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91" windowWidth="11565" windowHeight="8610" tabRatio="923" activeTab="0"/>
  </bookViews>
  <sheets>
    <sheet name="別１（その４－１）　ＧＨ用" sheetId="1" r:id="rId1"/>
    <sheet name="表紙＆説明" sheetId="2" r:id="rId2"/>
    <sheet name="その４－２－１" sheetId="3" r:id="rId3"/>
    <sheet name="その４－２－１ (記載例)" sheetId="4" r:id="rId4"/>
    <sheet name="その４－２－２" sheetId="5" r:id="rId5"/>
    <sheet name="その４－２－２ (記載例)" sheetId="6" r:id="rId6"/>
    <sheet name="その４－２－３" sheetId="7" r:id="rId7"/>
    <sheet name="その４－２－３ (記載例)" sheetId="8" r:id="rId8"/>
    <sheet name="その４－２－４" sheetId="9" r:id="rId9"/>
    <sheet name="その４－２－４ (記載例)" sheetId="10" r:id="rId10"/>
    <sheet name="その４－２－５" sheetId="11" r:id="rId11"/>
    <sheet name="その４－２－５ (記載例)" sheetId="12" r:id="rId12"/>
  </sheets>
  <definedNames>
    <definedName name="_xlnm.Print_Area" localSheetId="2">'その４－２－１'!$A$1:$Q$30</definedName>
    <definedName name="_xlnm.Print_Area" localSheetId="3">'その４－２－１ (記載例)'!$A$1:$Q$30</definedName>
    <definedName name="_xlnm.Print_Area" localSheetId="4">'その４－２－２'!$A$1:$Q$19</definedName>
    <definedName name="_xlnm.Print_Area" localSheetId="5">'その４－２－２ (記載例)'!$A$1:$Q$19</definedName>
    <definedName name="_xlnm.Print_Area" localSheetId="6">'その４－２－３'!$A$1:$Q$29</definedName>
    <definedName name="_xlnm.Print_Area" localSheetId="7">'その４－２－３ (記載例)'!$A$1:$Q$29</definedName>
    <definedName name="_xlnm.Print_Area" localSheetId="8">'その４－２－４'!$A$1:$Q$29</definedName>
    <definedName name="_xlnm.Print_Area" localSheetId="9">'その４－２－４ (記載例)'!$A$1:$Q$29</definedName>
    <definedName name="_xlnm.Print_Area" localSheetId="10">'その４－２－５'!$A$1:$Q$29</definedName>
    <definedName name="_xlnm.Print_Area" localSheetId="11">'その４－２－５ (記載例)'!$A$1:$Q$29</definedName>
    <definedName name="_xlnm.Print_Area" localSheetId="1">'表紙＆説明'!$A$1:$C$9</definedName>
    <definedName name="_xlnm.Print_Area" localSheetId="0">'別１（その４－１）　ＧＨ用'!$A$1:$M$35</definedName>
  </definedNames>
  <calcPr fullCalcOnLoad="1"/>
</workbook>
</file>

<file path=xl/comments10.xml><?xml version="1.0" encoding="utf-8"?>
<comments xmlns="http://schemas.openxmlformats.org/spreadsheetml/2006/main">
  <authors>
    <author>宮城県</author>
  </authors>
  <commentList>
    <comment ref="N18" authorId="0">
      <text>
        <r>
          <rPr>
            <b/>
            <sz val="9"/>
            <rFont val="ＭＳ Ｐゴシック"/>
            <family val="3"/>
          </rPr>
          <t>宮城県:</t>
        </r>
        <r>
          <rPr>
            <sz val="9"/>
            <rFont val="ＭＳ Ｐゴシック"/>
            <family val="3"/>
          </rPr>
          <t xml:space="preserve">
常勤換算後の世話人数を記載して下さい。</t>
        </r>
      </text>
    </comment>
    <comment ref="N1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comments11.xml><?xml version="1.0" encoding="utf-8"?>
<comments xmlns="http://schemas.openxmlformats.org/spreadsheetml/2006/main">
  <authors>
    <author>宮城県</author>
  </authors>
  <commentList>
    <comment ref="N18" authorId="0">
      <text>
        <r>
          <rPr>
            <b/>
            <sz val="9"/>
            <rFont val="ＭＳ Ｐゴシック"/>
            <family val="3"/>
          </rPr>
          <t>宮城県:</t>
        </r>
        <r>
          <rPr>
            <sz val="9"/>
            <rFont val="ＭＳ Ｐゴシック"/>
            <family val="3"/>
          </rPr>
          <t xml:space="preserve">
常勤換算後の世話人数を記載して下さい。</t>
        </r>
      </text>
    </comment>
    <comment ref="N1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comments12.xml><?xml version="1.0" encoding="utf-8"?>
<comments xmlns="http://schemas.openxmlformats.org/spreadsheetml/2006/main">
  <authors>
    <author>宮城県</author>
  </authors>
  <commentList>
    <comment ref="N18" authorId="0">
      <text>
        <r>
          <rPr>
            <b/>
            <sz val="9"/>
            <rFont val="ＭＳ Ｐゴシック"/>
            <family val="3"/>
          </rPr>
          <t>宮城県:</t>
        </r>
        <r>
          <rPr>
            <sz val="9"/>
            <rFont val="ＭＳ Ｐゴシック"/>
            <family val="3"/>
          </rPr>
          <t xml:space="preserve">
常勤換算後の世話人数を記載して下さい。</t>
        </r>
      </text>
    </comment>
    <comment ref="N1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comments3.xml><?xml version="1.0" encoding="utf-8"?>
<comments xmlns="http://schemas.openxmlformats.org/spreadsheetml/2006/main">
  <authors>
    <author>宮城県</author>
  </authors>
  <commentList>
    <comment ref="N18" authorId="0">
      <text>
        <r>
          <rPr>
            <b/>
            <sz val="9"/>
            <rFont val="ＭＳ Ｐゴシック"/>
            <family val="3"/>
          </rPr>
          <t>宮城県:</t>
        </r>
        <r>
          <rPr>
            <sz val="9"/>
            <rFont val="ＭＳ Ｐゴシック"/>
            <family val="3"/>
          </rPr>
          <t xml:space="preserve">
常勤換算後の世話人数を記載して下さい。</t>
        </r>
      </text>
    </comment>
    <comment ref="N1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comments4.xml><?xml version="1.0" encoding="utf-8"?>
<comments xmlns="http://schemas.openxmlformats.org/spreadsheetml/2006/main">
  <authors>
    <author>宮城県</author>
  </authors>
  <commentList>
    <comment ref="N18" authorId="0">
      <text>
        <r>
          <rPr>
            <b/>
            <sz val="9"/>
            <rFont val="ＭＳ Ｐゴシック"/>
            <family val="3"/>
          </rPr>
          <t>宮城県:</t>
        </r>
        <r>
          <rPr>
            <sz val="9"/>
            <rFont val="ＭＳ Ｐゴシック"/>
            <family val="3"/>
          </rPr>
          <t xml:space="preserve">
常勤換算後の世話人数を記載して下さい。</t>
        </r>
      </text>
    </comment>
    <comment ref="N1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comments5.xml><?xml version="1.0" encoding="utf-8"?>
<comments xmlns="http://schemas.openxmlformats.org/spreadsheetml/2006/main">
  <authors>
    <author>宮城県</author>
  </authors>
  <commentList>
    <comment ref="N8" authorId="0">
      <text>
        <r>
          <rPr>
            <b/>
            <sz val="9"/>
            <rFont val="ＭＳ Ｐゴシック"/>
            <family val="3"/>
          </rPr>
          <t>宮城県:</t>
        </r>
        <r>
          <rPr>
            <sz val="9"/>
            <rFont val="ＭＳ Ｐゴシック"/>
            <family val="3"/>
          </rPr>
          <t xml:space="preserve">
常勤換算後の世話人数を記載して下さい。</t>
        </r>
      </text>
    </comment>
    <comment ref="N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comments6.xml><?xml version="1.0" encoding="utf-8"?>
<comments xmlns="http://schemas.openxmlformats.org/spreadsheetml/2006/main">
  <authors>
    <author>宮城県</author>
  </authors>
  <commentList>
    <comment ref="N8" authorId="0">
      <text>
        <r>
          <rPr>
            <b/>
            <sz val="9"/>
            <rFont val="ＭＳ Ｐゴシック"/>
            <family val="3"/>
          </rPr>
          <t>宮城県:</t>
        </r>
        <r>
          <rPr>
            <sz val="9"/>
            <rFont val="ＭＳ Ｐゴシック"/>
            <family val="3"/>
          </rPr>
          <t xml:space="preserve">
常勤換算後の世話人数を記載して下さい。</t>
        </r>
      </text>
    </comment>
    <comment ref="N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comments7.xml><?xml version="1.0" encoding="utf-8"?>
<comments xmlns="http://schemas.openxmlformats.org/spreadsheetml/2006/main">
  <authors>
    <author>宮城県</author>
  </authors>
  <commentList>
    <comment ref="N18" authorId="0">
      <text>
        <r>
          <rPr>
            <b/>
            <sz val="9"/>
            <rFont val="ＭＳ Ｐゴシック"/>
            <family val="3"/>
          </rPr>
          <t>宮城県:</t>
        </r>
        <r>
          <rPr>
            <sz val="9"/>
            <rFont val="ＭＳ Ｐゴシック"/>
            <family val="3"/>
          </rPr>
          <t xml:space="preserve">
常勤換算後の世話人数を記載して下さい。</t>
        </r>
      </text>
    </comment>
    <comment ref="N1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comments8.xml><?xml version="1.0" encoding="utf-8"?>
<comments xmlns="http://schemas.openxmlformats.org/spreadsheetml/2006/main">
  <authors>
    <author>宮城県</author>
  </authors>
  <commentList>
    <comment ref="N18" authorId="0">
      <text>
        <r>
          <rPr>
            <b/>
            <sz val="9"/>
            <rFont val="ＭＳ Ｐゴシック"/>
            <family val="3"/>
          </rPr>
          <t>宮城県:</t>
        </r>
        <r>
          <rPr>
            <sz val="9"/>
            <rFont val="ＭＳ Ｐゴシック"/>
            <family val="3"/>
          </rPr>
          <t xml:space="preserve">
常勤換算後の世話人数を記載して下さい。</t>
        </r>
      </text>
    </comment>
    <comment ref="N1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comments9.xml><?xml version="1.0" encoding="utf-8"?>
<comments xmlns="http://schemas.openxmlformats.org/spreadsheetml/2006/main">
  <authors>
    <author>宮城県</author>
  </authors>
  <commentList>
    <comment ref="N18" authorId="0">
      <text>
        <r>
          <rPr>
            <b/>
            <sz val="9"/>
            <rFont val="ＭＳ Ｐゴシック"/>
            <family val="3"/>
          </rPr>
          <t>宮城県:</t>
        </r>
        <r>
          <rPr>
            <sz val="9"/>
            <rFont val="ＭＳ Ｐゴシック"/>
            <family val="3"/>
          </rPr>
          <t xml:space="preserve">
常勤換算後の世話人数を記載して下さい。</t>
        </r>
      </text>
    </comment>
    <comment ref="N19" authorId="0">
      <text>
        <r>
          <rPr>
            <b/>
            <sz val="9"/>
            <rFont val="ＭＳ Ｐゴシック"/>
            <family val="3"/>
          </rPr>
          <t>宮城県:常勤換算後の生活支援員数を記載して下さい。</t>
        </r>
        <r>
          <rPr>
            <sz val="9"/>
            <rFont val="ＭＳ Ｐゴシック"/>
            <family val="3"/>
          </rPr>
          <t xml:space="preserve">
</t>
        </r>
      </text>
    </comment>
  </commentList>
</comments>
</file>

<file path=xl/sharedStrings.xml><?xml version="1.0" encoding="utf-8"?>
<sst xmlns="http://schemas.openxmlformats.org/spreadsheetml/2006/main" count="477" uniqueCount="155">
  <si>
    <t>５月</t>
  </si>
  <si>
    <t>６月</t>
  </si>
  <si>
    <t>７月</t>
  </si>
  <si>
    <t>３月</t>
  </si>
  <si>
    <t>４月</t>
  </si>
  <si>
    <t>開設日数
（日）</t>
  </si>
  <si>
    <t>延利用者数計
（人）</t>
  </si>
  <si>
    <t>８月</t>
  </si>
  <si>
    <t>９月</t>
  </si>
  <si>
    <t>１０月</t>
  </si>
  <si>
    <t>１１月</t>
  </si>
  <si>
    <t>１２月</t>
  </si>
  <si>
    <t>※世話人　指定共同生活援助事業所ごとに、常勤換算方法で、利用者の数を六で除した数以上</t>
  </si>
  <si>
    <t>平均利用者数
（人）</t>
  </si>
  <si>
    <t>※常勤換算方法　職員の１週の勤務時間数（月で見る場合は平均値）を常勤の職員が働くべき時間数（４０時間）で除したもの。</t>
  </si>
  <si>
    <t>１月</t>
  </si>
  <si>
    <t>２月</t>
  </si>
  <si>
    <t>計</t>
  </si>
  <si>
    <t>基準上必要な生活支援員数</t>
  </si>
  <si>
    <t>基準上必要な世話人数</t>
  </si>
  <si>
    <t>check</t>
  </si>
  <si>
    <t>※平均利用者数は小数第２位以下を切り上げる。</t>
  </si>
  <si>
    <t>※ピンクのセルのみ入力し，それ以外のセルには入力しないで下さい。</t>
  </si>
  <si>
    <t>前年度(平成　　年度)</t>
  </si>
  <si>
    <t>※前年度に定員の変更をした場合には，別途計算が必要です。</t>
  </si>
  <si>
    <t>障害支援区分２以下延利用者数
（人）</t>
  </si>
  <si>
    <t>障害支援区分３延利用者数
（人）</t>
  </si>
  <si>
    <t>障害支援区分４延利用者数
（人）</t>
  </si>
  <si>
    <t>障害支援区分５延利用者数
（人）</t>
  </si>
  <si>
    <t>障害支援区分６延利用者数
（人）</t>
  </si>
  <si>
    <t xml:space="preserve">
※生活支援員　指定共同生活援助事業所ごとに、常勤換算方法で、次のイからニまでに掲げる数の合計数以上
イ　障害支援区分に係る市町村審査会による審査及び判定の基準等に関する省令(平成十八年厚生労働省令第四十号。以下「区分省令」という。)第二条第三号に規定する区分三に該当する利用者の数を九で除した数
ロ　区分省令第二条第四号に規定する区分四に該当する利用者の数を六で除した数
ハ　区分省令第二条第五号に規定する区分五に該当する利用者の数を四で除した数
ニ　区分省令第二条第六号に規定する区分六に該当する利用者の数を二・五で除した数
</t>
  </si>
  <si>
    <t>前年度(平成26年度)</t>
  </si>
  <si>
    <t>人員配置区分</t>
  </si>
  <si>
    <t>実配置生活支援員人数(H  .  現在)</t>
  </si>
  <si>
    <t>実配置世話人数(H  .  現在)</t>
  </si>
  <si>
    <t>共同生活援助サービス費に係る算定調書</t>
  </si>
  <si>
    <t>（平成</t>
  </si>
  <si>
    <t>年度に必要な人員計算表）</t>
  </si>
  <si>
    <t>(別紙１)　その４－２－１</t>
  </si>
  <si>
    <t>事業所名</t>
  </si>
  <si>
    <t>８月</t>
  </si>
  <si>
    <t>９月</t>
  </si>
  <si>
    <t>１０月</t>
  </si>
  <si>
    <t>１１月</t>
  </si>
  <si>
    <t>１２月</t>
  </si>
  <si>
    <t>１月</t>
  </si>
  <si>
    <t>２月</t>
  </si>
  <si>
    <t>前年度及び前１年間で定員の増減がない場合</t>
  </si>
  <si>
    <t>提出書類</t>
  </si>
  <si>
    <t>（別紙１）　その４－１</t>
  </si>
  <si>
    <r>
      <t>訓練等給付費の算定に係る体制等状況一覧表（グループホーム</t>
    </r>
    <r>
      <rPr>
        <sz val="11"/>
        <rFont val="ＭＳ Ｐゴシック"/>
        <family val="3"/>
      </rPr>
      <t>用）</t>
    </r>
  </si>
  <si>
    <t>共同生活住居名</t>
  </si>
  <si>
    <t>提供サービス</t>
  </si>
  <si>
    <t>定員数</t>
  </si>
  <si>
    <t>人員配置区分（※2）</t>
  </si>
  <si>
    <t>その他該当する体制等</t>
  </si>
  <si>
    <t>適用開始日</t>
  </si>
  <si>
    <t>共通</t>
  </si>
  <si>
    <t>地域区分（※3）</t>
  </si>
  <si>
    <t>１．一級地　２．二級地　３．三級地　４．四級地　５．五級地  　
６．六級地　７．七級地　８．八級地　９．九級地　10．十級地　
11．十一級地　12．十二級地　13．十三級地　14．十四級地　
15．十五級地　16．十六級地　17．十七級地　18．十八級地　
19．十九級地　20．その他</t>
  </si>
  <si>
    <t>共同生活援助</t>
  </si>
  <si>
    <t>施設区分</t>
  </si>
  <si>
    <t>１　介護サービス包括型　　２　外部サービス利用型</t>
  </si>
  <si>
    <t>大規模住居（※4）</t>
  </si>
  <si>
    <t>１</t>
  </si>
  <si>
    <t>なし</t>
  </si>
  <si>
    <t>２</t>
  </si>
  <si>
    <t>定員8人以上</t>
  </si>
  <si>
    <t>３</t>
  </si>
  <si>
    <t>定員21人以上</t>
  </si>
  <si>
    <t>４</t>
  </si>
  <si>
    <t>定員21人以上（一体的な運営が行われている場合）</t>
  </si>
  <si>
    <t>職員欠如</t>
  </si>
  <si>
    <t>あり</t>
  </si>
  <si>
    <t>福祉専門職員配置等（※5）</t>
  </si>
  <si>
    <t>Ⅱ</t>
  </si>
  <si>
    <t>Ⅲ</t>
  </si>
  <si>
    <t>Ⅰ</t>
  </si>
  <si>
    <t>視覚・聴覚等支援体制</t>
  </si>
  <si>
    <t>１．Ⅲ型(6:1)</t>
  </si>
  <si>
    <t>夜間支援等体制（※6）</t>
  </si>
  <si>
    <t>２．Ⅳ型(10:1)</t>
  </si>
  <si>
    <t>５</t>
  </si>
  <si>
    <t>Ⅰ・Ⅱ</t>
  </si>
  <si>
    <t>６</t>
  </si>
  <si>
    <t>Ⅰ・Ⅲ</t>
  </si>
  <si>
    <t>３．Ⅰ型(4:1)</t>
  </si>
  <si>
    <t>７</t>
  </si>
  <si>
    <t>Ⅱ・Ⅲ</t>
  </si>
  <si>
    <t>８</t>
  </si>
  <si>
    <t>Ⅰ・Ⅱ・Ⅲ</t>
  </si>
  <si>
    <t>４．Ⅱ型(5:1)</t>
  </si>
  <si>
    <t>重度障害者支援職員配置（※7）</t>
  </si>
  <si>
    <t>地域生活移行個別支援</t>
  </si>
  <si>
    <t>医療連携体制加算（Ⅴ）</t>
  </si>
  <si>
    <t>通勤者生活支援</t>
  </si>
  <si>
    <t>福祉・介護職員処遇改善加算対象</t>
  </si>
  <si>
    <t>福祉・介護職員処遇改善特別加算対象</t>
  </si>
  <si>
    <t>キャリアパス区分（※8）</t>
  </si>
  <si>
    <t>　１．Ⅱ（キャリアパス要件及び職場環境等要件のいずれも満たす）
　２．Ⅳ（キャリアパス要件及び職場環境等要件のいずれも満たさない）
　３．Ⅲ（キャリアパス要件を満たさない）
　４．Ⅲ（職場環境等要件を満たさない）
　５．Ⅰ（キャリアパス要件及び職場環境等要件のいずれも満たす）</t>
  </si>
  <si>
    <t>【留意事項】</t>
  </si>
  <si>
    <t>共同生活住居ごとに記載すること。</t>
  </si>
  <si>
    <t>人員配置区分については，「共同生活援助サービス費に係る算定調書」を添付すること。</t>
  </si>
  <si>
    <t>「地域区分」欄は、年度ごとに次に示す区分の中から、該当する地域区分を設定する。
　・平成24年度：①～⑯、⑳
　・平成25年度：①～⑬、⑳
　・平成26年度：①～⑳
　・平成27年度以降：①～⑥、⑳</t>
  </si>
  <si>
    <t>「大規模住居」欄の「４　定員21人以上（一体的な運営が行われている場合）」は，施設区分が「介護サービス包括型」の場合に限る。</t>
  </si>
  <si>
    <t>「福祉専門職員配置等」については，次の①，②又は③のいずれかに該当する事業所が対象となること。また，別紙「福祉専門職員配置等加算に関する届出書」を添付すること。
①社会福祉士等の常勤者の数が35%以上の場合
②社会福祉士等の常勤者の数が25%以上の場合
③生活支援員等の常勤者の数が75%以上または勤続年数が３年以上の者の数が３0%以上の場合</t>
  </si>
  <si>
    <t>「夜間支援等体制」については，別紙「夜間支援等体制加算届出書」を添付すること。</t>
  </si>
  <si>
    <t>「重度障害者支援職員配置」欄は，施設区分が「介護サービス包括型」の場合に設定する。</t>
  </si>
  <si>
    <t>「キャリアパス区分」欄は，福祉・介護職員処遇改善加算対象が「２　あり」で設定されていた場合に設定する。</t>
  </si>
  <si>
    <t>定員（人）</t>
  </si>
  <si>
    <t>新たに事業を開始し，若しくは再開し，又は増床により６か月以内に定員が増加した場合</t>
  </si>
  <si>
    <t>新たに事業を開始し，若しくは再開し，又は増床により前年度かつ１年以上前に定員が増加した場合</t>
  </si>
  <si>
    <t>別記様式第４号（別紙１）その４－２－１</t>
  </si>
  <si>
    <t>別記様式第４号（別紙１）その４－２－３</t>
  </si>
  <si>
    <t>別記様式第４号（別紙１）その４－２－４</t>
  </si>
  <si>
    <t>※この様式は前年度及び前１年間で定員の増減がない事業所が記入して下さい。</t>
  </si>
  <si>
    <t>※利用者，定員は複数の共同生活住居を有している事業所であってもその合計数を記入して下さい。</t>
  </si>
  <si>
    <t>条件</t>
  </si>
  <si>
    <t>定員が減少して３か月以上の実績がある場合</t>
  </si>
  <si>
    <t>別記様式第４号（別紙１）その４－２－５</t>
  </si>
  <si>
    <t>記入月の前６か月</t>
  </si>
  <si>
    <t>新たに事業を開始し，若しくは再開し，又は増床により６か月以上１年未満に定員が増加した場合</t>
  </si>
  <si>
    <t>変更後定員（人）</t>
  </si>
  <si>
    <t>年</t>
  </si>
  <si>
    <t>月に必要な人員計算表）</t>
  </si>
  <si>
    <t>(別紙１)　その４－２－２</t>
  </si>
  <si>
    <t>※この様式は新たに事業を開始し，若しくは再開し，又は増床により６か月以内に定員が増加した事業所が記入して下さい。</t>
  </si>
  <si>
    <t>(別紙１)　その４－２－３</t>
  </si>
  <si>
    <t>※この様式は新たに事業を開始し，若しくは再開し，又は増床により前年度かつ１年以上前に定員が増加した事業所が記入して下さい。</t>
  </si>
  <si>
    <t>(別紙１)　その４－２－４</t>
  </si>
  <si>
    <t>　　　月</t>
  </si>
  <si>
    <t>　　　月</t>
  </si>
  <si>
    <t>記入月の前１２か月</t>
  </si>
  <si>
    <t>　　　月</t>
  </si>
  <si>
    <t>　　　月</t>
  </si>
  <si>
    <t>○　共同生活援助事業所が別記様式第４号（別紙１）その４－１の提出を行う際には，事業所の定員の変更の有無に応じて以下のとおり，別記様式第４号（別紙１）その４－２の提出をお願いいたします。</t>
  </si>
  <si>
    <t>宮城県</t>
  </si>
  <si>
    <t>実配置世話人数(H27.9現在)</t>
  </si>
  <si>
    <t>実配置生活支援員人数(H27.9現在)</t>
  </si>
  <si>
    <t>実配置世話人数(H27.9  現在)</t>
  </si>
  <si>
    <t>実配置生活支援員人数(H27.9.  現在)</t>
  </si>
  <si>
    <t>　8月</t>
  </si>
  <si>
    <t>　　7月</t>
  </si>
  <si>
    <t>　　6月</t>
  </si>
  <si>
    <t>　　5月</t>
  </si>
  <si>
    <t>　　4月</t>
  </si>
  <si>
    <t>　　3月</t>
  </si>
  <si>
    <t>４月</t>
  </si>
  <si>
    <t>(別紙１)　その４－２－５</t>
  </si>
  <si>
    <t>※この様式は定員が減少して３か月以上の実績がある事業所が記入して下さい。</t>
  </si>
  <si>
    <t>記入月の前３か月</t>
  </si>
  <si>
    <t>　　７月</t>
  </si>
  <si>
    <t>　　８月</t>
  </si>
  <si>
    <t>　　6月</t>
  </si>
  <si>
    <t>別記様式第４号（別紙１）その４－２－２</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</si>
</sst>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411]ge\.m\.d;@"/>
    <numFmt numFmtId="203" formatCode="[$-411]ggge&quot;年&quot;m&quot;月&quot;d&quot;日&quot;;@"/>
    <numFmt numFmtId="204" formatCode="#,##0.0_ "/>
    <numFmt numFmtId="205" formatCode="0.0000000000"/>
    <numFmt numFmtId="206" formatCode="0.00000000000"/>
    <numFmt numFmtId="207" formatCode="0.000000000"/>
    <numFmt numFmtId="208" formatCode="0.00000000"/>
    <numFmt numFmtId="209" formatCode="0.0000000"/>
    <numFmt numFmtId="210" formatCode="0.000000"/>
    <numFmt numFmtId="211" formatCode="0.00000"/>
    <numFmt numFmtId="212" formatCode="0.0000"/>
    <numFmt numFmtId="213" formatCode="0.000"/>
    <numFmt numFmtId="214" formatCode="#,##0.000;[Red]\-#,##0.000"/>
    <numFmt numFmtId="215" formatCode="0.0"/>
    <numFmt numFmtId="216" formatCode="[&lt;=999]000;[&lt;=9999]000\-00;000\-0000"/>
    <numFmt numFmtId="217" formatCode="#,##0.0000;[Red]\-#,##0.000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11"/>
      <name val="ＭＳ Ｐゴシック"/>
      <family val="3"/>
    </font>
    <font>
      <b/>
      <u val="single"/>
      <sz val="14"/>
      <name val="ＭＳ Ｐゴシック"/>
      <family val="3"/>
    </font>
    <font>
      <b/>
      <sz val="20"/>
      <name val="ＭＳ Ｐゴシック"/>
      <family val="3"/>
    </font>
    <font>
      <b/>
      <sz val="9"/>
      <name val="ＭＳ Ｐゴシック"/>
      <family val="3"/>
    </font>
    <font>
      <sz val="12"/>
      <name val="ＭＳ Ｐゴシック"/>
      <family val="3"/>
    </font>
    <font>
      <b/>
      <sz val="18"/>
      <name val="ＭＳ Ｐゴシック"/>
      <family val="3"/>
    </font>
    <font>
      <sz val="14"/>
      <name val="ＭＳ Ｐゴシック"/>
      <family val="3"/>
    </font>
    <font>
      <sz val="7"/>
      <name val="ＭＳ Ｐゴシック"/>
      <family val="3"/>
    </font>
    <font>
      <b/>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2"/>
      <name val="ＭＳ Ｐゴシック"/>
      <family val="3"/>
    </font>
    <font>
      <sz val="9"/>
      <color indexed="62"/>
      <name val="ＭＳ Ｐゴシック"/>
      <family val="3"/>
    </font>
    <font>
      <b/>
      <sz val="16"/>
      <color indexed="62"/>
      <name val="ＭＳ Ｐゴシック"/>
      <family val="3"/>
    </font>
    <font>
      <sz val="11"/>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4"/>
      <name val="ＭＳ Ｐゴシック"/>
      <family val="3"/>
    </font>
    <font>
      <sz val="9"/>
      <color theme="4"/>
      <name val="ＭＳ Ｐゴシック"/>
      <family val="3"/>
    </font>
    <font>
      <b/>
      <sz val="16"/>
      <color theme="4"/>
      <name val="ＭＳ Ｐゴシック"/>
      <family val="3"/>
    </font>
    <font>
      <sz val="11"/>
      <color theme="3"/>
      <name val="ＭＳ Ｐゴシック"/>
      <family val="3"/>
    </font>
    <font>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left style="double"/>
      <right style="double"/>
      <top style="double"/>
      <bottom style="double"/>
    </border>
    <border>
      <left style="double"/>
      <right>
        <color indexed="63"/>
      </right>
      <top>
        <color indexed="63"/>
      </top>
      <bottom>
        <color indexed="63"/>
      </bottom>
    </border>
    <border>
      <left style="medium"/>
      <right style="double"/>
      <top style="thin"/>
      <bottom style="double"/>
    </border>
    <border>
      <left style="thin"/>
      <right style="thin"/>
      <top style="thin"/>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style="medium"/>
      <right style="double"/>
      <top style="double"/>
      <bottom style="double"/>
    </border>
    <border>
      <left style="thin"/>
      <right style="thin"/>
      <top>
        <color indexed="63"/>
      </top>
      <bottom>
        <color indexed="63"/>
      </bottom>
    </border>
    <border>
      <left style="thin"/>
      <right>
        <color indexed="63"/>
      </right>
      <top>
        <color indexed="63"/>
      </top>
      <bottom>
        <color indexed="63"/>
      </bottom>
    </border>
    <border>
      <left style="thin"/>
      <right style="double"/>
      <top style="thin"/>
      <bottom style="double"/>
    </border>
    <border>
      <left>
        <color indexed="63"/>
      </left>
      <right style="medium"/>
      <top style="medium"/>
      <bottom style="thin"/>
    </border>
    <border>
      <left>
        <color indexed="63"/>
      </left>
      <right style="thin"/>
      <top>
        <color indexed="63"/>
      </top>
      <bottom>
        <color indexed="63"/>
      </bottom>
    </border>
    <border>
      <left>
        <color indexed="63"/>
      </left>
      <right style="medium"/>
      <top>
        <color indexed="63"/>
      </top>
      <bottom style="double"/>
    </border>
    <border diagonalUp="1">
      <left style="thin"/>
      <right style="thin"/>
      <top style="double"/>
      <bottom style="medium"/>
      <diagonal style="thin"/>
    </border>
    <border>
      <left style="thin"/>
      <right style="thin"/>
      <top style="double"/>
      <bottom style="medium"/>
    </border>
    <border>
      <left>
        <color indexed="63"/>
      </left>
      <right style="medium"/>
      <top style="double"/>
      <bottom style="medium"/>
    </border>
    <border>
      <left style="thin"/>
      <right style="thin"/>
      <top style="medium"/>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color indexed="63"/>
      </left>
      <right style="medium"/>
      <top style="thin"/>
      <bottom style="medium"/>
    </border>
    <border diagonalDown="1">
      <left style="double"/>
      <right style="double"/>
      <top style="double"/>
      <bottom style="double"/>
      <diagonal style="thin"/>
    </border>
    <border>
      <left>
        <color indexed="63"/>
      </left>
      <right style="double"/>
      <top style="double"/>
      <bottom style="double"/>
    </border>
    <border>
      <left style="thin"/>
      <right style="double"/>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double"/>
    </border>
    <border>
      <left style="thin"/>
      <right>
        <color indexed="63"/>
      </right>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style="double"/>
      <bottom style="medium"/>
    </border>
    <border>
      <left>
        <color indexed="63"/>
      </left>
      <right style="thin"/>
      <top style="double"/>
      <bottom style="medium"/>
    </border>
    <border diagonalUp="1">
      <left style="thin"/>
      <right>
        <color indexed="63"/>
      </right>
      <top style="double"/>
      <bottom style="medium"/>
      <diagonal style="thin"/>
    </border>
    <border diagonalUp="1">
      <left>
        <color indexed="63"/>
      </left>
      <right style="thin"/>
      <top style="double"/>
      <bottom style="medium"/>
      <diagonal style="thin"/>
    </border>
    <border>
      <left style="thin"/>
      <right>
        <color indexed="63"/>
      </right>
      <top style="double"/>
      <bottom style="medium"/>
    </border>
    <border>
      <left>
        <color indexed="63"/>
      </left>
      <right>
        <color indexed="63"/>
      </right>
      <top style="double"/>
      <bottom style="medium"/>
    </border>
    <border>
      <left style="medium"/>
      <right>
        <color indexed="63"/>
      </right>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double"/>
      <bottom style="double"/>
    </border>
    <border>
      <left>
        <color indexed="63"/>
      </left>
      <right>
        <color indexed="63"/>
      </right>
      <top style="double"/>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179">
    <xf numFmtId="0" fontId="0" fillId="0" borderId="0" xfId="0" applyAlignment="1">
      <alignment/>
    </xf>
    <xf numFmtId="0" fontId="4" fillId="0" borderId="0" xfId="62" applyFont="1">
      <alignment vertical="center"/>
      <protection/>
    </xf>
    <xf numFmtId="0" fontId="4" fillId="0" borderId="10" xfId="62" applyFont="1" applyBorder="1" applyAlignment="1">
      <alignment horizontal="center" vertical="center" shrinkToFit="1"/>
      <protection/>
    </xf>
    <xf numFmtId="0" fontId="4" fillId="0" borderId="0" xfId="62" applyFont="1" applyAlignment="1">
      <alignment horizontal="center" vertical="center" shrinkToFit="1"/>
      <protection/>
    </xf>
    <xf numFmtId="0" fontId="4" fillId="0" borderId="11" xfId="62" applyFont="1" applyBorder="1" applyAlignment="1">
      <alignment horizontal="center" vertical="center" shrinkToFit="1"/>
      <protection/>
    </xf>
    <xf numFmtId="38" fontId="4" fillId="3" borderId="10" xfId="49" applyFont="1" applyFill="1" applyBorder="1" applyAlignment="1">
      <alignment vertical="center"/>
    </xf>
    <xf numFmtId="0" fontId="4" fillId="0" borderId="0" xfId="62" applyFont="1" applyAlignment="1">
      <alignment vertical="center"/>
      <protection/>
    </xf>
    <xf numFmtId="0" fontId="6" fillId="0" borderId="0" xfId="62" applyFont="1" applyAlignment="1">
      <alignment vertical="center"/>
      <protection/>
    </xf>
    <xf numFmtId="38" fontId="4" fillId="3" borderId="11" xfId="49" applyFont="1" applyFill="1" applyBorder="1" applyAlignment="1">
      <alignment vertical="center"/>
    </xf>
    <xf numFmtId="0" fontId="4" fillId="0" borderId="12" xfId="62" applyFont="1" applyBorder="1" applyAlignment="1">
      <alignment vertical="center" shrinkToFit="1"/>
      <protection/>
    </xf>
    <xf numFmtId="0" fontId="4" fillId="0" borderId="0" xfId="62" applyFont="1" applyBorder="1" applyAlignment="1">
      <alignment horizontal="center" vertical="center" wrapText="1"/>
      <protection/>
    </xf>
    <xf numFmtId="0" fontId="4" fillId="0" borderId="0" xfId="62" applyFont="1" applyBorder="1" applyAlignment="1">
      <alignment horizontal="center" vertical="center"/>
      <protection/>
    </xf>
    <xf numFmtId="38" fontId="4" fillId="0" borderId="0" xfId="49" applyFont="1" applyFill="1" applyBorder="1" applyAlignment="1">
      <alignment horizontal="center" vertical="center"/>
    </xf>
    <xf numFmtId="40" fontId="4" fillId="0" borderId="0" xfId="49" applyNumberFormat="1" applyFont="1" applyFill="1" applyBorder="1" applyAlignment="1">
      <alignment vertical="center"/>
    </xf>
    <xf numFmtId="38" fontId="4" fillId="33" borderId="13" xfId="49" applyFont="1" applyFill="1" applyBorder="1" applyAlignment="1">
      <alignment vertical="center"/>
    </xf>
    <xf numFmtId="197" fontId="4" fillId="33" borderId="13" xfId="49" applyNumberFormat="1" applyFont="1" applyFill="1" applyBorder="1" applyAlignment="1">
      <alignment vertical="center"/>
    </xf>
    <xf numFmtId="197" fontId="5" fillId="34" borderId="13" xfId="49" applyNumberFormat="1" applyFont="1" applyFill="1" applyBorder="1" applyAlignment="1">
      <alignment horizontal="center" vertical="center"/>
    </xf>
    <xf numFmtId="40" fontId="4" fillId="0" borderId="0" xfId="49" applyNumberFormat="1" applyFont="1" applyFill="1" applyBorder="1" applyAlignment="1">
      <alignment horizontal="right" vertical="center"/>
    </xf>
    <xf numFmtId="40" fontId="4" fillId="0" borderId="0" xfId="49" applyNumberFormat="1" applyFont="1" applyFill="1" applyBorder="1" applyAlignment="1">
      <alignment horizontal="center" vertical="center"/>
    </xf>
    <xf numFmtId="0" fontId="4" fillId="0" borderId="14" xfId="62" applyFont="1" applyBorder="1" applyAlignment="1">
      <alignment horizontal="center" vertical="center" shrinkToFit="1"/>
      <protection/>
    </xf>
    <xf numFmtId="0" fontId="4" fillId="0" borderId="15" xfId="62" applyFont="1" applyBorder="1" applyAlignment="1">
      <alignment horizontal="center" vertical="center" shrinkToFit="1"/>
      <protection/>
    </xf>
    <xf numFmtId="197" fontId="5" fillId="3" borderId="13" xfId="49" applyNumberFormat="1" applyFont="1" applyFill="1" applyBorder="1" applyAlignment="1">
      <alignment horizontal="center" vertical="center"/>
    </xf>
    <xf numFmtId="0" fontId="7" fillId="0" borderId="0" xfId="62" applyFont="1" applyAlignment="1">
      <alignment vertical="center"/>
      <protection/>
    </xf>
    <xf numFmtId="38" fontId="4" fillId="8" borderId="16" xfId="49" applyFont="1" applyFill="1" applyBorder="1" applyAlignment="1">
      <alignment vertical="center"/>
    </xf>
    <xf numFmtId="38" fontId="4" fillId="8" borderId="17" xfId="49" applyFont="1" applyFill="1" applyBorder="1" applyAlignment="1">
      <alignment vertical="center"/>
    </xf>
    <xf numFmtId="197" fontId="4" fillId="8" borderId="18" xfId="49" applyNumberFormat="1" applyFont="1" applyFill="1" applyBorder="1" applyAlignment="1">
      <alignment vertical="center"/>
    </xf>
    <xf numFmtId="197" fontId="4" fillId="8" borderId="19" xfId="49" applyNumberFormat="1" applyFont="1" applyFill="1" applyBorder="1" applyAlignment="1">
      <alignment vertical="center"/>
    </xf>
    <xf numFmtId="38" fontId="4" fillId="33" borderId="20" xfId="49" applyFont="1" applyFill="1" applyBorder="1" applyAlignment="1">
      <alignment vertical="center"/>
    </xf>
    <xf numFmtId="197" fontId="5" fillId="35" borderId="13" xfId="49" applyNumberFormat="1" applyFont="1" applyFill="1" applyBorder="1" applyAlignment="1">
      <alignment horizontal="center" vertical="center"/>
    </xf>
    <xf numFmtId="38" fontId="4" fillId="8" borderId="21" xfId="49" applyFont="1" applyFill="1" applyBorder="1" applyAlignment="1">
      <alignment vertical="center"/>
    </xf>
    <xf numFmtId="38" fontId="4" fillId="8" borderId="22" xfId="49" applyFont="1" applyFill="1" applyBorder="1" applyAlignment="1">
      <alignment vertical="center"/>
    </xf>
    <xf numFmtId="38" fontId="4" fillId="3" borderId="18" xfId="49" applyFont="1" applyFill="1" applyBorder="1" applyAlignment="1">
      <alignment vertical="center"/>
    </xf>
    <xf numFmtId="38" fontId="4" fillId="3" borderId="23" xfId="49" applyFont="1" applyFill="1" applyBorder="1" applyAlignment="1">
      <alignment vertical="center"/>
    </xf>
    <xf numFmtId="0" fontId="10" fillId="0" borderId="0" xfId="62" applyFont="1" applyAlignment="1">
      <alignment vertical="center"/>
      <protection/>
    </xf>
    <xf numFmtId="0" fontId="53" fillId="0" borderId="0" xfId="62" applyFont="1">
      <alignment vertical="center"/>
      <protection/>
    </xf>
    <xf numFmtId="0" fontId="54" fillId="0" borderId="0" xfId="62" applyFont="1">
      <alignment vertical="center"/>
      <protection/>
    </xf>
    <xf numFmtId="0" fontId="55" fillId="0" borderId="0" xfId="62" applyFont="1" applyAlignment="1">
      <alignment vertical="center"/>
      <protection/>
    </xf>
    <xf numFmtId="0" fontId="55" fillId="0" borderId="0" xfId="62" applyFont="1">
      <alignment vertical="center"/>
      <protection/>
    </xf>
    <xf numFmtId="0" fontId="55" fillId="3" borderId="0" xfId="62" applyFont="1" applyFill="1" applyAlignment="1">
      <alignment vertical="center"/>
      <protection/>
    </xf>
    <xf numFmtId="0" fontId="9"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right" vertical="center"/>
    </xf>
    <xf numFmtId="0" fontId="4" fillId="0" borderId="24"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2"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49" fontId="4" fillId="0" borderId="22" xfId="0" applyNumberFormat="1" applyFont="1" applyFill="1" applyBorder="1" applyAlignment="1">
      <alignment vertical="center"/>
    </xf>
    <xf numFmtId="0" fontId="4" fillId="0" borderId="25" xfId="0" applyFont="1" applyFill="1" applyBorder="1" applyAlignment="1">
      <alignment vertical="center" wrapText="1"/>
    </xf>
    <xf numFmtId="49" fontId="4" fillId="0" borderId="11" xfId="0" applyNumberFormat="1" applyFont="1" applyFill="1" applyBorder="1" applyAlignment="1">
      <alignment horizontal="right" vertical="center" shrinkToFit="1"/>
    </xf>
    <xf numFmtId="0" fontId="4" fillId="0" borderId="32" xfId="0" applyFont="1" applyFill="1" applyBorder="1" applyAlignment="1">
      <alignment vertical="center"/>
    </xf>
    <xf numFmtId="49" fontId="4" fillId="0" borderId="32" xfId="0" applyNumberFormat="1" applyFont="1" applyFill="1" applyBorder="1" applyAlignment="1">
      <alignment horizontal="right" vertical="center"/>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0" xfId="0" applyFont="1" applyFill="1" applyAlignment="1">
      <alignment vertical="center"/>
    </xf>
    <xf numFmtId="0" fontId="4" fillId="0" borderId="35" xfId="0" applyFont="1" applyFill="1" applyBorder="1" applyAlignment="1">
      <alignment horizontal="left" vertical="center" shrinkToFit="1"/>
    </xf>
    <xf numFmtId="49" fontId="4" fillId="0" borderId="36" xfId="0" applyNumberFormat="1" applyFont="1" applyFill="1" applyBorder="1" applyAlignment="1">
      <alignment horizontal="right" vertical="center" shrinkToFit="1"/>
    </xf>
    <xf numFmtId="0" fontId="4" fillId="0" borderId="37" xfId="0" applyFont="1" applyFill="1" applyBorder="1" applyAlignment="1">
      <alignment vertical="center"/>
    </xf>
    <xf numFmtId="49" fontId="4" fillId="0" borderId="37" xfId="0" applyNumberFormat="1" applyFont="1" applyFill="1" applyBorder="1" applyAlignment="1">
      <alignment horizontal="right" vertical="center"/>
    </xf>
    <xf numFmtId="0" fontId="4" fillId="0" borderId="38" xfId="0" applyFont="1" applyFill="1" applyBorder="1" applyAlignment="1">
      <alignment vertical="center"/>
    </xf>
    <xf numFmtId="0" fontId="4" fillId="0" borderId="25" xfId="0" applyFont="1" applyFill="1" applyBorder="1" applyAlignment="1">
      <alignment vertical="center"/>
    </xf>
    <xf numFmtId="0" fontId="4" fillId="0" borderId="16" xfId="0" applyFont="1" applyFill="1" applyBorder="1" applyAlignment="1">
      <alignment vertical="center" shrinkToFit="1"/>
    </xf>
    <xf numFmtId="49" fontId="4" fillId="0" borderId="39" xfId="0" applyNumberFormat="1" applyFont="1" applyFill="1" applyBorder="1" applyAlignment="1">
      <alignment horizontal="right" vertical="center" shrinkToFit="1"/>
    </xf>
    <xf numFmtId="0" fontId="4" fillId="0" borderId="39" xfId="0" applyFont="1" applyFill="1" applyBorder="1" applyAlignment="1">
      <alignment vertical="center"/>
    </xf>
    <xf numFmtId="49" fontId="4" fillId="0" borderId="39" xfId="0" applyNumberFormat="1" applyFont="1" applyFill="1" applyBorder="1" applyAlignment="1">
      <alignment horizontal="righ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10" xfId="0" applyFont="1" applyFill="1" applyBorder="1" applyAlignment="1">
      <alignment vertical="center" shrinkToFit="1"/>
    </xf>
    <xf numFmtId="49" fontId="4" fillId="0" borderId="22" xfId="0" applyNumberFormat="1" applyFont="1" applyFill="1" applyBorder="1" applyAlignment="1">
      <alignment horizontal="right" vertical="center" shrinkToFit="1"/>
    </xf>
    <xf numFmtId="0" fontId="4" fillId="0" borderId="0" xfId="0" applyFont="1" applyFill="1" applyBorder="1" applyAlignment="1">
      <alignment vertical="center"/>
    </xf>
    <xf numFmtId="49" fontId="4" fillId="0" borderId="0" xfId="0" applyNumberFormat="1" applyFont="1" applyFill="1" applyBorder="1" applyAlignment="1">
      <alignment horizontal="right" vertical="center"/>
    </xf>
    <xf numFmtId="49" fontId="4" fillId="0" borderId="37"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39" xfId="0" applyNumberFormat="1" applyFont="1" applyFill="1" applyBorder="1" applyAlignment="1">
      <alignment horizontal="left" vertical="center" shrinkToFit="1"/>
    </xf>
    <xf numFmtId="49" fontId="4" fillId="0" borderId="40" xfId="0" applyNumberFormat="1" applyFont="1" applyFill="1" applyBorder="1" applyAlignment="1">
      <alignment horizontal="left" vertical="center" shrinkToFit="1"/>
    </xf>
    <xf numFmtId="0" fontId="4" fillId="0" borderId="35" xfId="0" applyFont="1" applyFill="1" applyBorder="1" applyAlignment="1">
      <alignment vertical="center" shrinkToFit="1"/>
    </xf>
    <xf numFmtId="49" fontId="4" fillId="0" borderId="42" xfId="0" applyNumberFormat="1"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shrinkToFit="1"/>
    </xf>
    <xf numFmtId="0" fontId="4" fillId="0" borderId="45" xfId="0" applyFont="1" applyFill="1" applyBorder="1" applyAlignment="1">
      <alignment vertical="center"/>
    </xf>
    <xf numFmtId="0" fontId="4" fillId="0" borderId="0" xfId="0" applyFont="1" applyAlignment="1">
      <alignment vertical="top"/>
    </xf>
    <xf numFmtId="0" fontId="4" fillId="0" borderId="0" xfId="61" applyFont="1" applyFill="1" applyAlignment="1">
      <alignment vertical="top"/>
      <protection/>
    </xf>
    <xf numFmtId="0" fontId="11" fillId="0" borderId="0" xfId="61" applyFont="1" applyFill="1">
      <alignment vertical="center"/>
      <protection/>
    </xf>
    <xf numFmtId="0" fontId="0" fillId="0" borderId="0" xfId="61" applyFont="1" applyFill="1">
      <alignment vertical="center"/>
      <protection/>
    </xf>
    <xf numFmtId="0" fontId="4" fillId="3" borderId="10" xfId="62" applyFont="1" applyFill="1" applyBorder="1" applyAlignment="1">
      <alignment horizontal="center" vertical="center" shrinkToFit="1"/>
      <protection/>
    </xf>
    <xf numFmtId="0" fontId="4" fillId="3" borderId="11" xfId="62" applyFont="1" applyFill="1" applyBorder="1" applyAlignment="1">
      <alignment horizontal="center" vertical="center" shrinkToFit="1"/>
      <protection/>
    </xf>
    <xf numFmtId="0" fontId="55" fillId="36" borderId="0" xfId="62" applyFont="1" applyFill="1" applyAlignment="1">
      <alignment vertical="center"/>
      <protection/>
    </xf>
    <xf numFmtId="0" fontId="0" fillId="0" borderId="16" xfId="0" applyBorder="1" applyAlignment="1">
      <alignment horizontal="center" vertical="center"/>
    </xf>
    <xf numFmtId="0" fontId="0" fillId="0" borderId="16" xfId="0" applyBorder="1" applyAlignment="1">
      <alignment horizontal="left" vertical="center"/>
    </xf>
    <xf numFmtId="38" fontId="56" fillId="0" borderId="0" xfId="49" applyFont="1" applyFill="1" applyBorder="1" applyAlignment="1">
      <alignment horizontal="center" vertical="center" wrapText="1"/>
    </xf>
    <xf numFmtId="38" fontId="56" fillId="0" borderId="0" xfId="49" applyFont="1" applyFill="1" applyBorder="1" applyAlignment="1">
      <alignment horizontal="center" vertical="center"/>
    </xf>
    <xf numFmtId="197" fontId="5" fillId="0" borderId="0" xfId="49" applyNumberFormat="1" applyFont="1" applyFill="1" applyBorder="1" applyAlignment="1">
      <alignment horizontal="center" vertical="center"/>
    </xf>
    <xf numFmtId="197" fontId="5" fillId="0" borderId="46" xfId="49" applyNumberFormat="1" applyFont="1" applyFill="1" applyBorder="1" applyAlignment="1">
      <alignment horizontal="center" vertical="center"/>
    </xf>
    <xf numFmtId="0" fontId="55" fillId="0" borderId="0" xfId="62" applyFont="1" applyAlignment="1">
      <alignment horizontal="center" vertical="center"/>
      <protection/>
    </xf>
    <xf numFmtId="38" fontId="4" fillId="3" borderId="16" xfId="49" applyFont="1" applyFill="1" applyBorder="1" applyAlignment="1">
      <alignment vertical="center"/>
    </xf>
    <xf numFmtId="38" fontId="4" fillId="3" borderId="17" xfId="49" applyFont="1" applyFill="1" applyBorder="1" applyAlignment="1">
      <alignment vertical="center"/>
    </xf>
    <xf numFmtId="0" fontId="13" fillId="3" borderId="16" xfId="62" applyFont="1" applyFill="1" applyBorder="1" applyAlignment="1">
      <alignment horizontal="center" vertical="center"/>
      <protection/>
    </xf>
    <xf numFmtId="38" fontId="4" fillId="33" borderId="47" xfId="49" applyFont="1" applyFill="1" applyBorder="1" applyAlignment="1">
      <alignment vertical="center"/>
    </xf>
    <xf numFmtId="38" fontId="4" fillId="8" borderId="48" xfId="49" applyFont="1" applyFill="1" applyBorder="1" applyAlignment="1">
      <alignment vertical="center"/>
    </xf>
    <xf numFmtId="0" fontId="14" fillId="0" borderId="16" xfId="0" applyFont="1" applyBorder="1" applyAlignment="1">
      <alignment horizontal="left" vertical="center"/>
    </xf>
    <xf numFmtId="0" fontId="14" fillId="0" borderId="16" xfId="0" applyFont="1" applyBorder="1" applyAlignment="1">
      <alignment vertical="center"/>
    </xf>
    <xf numFmtId="38" fontId="0" fillId="0" borderId="0" xfId="49" applyFont="1" applyFill="1" applyBorder="1" applyAlignment="1">
      <alignment horizontal="center" vertical="center" wrapText="1"/>
    </xf>
    <xf numFmtId="38" fontId="0" fillId="0" borderId="0" xfId="49"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4" fillId="0" borderId="16" xfId="0" applyFont="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25"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4" xfId="0" applyFont="1" applyBorder="1" applyAlignment="1">
      <alignment horizontal="center"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49" fontId="12" fillId="0" borderId="63" xfId="0" applyNumberFormat="1" applyFont="1" applyBorder="1" applyAlignment="1">
      <alignment vertical="center" wrapText="1"/>
    </xf>
    <xf numFmtId="49" fontId="12" fillId="0" borderId="64" xfId="0" applyNumberFormat="1" applyFont="1" applyBorder="1" applyAlignment="1">
      <alignment vertical="center" wrapText="1"/>
    </xf>
    <xf numFmtId="49" fontId="12" fillId="0" borderId="60" xfId="0" applyNumberFormat="1" applyFont="1" applyBorder="1" applyAlignment="1">
      <alignmen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1" xfId="0" applyFont="1" applyBorder="1" applyAlignment="1">
      <alignment horizontal="center" vertical="center"/>
    </xf>
    <xf numFmtId="0" fontId="4" fillId="0" borderId="66" xfId="0" applyFont="1" applyBorder="1" applyAlignment="1">
      <alignment horizontal="center" vertical="center"/>
    </xf>
    <xf numFmtId="49" fontId="4" fillId="0" borderId="67" xfId="0" applyNumberFormat="1" applyFont="1" applyBorder="1" applyAlignment="1">
      <alignment horizontal="left" vertical="center" wrapText="1"/>
    </xf>
    <xf numFmtId="49" fontId="4" fillId="0" borderId="68" xfId="0" applyNumberFormat="1" applyFont="1" applyBorder="1" applyAlignment="1">
      <alignment horizontal="left" vertical="center" wrapText="1"/>
    </xf>
    <xf numFmtId="49" fontId="4" fillId="0" borderId="69" xfId="0" applyNumberFormat="1" applyFont="1" applyBorder="1" applyAlignment="1">
      <alignment horizontal="left" vertical="center" wrapText="1"/>
    </xf>
    <xf numFmtId="0" fontId="4" fillId="0" borderId="10"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21" xfId="0" applyFont="1" applyFill="1" applyBorder="1" applyAlignment="1">
      <alignment horizontal="left" vertical="center" shrinkToFit="1"/>
    </xf>
    <xf numFmtId="49" fontId="12" fillId="0" borderId="70" xfId="0" applyNumberFormat="1" applyFont="1" applyFill="1" applyBorder="1" applyAlignment="1">
      <alignment vertical="center" wrapText="1" shrinkToFit="1"/>
    </xf>
    <xf numFmtId="0" fontId="12" fillId="0" borderId="71" xfId="0" applyFont="1" applyBorder="1" applyAlignment="1">
      <alignment vertical="center" wrapText="1"/>
    </xf>
    <xf numFmtId="0" fontId="12" fillId="0" borderId="72" xfId="0" applyFont="1" applyBorder="1" applyAlignment="1">
      <alignment vertical="center" wrapText="1"/>
    </xf>
    <xf numFmtId="0" fontId="4" fillId="0" borderId="0" xfId="0" applyFont="1" applyAlignment="1">
      <alignment vertical="top" wrapText="1" shrinkToFit="1"/>
    </xf>
    <xf numFmtId="0" fontId="4" fillId="0" borderId="0" xfId="0" applyFont="1" applyAlignment="1">
      <alignment vertical="top" wrapText="1"/>
    </xf>
    <xf numFmtId="0" fontId="4" fillId="0" borderId="0" xfId="0" applyFont="1" applyAlignment="1">
      <alignment horizontal="left" vertical="top" wrapText="1"/>
    </xf>
    <xf numFmtId="0" fontId="0" fillId="0" borderId="0" xfId="0" applyAlignment="1">
      <alignment horizontal="left" vertical="center" wrapText="1"/>
    </xf>
    <xf numFmtId="0" fontId="4" fillId="0" borderId="0" xfId="62" applyFont="1" applyAlignment="1">
      <alignment horizontal="left" vertical="center" wrapText="1"/>
      <protection/>
    </xf>
    <xf numFmtId="0" fontId="4" fillId="0" borderId="16" xfId="62" applyFont="1" applyBorder="1" applyAlignment="1">
      <alignment horizontal="center" vertical="center" wrapText="1"/>
      <protection/>
    </xf>
    <xf numFmtId="0" fontId="4" fillId="0" borderId="16" xfId="62" applyFont="1" applyBorder="1" applyAlignment="1">
      <alignment horizontal="center" vertical="center"/>
      <protection/>
    </xf>
    <xf numFmtId="0" fontId="4" fillId="0" borderId="18" xfId="62" applyFont="1" applyBorder="1" applyAlignment="1">
      <alignment horizontal="center" vertical="center" wrapText="1"/>
      <protection/>
    </xf>
    <xf numFmtId="0" fontId="4" fillId="0" borderId="18" xfId="62" applyFont="1" applyBorder="1" applyAlignment="1">
      <alignment horizontal="center" vertical="center"/>
      <protection/>
    </xf>
    <xf numFmtId="0" fontId="4" fillId="0" borderId="17" xfId="62" applyFont="1" applyBorder="1" applyAlignment="1">
      <alignment horizontal="center" vertical="center" wrapText="1" shrinkToFit="1"/>
      <protection/>
    </xf>
    <xf numFmtId="0" fontId="4" fillId="0" borderId="39" xfId="62" applyFont="1" applyBorder="1" applyAlignment="1">
      <alignment horizontal="center" vertical="center" wrapText="1" shrinkToFit="1"/>
      <protection/>
    </xf>
    <xf numFmtId="0" fontId="4" fillId="0" borderId="34" xfId="62" applyFont="1" applyBorder="1" applyAlignment="1">
      <alignment horizontal="center" vertical="center" wrapText="1" shrinkToFit="1"/>
      <protection/>
    </xf>
    <xf numFmtId="38" fontId="57" fillId="0" borderId="13" xfId="49" applyFont="1" applyFill="1" applyBorder="1" applyAlignment="1">
      <alignment horizontal="center" vertical="center" wrapText="1"/>
    </xf>
    <xf numFmtId="38" fontId="57" fillId="0" borderId="13" xfId="49" applyFont="1" applyFill="1" applyBorder="1" applyAlignment="1">
      <alignment horizontal="center" vertical="center"/>
    </xf>
    <xf numFmtId="38" fontId="56" fillId="0" borderId="13" xfId="49" applyFont="1" applyFill="1" applyBorder="1" applyAlignment="1">
      <alignment horizontal="center" vertical="center" wrapText="1"/>
    </xf>
    <xf numFmtId="38" fontId="56" fillId="0" borderId="13" xfId="49" applyFont="1" applyFill="1" applyBorder="1" applyAlignment="1">
      <alignment horizontal="center" vertical="center"/>
    </xf>
    <xf numFmtId="0" fontId="13" fillId="3" borderId="16" xfId="62" applyFont="1" applyFill="1" applyBorder="1" applyAlignment="1">
      <alignment horizontal="center" vertical="center"/>
      <protection/>
    </xf>
    <xf numFmtId="0" fontId="11" fillId="0" borderId="16" xfId="62" applyFont="1" applyBorder="1" applyAlignment="1">
      <alignment horizontal="center" vertical="center"/>
      <protection/>
    </xf>
    <xf numFmtId="0" fontId="4" fillId="0" borderId="35" xfId="62" applyFont="1" applyBorder="1" applyAlignment="1">
      <alignment horizontal="center" vertical="center" wrapText="1"/>
      <protection/>
    </xf>
    <xf numFmtId="0" fontId="4" fillId="0" borderId="35" xfId="62" applyFont="1" applyBorder="1" applyAlignment="1">
      <alignment horizontal="center" vertical="center"/>
      <protection/>
    </xf>
    <xf numFmtId="0" fontId="4" fillId="0" borderId="16" xfId="62" applyFont="1" applyBorder="1" applyAlignment="1">
      <alignment horizontal="center" vertical="center" shrinkToFit="1"/>
      <protection/>
    </xf>
    <xf numFmtId="0" fontId="13" fillId="3" borderId="17" xfId="62" applyFont="1" applyFill="1" applyBorder="1" applyAlignment="1">
      <alignment horizontal="center" vertical="center"/>
      <protection/>
    </xf>
    <xf numFmtId="0" fontId="13" fillId="3" borderId="39" xfId="62" applyFont="1" applyFill="1" applyBorder="1" applyAlignment="1">
      <alignment horizontal="center" vertical="center"/>
      <protection/>
    </xf>
    <xf numFmtId="0" fontId="13" fillId="3" borderId="40" xfId="62" applyFont="1" applyFill="1" applyBorder="1" applyAlignment="1">
      <alignment horizontal="center" vertical="center"/>
      <protection/>
    </xf>
    <xf numFmtId="0" fontId="9" fillId="0" borderId="16" xfId="62" applyFont="1" applyBorder="1" applyAlignment="1">
      <alignment horizontal="center" vertical="center"/>
      <protection/>
    </xf>
    <xf numFmtId="38" fontId="57" fillId="0" borderId="73" xfId="49" applyFont="1" applyFill="1" applyBorder="1" applyAlignment="1">
      <alignment horizontal="center" vertical="center" wrapText="1"/>
    </xf>
    <xf numFmtId="38" fontId="57" fillId="0" borderId="74" xfId="49" applyFont="1" applyFill="1" applyBorder="1" applyAlignment="1">
      <alignment horizontal="center" vertical="center" wrapText="1"/>
    </xf>
    <xf numFmtId="38" fontId="57" fillId="0" borderId="47" xfId="49"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別紙１）その３－２サービス費算定調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5"/>
  <sheetViews>
    <sheetView tabSelected="1" view="pageBreakPreview" zoomScale="85" zoomScaleSheetLayoutView="85" zoomScalePageLayoutView="0" workbookViewId="0" topLeftCell="A1">
      <selection activeCell="T33" sqref="T33"/>
    </sheetView>
  </sheetViews>
  <sheetFormatPr defaultColWidth="9.00390625" defaultRowHeight="18" customHeight="1"/>
  <cols>
    <col min="1" max="1" width="3.125" style="40" customWidth="1"/>
    <col min="2" max="2" width="11.875" style="40" customWidth="1"/>
    <col min="3" max="3" width="9.00390625" style="40" customWidth="1"/>
    <col min="4" max="4" width="2.375" style="41" customWidth="1"/>
    <col min="5" max="5" width="8.125" style="40" customWidth="1"/>
    <col min="6" max="6" width="20.00390625" style="40" customWidth="1"/>
    <col min="7" max="7" width="2.125" style="42" customWidth="1"/>
    <col min="8" max="8" width="11.25390625" style="40" customWidth="1"/>
    <col min="9" max="9" width="2.125" style="42" customWidth="1"/>
    <col min="10" max="10" width="11.25390625" style="40" customWidth="1"/>
    <col min="11" max="11" width="2.125" style="42" customWidth="1"/>
    <col min="12" max="12" width="11.375" style="40" customWidth="1"/>
    <col min="13" max="13" width="13.25390625" style="40" customWidth="1"/>
    <col min="14" max="16384" width="9.00390625" style="40" customWidth="1"/>
  </cols>
  <sheetData>
    <row r="1" ht="18" customHeight="1">
      <c r="A1" s="39" t="s">
        <v>49</v>
      </c>
    </row>
    <row r="2" spans="1:13" ht="18" customHeight="1">
      <c r="A2" s="109" t="s">
        <v>50</v>
      </c>
      <c r="B2" s="110"/>
      <c r="C2" s="110"/>
      <c r="D2" s="110"/>
      <c r="E2" s="110"/>
      <c r="F2" s="110"/>
      <c r="G2" s="110"/>
      <c r="H2" s="110"/>
      <c r="I2" s="110"/>
      <c r="J2" s="110"/>
      <c r="K2" s="110"/>
      <c r="L2" s="110"/>
      <c r="M2" s="110"/>
    </row>
    <row r="3" ht="6" customHeight="1"/>
    <row r="4" spans="1:7" ht="23.25" customHeight="1">
      <c r="A4" s="111" t="s">
        <v>39</v>
      </c>
      <c r="B4" s="111"/>
      <c r="C4" s="111"/>
      <c r="D4" s="111"/>
      <c r="E4" s="111"/>
      <c r="F4" s="111"/>
      <c r="G4" s="43"/>
    </row>
    <row r="5" spans="1:7" ht="23.25" customHeight="1">
      <c r="A5" s="111" t="s">
        <v>51</v>
      </c>
      <c r="B5" s="111"/>
      <c r="C5" s="111"/>
      <c r="D5" s="111"/>
      <c r="E5" s="111"/>
      <c r="F5" s="111"/>
      <c r="G5" s="43"/>
    </row>
    <row r="6" ht="9" customHeight="1" thickBot="1"/>
    <row r="7" spans="1:13" ht="18" customHeight="1">
      <c r="A7" s="112" t="s">
        <v>52</v>
      </c>
      <c r="B7" s="113"/>
      <c r="C7" s="116" t="s">
        <v>53</v>
      </c>
      <c r="D7" s="118" t="s">
        <v>54</v>
      </c>
      <c r="E7" s="119"/>
      <c r="F7" s="122" t="s">
        <v>55</v>
      </c>
      <c r="G7" s="123"/>
      <c r="H7" s="123"/>
      <c r="I7" s="123"/>
      <c r="J7" s="123"/>
      <c r="K7" s="123"/>
      <c r="L7" s="123"/>
      <c r="M7" s="44"/>
    </row>
    <row r="8" spans="1:13" ht="18" customHeight="1" thickBot="1">
      <c r="A8" s="114"/>
      <c r="B8" s="115"/>
      <c r="C8" s="117"/>
      <c r="D8" s="120"/>
      <c r="E8" s="121"/>
      <c r="F8" s="124"/>
      <c r="G8" s="125"/>
      <c r="H8" s="125"/>
      <c r="I8" s="125"/>
      <c r="J8" s="125"/>
      <c r="K8" s="125"/>
      <c r="L8" s="126"/>
      <c r="M8" s="46" t="s">
        <v>56</v>
      </c>
    </row>
    <row r="9" spans="1:13" ht="63" customHeight="1" thickBot="1" thickTop="1">
      <c r="A9" s="127" t="s">
        <v>57</v>
      </c>
      <c r="B9" s="128"/>
      <c r="C9" s="47"/>
      <c r="D9" s="129"/>
      <c r="E9" s="130"/>
      <c r="F9" s="48" t="s">
        <v>58</v>
      </c>
      <c r="G9" s="131" t="s">
        <v>59</v>
      </c>
      <c r="H9" s="132"/>
      <c r="I9" s="132"/>
      <c r="J9" s="132"/>
      <c r="K9" s="132"/>
      <c r="L9" s="133"/>
      <c r="M9" s="49"/>
    </row>
    <row r="10" spans="1:13" ht="18" customHeight="1">
      <c r="A10" s="134" t="s">
        <v>60</v>
      </c>
      <c r="B10" s="135"/>
      <c r="C10" s="116"/>
      <c r="D10" s="50"/>
      <c r="E10" s="45"/>
      <c r="F10" s="51" t="s">
        <v>61</v>
      </c>
      <c r="G10" s="142" t="s">
        <v>62</v>
      </c>
      <c r="H10" s="143"/>
      <c r="I10" s="143"/>
      <c r="J10" s="143"/>
      <c r="K10" s="143"/>
      <c r="L10" s="144"/>
      <c r="M10" s="52"/>
    </row>
    <row r="11" spans="1:13" s="60" customFormat="1" ht="18" customHeight="1">
      <c r="A11" s="136"/>
      <c r="B11" s="137"/>
      <c r="C11" s="140"/>
      <c r="D11" s="53"/>
      <c r="E11" s="54"/>
      <c r="F11" s="145" t="s">
        <v>63</v>
      </c>
      <c r="G11" s="55" t="s">
        <v>64</v>
      </c>
      <c r="H11" s="56" t="s">
        <v>65</v>
      </c>
      <c r="I11" s="57" t="s">
        <v>66</v>
      </c>
      <c r="J11" s="56" t="s">
        <v>67</v>
      </c>
      <c r="K11" s="57" t="s">
        <v>68</v>
      </c>
      <c r="L11" s="58" t="s">
        <v>69</v>
      </c>
      <c r="M11" s="59"/>
    </row>
    <row r="12" spans="1:13" s="60" customFormat="1" ht="18" customHeight="1">
      <c r="A12" s="136"/>
      <c r="B12" s="137"/>
      <c r="C12" s="140"/>
      <c r="D12" s="53"/>
      <c r="E12" s="54"/>
      <c r="F12" s="146"/>
      <c r="G12" s="62" t="s">
        <v>70</v>
      </c>
      <c r="H12" s="63" t="s">
        <v>71</v>
      </c>
      <c r="I12" s="64"/>
      <c r="J12" s="63"/>
      <c r="K12" s="64"/>
      <c r="L12" s="65"/>
      <c r="M12" s="59"/>
    </row>
    <row r="13" spans="1:13" s="60" customFormat="1" ht="18" customHeight="1">
      <c r="A13" s="136"/>
      <c r="B13" s="137"/>
      <c r="C13" s="140"/>
      <c r="D13" s="53"/>
      <c r="E13" s="66"/>
      <c r="F13" s="67" t="s">
        <v>72</v>
      </c>
      <c r="G13" s="68" t="s">
        <v>64</v>
      </c>
      <c r="H13" s="69" t="s">
        <v>65</v>
      </c>
      <c r="I13" s="70" t="s">
        <v>66</v>
      </c>
      <c r="J13" s="69" t="s">
        <v>73</v>
      </c>
      <c r="K13" s="70"/>
      <c r="L13" s="71"/>
      <c r="M13" s="59"/>
    </row>
    <row r="14" spans="1:13" s="60" customFormat="1" ht="18" customHeight="1">
      <c r="A14" s="136"/>
      <c r="B14" s="137"/>
      <c r="C14" s="140"/>
      <c r="D14" s="53"/>
      <c r="E14" s="66"/>
      <c r="F14" s="145" t="s">
        <v>74</v>
      </c>
      <c r="G14" s="55" t="s">
        <v>64</v>
      </c>
      <c r="H14" s="56" t="s">
        <v>65</v>
      </c>
      <c r="I14" s="57" t="s">
        <v>66</v>
      </c>
      <c r="J14" s="56" t="s">
        <v>75</v>
      </c>
      <c r="K14" s="57" t="s">
        <v>68</v>
      </c>
      <c r="L14" s="58" t="s">
        <v>76</v>
      </c>
      <c r="M14" s="72"/>
    </row>
    <row r="15" spans="1:13" s="60" customFormat="1" ht="18" customHeight="1">
      <c r="A15" s="136"/>
      <c r="B15" s="137"/>
      <c r="C15" s="140"/>
      <c r="D15" s="53"/>
      <c r="E15" s="66"/>
      <c r="F15" s="146"/>
      <c r="G15" s="62" t="s">
        <v>70</v>
      </c>
      <c r="H15" s="63" t="s">
        <v>77</v>
      </c>
      <c r="I15" s="64"/>
      <c r="J15" s="63"/>
      <c r="K15" s="64"/>
      <c r="L15" s="65"/>
      <c r="M15" s="72"/>
    </row>
    <row r="16" spans="1:13" s="60" customFormat="1" ht="18" customHeight="1">
      <c r="A16" s="136"/>
      <c r="B16" s="137"/>
      <c r="C16" s="140"/>
      <c r="D16" s="53"/>
      <c r="E16" s="66"/>
      <c r="F16" s="73" t="s">
        <v>78</v>
      </c>
      <c r="G16" s="68" t="s">
        <v>64</v>
      </c>
      <c r="H16" s="69" t="s">
        <v>65</v>
      </c>
      <c r="I16" s="70" t="s">
        <v>66</v>
      </c>
      <c r="J16" s="69" t="s">
        <v>73</v>
      </c>
      <c r="K16" s="70"/>
      <c r="L16" s="71"/>
      <c r="M16" s="72"/>
    </row>
    <row r="17" spans="1:13" s="60" customFormat="1" ht="18" customHeight="1">
      <c r="A17" s="136"/>
      <c r="B17" s="137"/>
      <c r="C17" s="140"/>
      <c r="D17" s="53" t="s">
        <v>79</v>
      </c>
      <c r="E17" s="54"/>
      <c r="F17" s="145" t="s">
        <v>80</v>
      </c>
      <c r="G17" s="55" t="s">
        <v>64</v>
      </c>
      <c r="H17" s="56" t="s">
        <v>65</v>
      </c>
      <c r="I17" s="57" t="s">
        <v>66</v>
      </c>
      <c r="J17" s="56" t="s">
        <v>77</v>
      </c>
      <c r="K17" s="57" t="s">
        <v>68</v>
      </c>
      <c r="L17" s="58" t="s">
        <v>75</v>
      </c>
      <c r="M17" s="72"/>
    </row>
    <row r="18" spans="1:13" s="60" customFormat="1" ht="18" customHeight="1">
      <c r="A18" s="136"/>
      <c r="B18" s="137"/>
      <c r="C18" s="140"/>
      <c r="D18" s="53" t="s">
        <v>81</v>
      </c>
      <c r="E18" s="54"/>
      <c r="F18" s="147"/>
      <c r="G18" s="74" t="s">
        <v>70</v>
      </c>
      <c r="H18" s="75" t="s">
        <v>76</v>
      </c>
      <c r="I18" s="76" t="s">
        <v>82</v>
      </c>
      <c r="J18" s="75" t="s">
        <v>83</v>
      </c>
      <c r="K18" s="76" t="s">
        <v>84</v>
      </c>
      <c r="L18" s="66" t="s">
        <v>85</v>
      </c>
      <c r="M18" s="72"/>
    </row>
    <row r="19" spans="1:13" s="60" customFormat="1" ht="18" customHeight="1">
      <c r="A19" s="136"/>
      <c r="B19" s="137"/>
      <c r="C19" s="140"/>
      <c r="D19" s="53" t="s">
        <v>86</v>
      </c>
      <c r="E19" s="54"/>
      <c r="F19" s="146"/>
      <c r="G19" s="62" t="s">
        <v>87</v>
      </c>
      <c r="H19" s="63" t="s">
        <v>88</v>
      </c>
      <c r="I19" s="64" t="s">
        <v>89</v>
      </c>
      <c r="J19" s="63" t="s">
        <v>90</v>
      </c>
      <c r="K19" s="77"/>
      <c r="L19" s="78"/>
      <c r="M19" s="72"/>
    </row>
    <row r="20" spans="1:13" s="60" customFormat="1" ht="18" customHeight="1">
      <c r="A20" s="136"/>
      <c r="B20" s="137"/>
      <c r="C20" s="140"/>
      <c r="D20" s="53" t="s">
        <v>91</v>
      </c>
      <c r="E20" s="54"/>
      <c r="F20" s="61" t="s">
        <v>92</v>
      </c>
      <c r="G20" s="68" t="s">
        <v>64</v>
      </c>
      <c r="H20" s="69" t="s">
        <v>65</v>
      </c>
      <c r="I20" s="70" t="s">
        <v>66</v>
      </c>
      <c r="J20" s="69" t="s">
        <v>73</v>
      </c>
      <c r="K20" s="79"/>
      <c r="L20" s="80"/>
      <c r="M20" s="72"/>
    </row>
    <row r="21" spans="1:13" s="60" customFormat="1" ht="18" customHeight="1">
      <c r="A21" s="136"/>
      <c r="B21" s="137"/>
      <c r="C21" s="140"/>
      <c r="D21" s="53"/>
      <c r="E21" s="54"/>
      <c r="F21" s="67" t="s">
        <v>93</v>
      </c>
      <c r="G21" s="68" t="s">
        <v>64</v>
      </c>
      <c r="H21" s="69" t="s">
        <v>65</v>
      </c>
      <c r="I21" s="70" t="s">
        <v>66</v>
      </c>
      <c r="J21" s="69" t="s">
        <v>73</v>
      </c>
      <c r="K21" s="70"/>
      <c r="L21" s="71"/>
      <c r="M21" s="59"/>
    </row>
    <row r="22" spans="1:13" s="60" customFormat="1" ht="18" customHeight="1">
      <c r="A22" s="136"/>
      <c r="B22" s="137"/>
      <c r="C22" s="140"/>
      <c r="D22" s="53"/>
      <c r="E22" s="54"/>
      <c r="F22" s="81" t="s">
        <v>94</v>
      </c>
      <c r="G22" s="68" t="s">
        <v>64</v>
      </c>
      <c r="H22" s="69" t="s">
        <v>65</v>
      </c>
      <c r="I22" s="70" t="s">
        <v>66</v>
      </c>
      <c r="J22" s="69" t="s">
        <v>73</v>
      </c>
      <c r="K22" s="70"/>
      <c r="L22" s="71"/>
      <c r="M22" s="59"/>
    </row>
    <row r="23" spans="1:13" s="60" customFormat="1" ht="18" customHeight="1">
      <c r="A23" s="136"/>
      <c r="B23" s="137"/>
      <c r="C23" s="140"/>
      <c r="D23" s="53"/>
      <c r="E23" s="54"/>
      <c r="F23" s="67" t="s">
        <v>95</v>
      </c>
      <c r="G23" s="68" t="s">
        <v>64</v>
      </c>
      <c r="H23" s="69" t="s">
        <v>65</v>
      </c>
      <c r="I23" s="70" t="s">
        <v>66</v>
      </c>
      <c r="J23" s="69" t="s">
        <v>73</v>
      </c>
      <c r="K23" s="70"/>
      <c r="L23" s="71"/>
      <c r="M23" s="59"/>
    </row>
    <row r="24" spans="1:13" s="60" customFormat="1" ht="18" customHeight="1">
      <c r="A24" s="136"/>
      <c r="B24" s="137"/>
      <c r="C24" s="140"/>
      <c r="D24" s="53"/>
      <c r="E24" s="54"/>
      <c r="F24" s="67" t="s">
        <v>96</v>
      </c>
      <c r="G24" s="68" t="s">
        <v>64</v>
      </c>
      <c r="H24" s="69" t="s">
        <v>65</v>
      </c>
      <c r="I24" s="70" t="s">
        <v>66</v>
      </c>
      <c r="J24" s="69" t="s">
        <v>73</v>
      </c>
      <c r="K24" s="70"/>
      <c r="L24" s="71"/>
      <c r="M24" s="59"/>
    </row>
    <row r="25" spans="1:13" s="60" customFormat="1" ht="18" customHeight="1">
      <c r="A25" s="136"/>
      <c r="B25" s="137"/>
      <c r="C25" s="140"/>
      <c r="F25" s="67" t="s">
        <v>97</v>
      </c>
      <c r="G25" s="68" t="s">
        <v>64</v>
      </c>
      <c r="H25" s="69" t="s">
        <v>65</v>
      </c>
      <c r="I25" s="70" t="s">
        <v>66</v>
      </c>
      <c r="J25" s="69" t="s">
        <v>73</v>
      </c>
      <c r="K25" s="70"/>
      <c r="L25" s="71"/>
      <c r="M25" s="59"/>
    </row>
    <row r="26" spans="1:13" s="60" customFormat="1" ht="69" customHeight="1" thickBot="1">
      <c r="A26" s="138"/>
      <c r="B26" s="139"/>
      <c r="C26" s="141"/>
      <c r="D26" s="82"/>
      <c r="E26" s="83"/>
      <c r="F26" s="84" t="s">
        <v>98</v>
      </c>
      <c r="G26" s="148" t="s">
        <v>99</v>
      </c>
      <c r="H26" s="149"/>
      <c r="I26" s="149"/>
      <c r="J26" s="149"/>
      <c r="K26" s="149"/>
      <c r="L26" s="150"/>
      <c r="M26" s="85"/>
    </row>
    <row r="27" ht="18" customHeight="1">
      <c r="A27" s="40" t="s">
        <v>100</v>
      </c>
    </row>
    <row r="28" spans="1:13" ht="18" customHeight="1">
      <c r="A28" s="86">
        <v>1</v>
      </c>
      <c r="B28" s="152" t="s">
        <v>101</v>
      </c>
      <c r="C28" s="152"/>
      <c r="D28" s="152"/>
      <c r="E28" s="152"/>
      <c r="F28" s="152"/>
      <c r="G28" s="152"/>
      <c r="H28" s="152"/>
      <c r="I28" s="152"/>
      <c r="J28" s="152"/>
      <c r="K28" s="152"/>
      <c r="L28" s="152"/>
      <c r="M28" s="152"/>
    </row>
    <row r="29" spans="1:13" ht="18" customHeight="1">
      <c r="A29" s="86">
        <v>2</v>
      </c>
      <c r="B29" s="152" t="s">
        <v>102</v>
      </c>
      <c r="C29" s="152"/>
      <c r="D29" s="152"/>
      <c r="E29" s="152"/>
      <c r="F29" s="152"/>
      <c r="G29" s="152"/>
      <c r="H29" s="152"/>
      <c r="I29" s="152"/>
      <c r="J29" s="152"/>
      <c r="K29" s="152"/>
      <c r="L29" s="152"/>
      <c r="M29" s="152"/>
    </row>
    <row r="30" spans="1:13" ht="63.75" customHeight="1">
      <c r="A30" s="86">
        <v>3</v>
      </c>
      <c r="B30" s="153" t="s">
        <v>103</v>
      </c>
      <c r="C30" s="153"/>
      <c r="D30" s="153"/>
      <c r="E30" s="153"/>
      <c r="F30" s="153"/>
      <c r="G30" s="153"/>
      <c r="H30" s="153"/>
      <c r="I30" s="153"/>
      <c r="J30" s="153"/>
      <c r="K30" s="153"/>
      <c r="L30" s="153"/>
      <c r="M30" s="153"/>
    </row>
    <row r="31" spans="1:13" ht="22.5" customHeight="1">
      <c r="A31" s="86">
        <v>4</v>
      </c>
      <c r="B31" s="151" t="s">
        <v>104</v>
      </c>
      <c r="C31" s="151"/>
      <c r="D31" s="151"/>
      <c r="E31" s="151"/>
      <c r="F31" s="151"/>
      <c r="G31" s="151"/>
      <c r="H31" s="151"/>
      <c r="I31" s="151"/>
      <c r="J31" s="151"/>
      <c r="K31" s="151"/>
      <c r="L31" s="151"/>
      <c r="M31" s="151"/>
    </row>
    <row r="32" spans="1:13" ht="64.5" customHeight="1">
      <c r="A32" s="86">
        <v>5</v>
      </c>
      <c r="B32" s="152" t="s">
        <v>105</v>
      </c>
      <c r="C32" s="152"/>
      <c r="D32" s="152"/>
      <c r="E32" s="152"/>
      <c r="F32" s="152"/>
      <c r="G32" s="152"/>
      <c r="H32" s="152"/>
      <c r="I32" s="152"/>
      <c r="J32" s="152"/>
      <c r="K32" s="152"/>
      <c r="L32" s="152"/>
      <c r="M32" s="152"/>
    </row>
    <row r="33" spans="1:13" ht="22.5" customHeight="1">
      <c r="A33" s="86">
        <v>6</v>
      </c>
      <c r="B33" s="152" t="s">
        <v>106</v>
      </c>
      <c r="C33" s="152"/>
      <c r="D33" s="152"/>
      <c r="E33" s="152"/>
      <c r="F33" s="152"/>
      <c r="G33" s="152"/>
      <c r="H33" s="152"/>
      <c r="I33" s="152"/>
      <c r="J33" s="152"/>
      <c r="K33" s="152"/>
      <c r="L33" s="152"/>
      <c r="M33" s="152"/>
    </row>
    <row r="34" spans="1:13" ht="22.5" customHeight="1">
      <c r="A34" s="86">
        <v>7</v>
      </c>
      <c r="B34" s="151" t="s">
        <v>107</v>
      </c>
      <c r="C34" s="151"/>
      <c r="D34" s="151"/>
      <c r="E34" s="151"/>
      <c r="F34" s="151"/>
      <c r="G34" s="151"/>
      <c r="H34" s="151"/>
      <c r="I34" s="151"/>
      <c r="J34" s="151"/>
      <c r="K34" s="151"/>
      <c r="L34" s="151"/>
      <c r="M34" s="151"/>
    </row>
    <row r="35" spans="1:256" ht="18" customHeight="1">
      <c r="A35" s="86">
        <v>8</v>
      </c>
      <c r="B35" s="87" t="s">
        <v>108</v>
      </c>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c r="FX35" s="89"/>
      <c r="FY35" s="89"/>
      <c r="FZ35" s="89"/>
      <c r="GA35" s="89"/>
      <c r="GB35" s="89"/>
      <c r="GC35" s="89"/>
      <c r="GD35" s="89"/>
      <c r="GE35" s="89"/>
      <c r="GF35" s="89"/>
      <c r="GG35" s="89"/>
      <c r="GH35" s="89"/>
      <c r="GI35" s="89"/>
      <c r="GJ35" s="89"/>
      <c r="GK35" s="89"/>
      <c r="GL35" s="89"/>
      <c r="GM35" s="89"/>
      <c r="GN35" s="89"/>
      <c r="GO35" s="89"/>
      <c r="GP35" s="89"/>
      <c r="GQ35" s="89"/>
      <c r="GR35" s="89"/>
      <c r="GS35" s="89"/>
      <c r="GT35" s="89"/>
      <c r="GU35" s="89"/>
      <c r="GV35" s="89"/>
      <c r="GW35" s="89"/>
      <c r="GX35" s="89"/>
      <c r="GY35" s="89"/>
      <c r="GZ35" s="89"/>
      <c r="HA35" s="89"/>
      <c r="HB35" s="89"/>
      <c r="HC35" s="89"/>
      <c r="HD35" s="89"/>
      <c r="HE35" s="89"/>
      <c r="HF35" s="89"/>
      <c r="HG35" s="89"/>
      <c r="HH35" s="89"/>
      <c r="HI35" s="89"/>
      <c r="HJ35" s="89"/>
      <c r="HK35" s="89"/>
      <c r="HL35" s="89"/>
      <c r="HM35" s="89"/>
      <c r="HN35" s="89"/>
      <c r="HO35" s="89"/>
      <c r="HP35" s="89"/>
      <c r="HQ35" s="89"/>
      <c r="HR35" s="89"/>
      <c r="HS35" s="89"/>
      <c r="HT35" s="89"/>
      <c r="HU35" s="89"/>
      <c r="HV35" s="89"/>
      <c r="HW35" s="89"/>
      <c r="HX35" s="89"/>
      <c r="HY35" s="89"/>
      <c r="HZ35" s="89"/>
      <c r="IA35" s="89"/>
      <c r="IB35" s="89"/>
      <c r="IC35" s="89"/>
      <c r="ID35" s="89"/>
      <c r="IE35" s="89"/>
      <c r="IF35" s="89"/>
      <c r="IG35" s="89"/>
      <c r="IH35" s="89"/>
      <c r="II35" s="89"/>
      <c r="IJ35" s="89"/>
      <c r="IK35" s="89"/>
      <c r="IL35" s="89"/>
      <c r="IM35" s="89"/>
      <c r="IN35" s="89"/>
      <c r="IO35" s="89"/>
      <c r="IP35" s="89"/>
      <c r="IQ35" s="89"/>
      <c r="IR35" s="89"/>
      <c r="IS35" s="89"/>
      <c r="IT35" s="89"/>
      <c r="IU35" s="89"/>
      <c r="IV35" s="89"/>
    </row>
  </sheetData>
  <sheetProtection/>
  <mergeCells count="26">
    <mergeCell ref="B34:M34"/>
    <mergeCell ref="B28:M28"/>
    <mergeCell ref="B29:M29"/>
    <mergeCell ref="B30:M30"/>
    <mergeCell ref="B31:M31"/>
    <mergeCell ref="B32:M32"/>
    <mergeCell ref="B33:M33"/>
    <mergeCell ref="A9:B9"/>
    <mergeCell ref="D9:E9"/>
    <mergeCell ref="G9:L9"/>
    <mergeCell ref="A10:B26"/>
    <mergeCell ref="C10:C26"/>
    <mergeCell ref="G10:L10"/>
    <mergeCell ref="F11:F12"/>
    <mergeCell ref="F14:F15"/>
    <mergeCell ref="F17:F19"/>
    <mergeCell ref="G26:L26"/>
    <mergeCell ref="A2:M2"/>
    <mergeCell ref="A4:B4"/>
    <mergeCell ref="C4:F4"/>
    <mergeCell ref="A5:B5"/>
    <mergeCell ref="C5:F5"/>
    <mergeCell ref="A7:B8"/>
    <mergeCell ref="C7:C8"/>
    <mergeCell ref="D7:E8"/>
    <mergeCell ref="F7:L8"/>
  </mergeCells>
  <printOptions/>
  <pageMargins left="0.56" right="0.33" top="0.47" bottom="0.31" header="0.27" footer="0.18"/>
  <pageSetup fitToHeight="2" fitToWidth="2"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sheetPr>
    <tabColor theme="6"/>
    <pageSetUpPr fitToPage="1"/>
  </sheetPr>
  <dimension ref="B2:Q29"/>
  <sheetViews>
    <sheetView view="pageBreakPreview" zoomScale="80" zoomScaleSheetLayoutView="80" zoomScalePageLayoutView="0" workbookViewId="0" topLeftCell="A1">
      <selection activeCell="A1" sqref="A1"/>
    </sheetView>
  </sheetViews>
  <sheetFormatPr defaultColWidth="9.00390625" defaultRowHeight="27.75" customHeight="1"/>
  <cols>
    <col min="1" max="1" width="4.25390625" style="1" customWidth="1"/>
    <col min="2" max="2" width="4.625" style="1" customWidth="1"/>
    <col min="3" max="3" width="8.125" style="1" customWidth="1"/>
    <col min="4" max="16" width="8.50390625" style="1" customWidth="1"/>
    <col min="17" max="17" width="4.75390625" style="1" customWidth="1"/>
    <col min="18" max="16384" width="9.00390625" style="1" customWidth="1"/>
  </cols>
  <sheetData>
    <row r="1" ht="11.25"/>
    <row r="2" spans="2:14" ht="20.25" customHeight="1">
      <c r="B2" s="34" t="s">
        <v>129</v>
      </c>
      <c r="C2" s="35"/>
      <c r="D2" s="35"/>
      <c r="E2" s="35"/>
      <c r="F2" s="35"/>
      <c r="G2" s="35"/>
      <c r="H2" s="35"/>
      <c r="I2" s="35"/>
      <c r="J2" s="35"/>
      <c r="K2" s="35"/>
      <c r="L2" s="35"/>
      <c r="M2" s="35"/>
      <c r="N2" s="35"/>
    </row>
    <row r="3" spans="2:16" ht="37.5" customHeight="1">
      <c r="B3" s="36" t="s">
        <v>35</v>
      </c>
      <c r="D3" s="35"/>
      <c r="E3" s="35"/>
      <c r="F3" s="35"/>
      <c r="G3" s="35"/>
      <c r="H3" s="35"/>
      <c r="I3" s="37" t="s">
        <v>36</v>
      </c>
      <c r="J3" s="38">
        <v>27</v>
      </c>
      <c r="K3" s="99" t="s">
        <v>123</v>
      </c>
      <c r="L3" s="38">
        <v>9</v>
      </c>
      <c r="M3" s="36" t="s">
        <v>124</v>
      </c>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72" t="s">
        <v>136</v>
      </c>
      <c r="E5" s="173"/>
      <c r="F5" s="173"/>
      <c r="G5" s="173"/>
      <c r="H5" s="174"/>
      <c r="I5" s="7"/>
      <c r="J5" s="175" t="s">
        <v>122</v>
      </c>
      <c r="K5" s="175"/>
      <c r="L5" s="102">
        <v>12</v>
      </c>
      <c r="M5" s="7"/>
      <c r="N5" s="7"/>
      <c r="O5" s="7"/>
      <c r="P5" s="7"/>
    </row>
    <row r="6" spans="2:16" ht="15.75" customHeight="1">
      <c r="B6" s="7"/>
      <c r="C6" s="7"/>
      <c r="D6" s="7"/>
      <c r="E6" s="7"/>
      <c r="F6" s="7"/>
      <c r="G6" s="7"/>
      <c r="H6" s="7"/>
      <c r="I6" s="7"/>
      <c r="J6" s="7"/>
      <c r="K6" s="7"/>
      <c r="L6" s="7"/>
      <c r="M6" s="7"/>
      <c r="N6" s="7"/>
      <c r="O6" s="7"/>
      <c r="P6" s="7"/>
    </row>
    <row r="7" spans="2:17" s="3" customFormat="1" ht="20.25" customHeight="1">
      <c r="B7" s="171"/>
      <c r="C7" s="171"/>
      <c r="D7" s="160" t="s">
        <v>132</v>
      </c>
      <c r="E7" s="161"/>
      <c r="F7" s="161"/>
      <c r="G7" s="161"/>
      <c r="H7" s="161"/>
      <c r="I7" s="161"/>
      <c r="J7" s="161"/>
      <c r="K7" s="161"/>
      <c r="L7" s="161"/>
      <c r="M7" s="161"/>
      <c r="N7" s="161"/>
      <c r="O7" s="162"/>
      <c r="P7" s="9"/>
      <c r="Q7" s="19"/>
    </row>
    <row r="8" spans="2:16" s="3" customFormat="1" ht="46.5" customHeight="1" thickBot="1">
      <c r="B8" s="171"/>
      <c r="C8" s="171"/>
      <c r="D8" s="90" t="s">
        <v>41</v>
      </c>
      <c r="E8" s="90" t="s">
        <v>42</v>
      </c>
      <c r="F8" s="90" t="s">
        <v>43</v>
      </c>
      <c r="G8" s="90" t="s">
        <v>44</v>
      </c>
      <c r="H8" s="90" t="s">
        <v>45</v>
      </c>
      <c r="I8" s="90" t="s">
        <v>46</v>
      </c>
      <c r="J8" s="90" t="s">
        <v>3</v>
      </c>
      <c r="K8" s="90" t="s">
        <v>147</v>
      </c>
      <c r="L8" s="90" t="s">
        <v>0</v>
      </c>
      <c r="M8" s="90" t="s">
        <v>1</v>
      </c>
      <c r="N8" s="91" t="s">
        <v>2</v>
      </c>
      <c r="O8" s="91" t="s">
        <v>40</v>
      </c>
      <c r="P8" s="20" t="s">
        <v>17</v>
      </c>
    </row>
    <row r="9" spans="2:16" s="3" customFormat="1" ht="36" customHeight="1" thickBot="1" thickTop="1">
      <c r="B9" s="156" t="s">
        <v>25</v>
      </c>
      <c r="C9" s="157"/>
      <c r="D9" s="5">
        <v>90</v>
      </c>
      <c r="E9" s="5">
        <v>90</v>
      </c>
      <c r="F9" s="5">
        <v>90</v>
      </c>
      <c r="G9" s="5">
        <v>90</v>
      </c>
      <c r="H9" s="5">
        <v>90</v>
      </c>
      <c r="I9" s="5">
        <v>90</v>
      </c>
      <c r="J9" s="5">
        <v>90</v>
      </c>
      <c r="K9" s="5">
        <v>90</v>
      </c>
      <c r="L9" s="5">
        <v>90</v>
      </c>
      <c r="M9" s="5">
        <v>90</v>
      </c>
      <c r="N9" s="5">
        <v>90</v>
      </c>
      <c r="O9" s="8">
        <v>90</v>
      </c>
      <c r="P9" s="14">
        <f>SUM(D9:O9)</f>
        <v>1080</v>
      </c>
    </row>
    <row r="10" spans="2:16" s="3" customFormat="1" ht="36" customHeight="1" thickBot="1" thickTop="1">
      <c r="B10" s="156" t="s">
        <v>26</v>
      </c>
      <c r="C10" s="157"/>
      <c r="D10" s="5">
        <v>60</v>
      </c>
      <c r="E10" s="5">
        <v>60</v>
      </c>
      <c r="F10" s="5">
        <v>60</v>
      </c>
      <c r="G10" s="5">
        <v>60</v>
      </c>
      <c r="H10" s="5">
        <v>60</v>
      </c>
      <c r="I10" s="5">
        <v>60</v>
      </c>
      <c r="J10" s="5">
        <v>60</v>
      </c>
      <c r="K10" s="5">
        <v>60</v>
      </c>
      <c r="L10" s="5">
        <v>60</v>
      </c>
      <c r="M10" s="5">
        <v>60</v>
      </c>
      <c r="N10" s="5">
        <v>60</v>
      </c>
      <c r="O10" s="8">
        <v>60</v>
      </c>
      <c r="P10" s="14">
        <f>SUM(D10:O10)</f>
        <v>720</v>
      </c>
    </row>
    <row r="11" spans="2:16" s="3" customFormat="1" ht="36" customHeight="1" thickBot="1" thickTop="1">
      <c r="B11" s="156" t="s">
        <v>27</v>
      </c>
      <c r="C11" s="157"/>
      <c r="D11" s="5">
        <v>30</v>
      </c>
      <c r="E11" s="5">
        <v>30</v>
      </c>
      <c r="F11" s="5">
        <v>30</v>
      </c>
      <c r="G11" s="5">
        <v>30</v>
      </c>
      <c r="H11" s="5">
        <v>30</v>
      </c>
      <c r="I11" s="5">
        <v>30</v>
      </c>
      <c r="J11" s="5">
        <v>30</v>
      </c>
      <c r="K11" s="5">
        <v>30</v>
      </c>
      <c r="L11" s="5">
        <v>30</v>
      </c>
      <c r="M11" s="5">
        <v>30</v>
      </c>
      <c r="N11" s="5">
        <v>30</v>
      </c>
      <c r="O11" s="8">
        <v>30</v>
      </c>
      <c r="P11" s="14">
        <f>SUM(D11:O11)</f>
        <v>360</v>
      </c>
    </row>
    <row r="12" spans="2:16" s="3" customFormat="1" ht="36" customHeight="1" thickBot="1" thickTop="1">
      <c r="B12" s="156" t="s">
        <v>28</v>
      </c>
      <c r="C12" s="157"/>
      <c r="D12" s="5">
        <v>50</v>
      </c>
      <c r="E12" s="5">
        <v>50</v>
      </c>
      <c r="F12" s="5">
        <v>50</v>
      </c>
      <c r="G12" s="5">
        <v>50</v>
      </c>
      <c r="H12" s="5">
        <v>50</v>
      </c>
      <c r="I12" s="5">
        <v>50</v>
      </c>
      <c r="J12" s="5">
        <v>50</v>
      </c>
      <c r="K12" s="5">
        <v>50</v>
      </c>
      <c r="L12" s="5">
        <v>50</v>
      </c>
      <c r="M12" s="5">
        <v>50</v>
      </c>
      <c r="N12" s="5">
        <v>50</v>
      </c>
      <c r="O12" s="8">
        <v>50</v>
      </c>
      <c r="P12" s="14">
        <f>SUM(D12:O12)</f>
        <v>600</v>
      </c>
    </row>
    <row r="13" spans="2:16" s="3" customFormat="1" ht="35.25" customHeight="1" thickBot="1" thickTop="1">
      <c r="B13" s="158" t="s">
        <v>29</v>
      </c>
      <c r="C13" s="159"/>
      <c r="D13" s="31">
        <v>40</v>
      </c>
      <c r="E13" s="31">
        <v>40</v>
      </c>
      <c r="F13" s="31">
        <v>40</v>
      </c>
      <c r="G13" s="31">
        <v>40</v>
      </c>
      <c r="H13" s="31">
        <v>40</v>
      </c>
      <c r="I13" s="31">
        <v>40</v>
      </c>
      <c r="J13" s="31">
        <v>40</v>
      </c>
      <c r="K13" s="31">
        <v>40</v>
      </c>
      <c r="L13" s="31">
        <v>40</v>
      </c>
      <c r="M13" s="31">
        <v>40</v>
      </c>
      <c r="N13" s="31">
        <v>40</v>
      </c>
      <c r="O13" s="32">
        <v>40</v>
      </c>
      <c r="P13" s="14">
        <f>SUM(D13:O13)</f>
        <v>480</v>
      </c>
    </row>
    <row r="14" spans="2:16" ht="35.25" customHeight="1" thickBot="1" thickTop="1">
      <c r="B14" s="169" t="s">
        <v>6</v>
      </c>
      <c r="C14" s="170"/>
      <c r="D14" s="29">
        <f aca="true" t="shared" si="0" ref="D14:P14">SUM(D9:D13)</f>
        <v>270</v>
      </c>
      <c r="E14" s="29">
        <f t="shared" si="0"/>
        <v>270</v>
      </c>
      <c r="F14" s="29">
        <f t="shared" si="0"/>
        <v>270</v>
      </c>
      <c r="G14" s="29">
        <f t="shared" si="0"/>
        <v>270</v>
      </c>
      <c r="H14" s="29">
        <f t="shared" si="0"/>
        <v>270</v>
      </c>
      <c r="I14" s="29">
        <f t="shared" si="0"/>
        <v>270</v>
      </c>
      <c r="J14" s="29">
        <f t="shared" si="0"/>
        <v>270</v>
      </c>
      <c r="K14" s="29">
        <f t="shared" si="0"/>
        <v>270</v>
      </c>
      <c r="L14" s="29">
        <f t="shared" si="0"/>
        <v>270</v>
      </c>
      <c r="M14" s="29">
        <f t="shared" si="0"/>
        <v>270</v>
      </c>
      <c r="N14" s="29">
        <f t="shared" si="0"/>
        <v>270</v>
      </c>
      <c r="O14" s="30">
        <f t="shared" si="0"/>
        <v>270</v>
      </c>
      <c r="P14" s="14">
        <f t="shared" si="0"/>
        <v>3240</v>
      </c>
    </row>
    <row r="15" spans="2:16" ht="33" customHeight="1" thickBot="1" thickTop="1">
      <c r="B15" s="156" t="s">
        <v>5</v>
      </c>
      <c r="C15" s="157"/>
      <c r="D15" s="100">
        <v>30</v>
      </c>
      <c r="E15" s="100">
        <v>31</v>
      </c>
      <c r="F15" s="100">
        <v>30</v>
      </c>
      <c r="G15" s="100">
        <v>31</v>
      </c>
      <c r="H15" s="100">
        <v>31</v>
      </c>
      <c r="I15" s="100">
        <v>28</v>
      </c>
      <c r="J15" s="100">
        <v>31</v>
      </c>
      <c r="K15" s="100">
        <v>30</v>
      </c>
      <c r="L15" s="100">
        <v>31</v>
      </c>
      <c r="M15" s="100">
        <v>30</v>
      </c>
      <c r="N15" s="100">
        <v>31</v>
      </c>
      <c r="O15" s="101">
        <v>31</v>
      </c>
      <c r="P15" s="27">
        <f>SUM(D15:O15)</f>
        <v>365</v>
      </c>
    </row>
    <row r="16" spans="2:16" ht="33" customHeight="1" thickBot="1" thickTop="1">
      <c r="B16" s="158" t="s">
        <v>13</v>
      </c>
      <c r="C16" s="159"/>
      <c r="D16" s="25">
        <f>ROUNDUP(D14/D15,1)</f>
        <v>9</v>
      </c>
      <c r="E16" s="25">
        <f aca="true" t="shared" si="1" ref="E16:P16">ROUNDUP(E14/E15,1)</f>
        <v>8.799999999999999</v>
      </c>
      <c r="F16" s="25">
        <f t="shared" si="1"/>
        <v>9</v>
      </c>
      <c r="G16" s="25">
        <f t="shared" si="1"/>
        <v>8.799999999999999</v>
      </c>
      <c r="H16" s="25">
        <f t="shared" si="1"/>
        <v>8.799999999999999</v>
      </c>
      <c r="I16" s="25">
        <f t="shared" si="1"/>
        <v>9.7</v>
      </c>
      <c r="J16" s="25">
        <f t="shared" si="1"/>
        <v>8.799999999999999</v>
      </c>
      <c r="K16" s="25">
        <f t="shared" si="1"/>
        <v>9</v>
      </c>
      <c r="L16" s="25">
        <f t="shared" si="1"/>
        <v>8.799999999999999</v>
      </c>
      <c r="M16" s="25">
        <f t="shared" si="1"/>
        <v>9</v>
      </c>
      <c r="N16" s="25">
        <f t="shared" si="1"/>
        <v>8.799999999999999</v>
      </c>
      <c r="O16" s="26">
        <f t="shared" si="1"/>
        <v>8.799999999999999</v>
      </c>
      <c r="P16" s="15">
        <f t="shared" si="1"/>
        <v>8.9</v>
      </c>
    </row>
    <row r="17" spans="2:16" ht="20.25" customHeight="1" thickBot="1" thickTop="1">
      <c r="B17" s="10"/>
      <c r="C17" s="11"/>
      <c r="D17" s="12"/>
      <c r="E17" s="12"/>
      <c r="F17" s="12"/>
      <c r="G17" s="12"/>
      <c r="H17" s="12"/>
      <c r="I17" s="12"/>
      <c r="J17" s="13"/>
      <c r="K17" s="13"/>
      <c r="L17" s="13"/>
      <c r="M17" s="13"/>
      <c r="N17" s="13"/>
      <c r="O17" s="13"/>
      <c r="P17" s="13"/>
    </row>
    <row r="18" spans="2:16" ht="36" customHeight="1" thickBot="1" thickTop="1">
      <c r="B18" s="10"/>
      <c r="C18" s="11"/>
      <c r="D18" s="176" t="s">
        <v>19</v>
      </c>
      <c r="E18" s="177"/>
      <c r="F18" s="177"/>
      <c r="G18" s="178"/>
      <c r="H18" s="16">
        <f>P16/6</f>
        <v>1.4833333333333334</v>
      </c>
      <c r="I18" s="12"/>
      <c r="J18" s="165" t="s">
        <v>137</v>
      </c>
      <c r="K18" s="166"/>
      <c r="L18" s="166"/>
      <c r="M18" s="166"/>
      <c r="N18" s="21">
        <v>2</v>
      </c>
      <c r="O18" s="17" t="s">
        <v>20</v>
      </c>
      <c r="P18" s="18" t="str">
        <f>IF(H18&lt;=N18,"○","×")</f>
        <v>○</v>
      </c>
    </row>
    <row r="19" spans="2:16" ht="36" customHeight="1" thickBot="1" thickTop="1">
      <c r="B19" s="10"/>
      <c r="C19" s="11"/>
      <c r="D19" s="176" t="s">
        <v>18</v>
      </c>
      <c r="E19" s="177"/>
      <c r="F19" s="177"/>
      <c r="G19" s="178"/>
      <c r="H19" s="16">
        <f>(P10/9+P11/6+P12/4+P13/2.5)/P15</f>
        <v>1.3205479452054794</v>
      </c>
      <c r="I19" s="12"/>
      <c r="J19" s="165" t="s">
        <v>138</v>
      </c>
      <c r="K19" s="166"/>
      <c r="L19" s="166"/>
      <c r="M19" s="166"/>
      <c r="N19" s="21">
        <v>2</v>
      </c>
      <c r="O19" s="17" t="s">
        <v>20</v>
      </c>
      <c r="P19" s="18" t="str">
        <f>IF(H19&lt;=N19,"○","×")</f>
        <v>○</v>
      </c>
    </row>
    <row r="20" ht="12" customHeight="1" thickBot="1" thickTop="1"/>
    <row r="21" spans="10:14" ht="27" customHeight="1" thickBot="1" thickTop="1">
      <c r="J21" s="165" t="s">
        <v>32</v>
      </c>
      <c r="K21" s="166"/>
      <c r="L21" s="166"/>
      <c r="M21" s="166"/>
      <c r="N21" s="28" t="str">
        <f>IF(P16/N18&lt;=4,"Ⅰ",IF(P16/N18&lt;=5,"Ⅱ",IF(P16/N18&lt;=6,"Ⅲ","×")))</f>
        <v>Ⅱ</v>
      </c>
    </row>
    <row r="22" spans="10:14" ht="12" customHeight="1" thickTop="1">
      <c r="J22" s="95"/>
      <c r="K22" s="96"/>
      <c r="L22" s="96"/>
      <c r="M22" s="96"/>
      <c r="N22" s="97"/>
    </row>
    <row r="23" spans="2:14" ht="22.5" customHeight="1">
      <c r="B23" s="1" t="s">
        <v>128</v>
      </c>
      <c r="J23" s="107"/>
      <c r="K23" s="108"/>
      <c r="L23" s="108"/>
      <c r="M23" s="108"/>
      <c r="N23" s="97"/>
    </row>
    <row r="24" spans="2:14" ht="22.5" customHeight="1">
      <c r="B24" s="1" t="s">
        <v>116</v>
      </c>
      <c r="J24" s="107"/>
      <c r="K24" s="108"/>
      <c r="L24" s="108"/>
      <c r="M24" s="108"/>
      <c r="N24" s="97"/>
    </row>
    <row r="25" spans="2:8" ht="22.5" customHeight="1">
      <c r="B25" s="6" t="s">
        <v>12</v>
      </c>
      <c r="C25" s="6"/>
      <c r="D25" s="6"/>
      <c r="E25" s="6"/>
      <c r="F25" s="6"/>
      <c r="G25" s="6"/>
      <c r="H25" s="6"/>
    </row>
    <row r="26" spans="2:16" ht="82.5" customHeight="1">
      <c r="B26" s="155" t="s">
        <v>30</v>
      </c>
      <c r="C26" s="155"/>
      <c r="D26" s="155"/>
      <c r="E26" s="155"/>
      <c r="F26" s="155"/>
      <c r="G26" s="155"/>
      <c r="H26" s="155"/>
      <c r="I26" s="155"/>
      <c r="J26" s="155"/>
      <c r="K26" s="155"/>
      <c r="L26" s="155"/>
      <c r="M26" s="155"/>
      <c r="N26" s="155"/>
      <c r="O26" s="155"/>
      <c r="P26" s="155"/>
    </row>
    <row r="27" spans="2:11" ht="24.75" customHeight="1">
      <c r="B27" s="1" t="s">
        <v>14</v>
      </c>
      <c r="C27" s="6"/>
      <c r="D27" s="6"/>
      <c r="E27" s="6"/>
      <c r="F27" s="6"/>
      <c r="G27" s="6"/>
      <c r="H27" s="6"/>
      <c r="I27" s="6"/>
      <c r="J27" s="6"/>
      <c r="K27" s="6"/>
    </row>
    <row r="28" ht="27.75" customHeight="1">
      <c r="B28" s="1" t="s">
        <v>21</v>
      </c>
    </row>
    <row r="29" ht="27.75" customHeight="1">
      <c r="B29" s="1" t="s">
        <v>22</v>
      </c>
    </row>
  </sheetData>
  <sheetProtection/>
  <mergeCells count="20">
    <mergeCell ref="B5:C5"/>
    <mergeCell ref="D5:H5"/>
    <mergeCell ref="J5:K5"/>
    <mergeCell ref="B7:C7"/>
    <mergeCell ref="D7:O7"/>
    <mergeCell ref="B8:C8"/>
    <mergeCell ref="B9:C9"/>
    <mergeCell ref="B10:C10"/>
    <mergeCell ref="B11:C11"/>
    <mergeCell ref="B12:C12"/>
    <mergeCell ref="B13:C13"/>
    <mergeCell ref="B14:C14"/>
    <mergeCell ref="J21:M21"/>
    <mergeCell ref="B26:P26"/>
    <mergeCell ref="B15:C15"/>
    <mergeCell ref="B16:C16"/>
    <mergeCell ref="D18:G18"/>
    <mergeCell ref="J18:M18"/>
    <mergeCell ref="D19:G19"/>
    <mergeCell ref="J19:M19"/>
  </mergeCells>
  <printOptions/>
  <pageMargins left="0.68" right="0.47" top="0.6" bottom="0.32" header="0.38" footer="0.16"/>
  <pageSetup fitToHeight="1" fitToWidth="1" horizontalDpi="600" verticalDpi="600" orientation="portrait" paperSize="9" scale="69" r:id="rId3"/>
  <legacyDrawing r:id="rId2"/>
</worksheet>
</file>

<file path=xl/worksheets/sheet11.xml><?xml version="1.0" encoding="utf-8"?>
<worksheet xmlns="http://schemas.openxmlformats.org/spreadsheetml/2006/main" xmlns:r="http://schemas.openxmlformats.org/officeDocument/2006/relationships">
  <sheetPr>
    <tabColor theme="6"/>
    <pageSetUpPr fitToPage="1"/>
  </sheetPr>
  <dimension ref="B2:P29"/>
  <sheetViews>
    <sheetView view="pageBreakPreview" zoomScale="80" zoomScaleSheetLayoutView="80" zoomScalePageLayoutView="0" workbookViewId="0" topLeftCell="A1">
      <selection activeCell="A1" sqref="A1"/>
    </sheetView>
  </sheetViews>
  <sheetFormatPr defaultColWidth="9.00390625" defaultRowHeight="27.75" customHeight="1"/>
  <cols>
    <col min="1" max="1" width="4.25390625" style="1" customWidth="1"/>
    <col min="2" max="2" width="4.625" style="1" customWidth="1"/>
    <col min="3" max="3" width="8.125" style="1" customWidth="1"/>
    <col min="4" max="16" width="8.50390625" style="1" customWidth="1"/>
    <col min="17" max="17" width="4.75390625" style="1" customWidth="1"/>
    <col min="18" max="16384" width="9.00390625" style="1" customWidth="1"/>
  </cols>
  <sheetData>
    <row r="1" ht="11.25"/>
    <row r="2" spans="2:14" ht="20.25" customHeight="1">
      <c r="B2" s="34" t="s">
        <v>148</v>
      </c>
      <c r="C2" s="35"/>
      <c r="D2" s="35"/>
      <c r="E2" s="35"/>
      <c r="F2" s="35"/>
      <c r="G2" s="35"/>
      <c r="H2" s="35"/>
      <c r="I2" s="35"/>
      <c r="J2" s="35"/>
      <c r="K2" s="35"/>
      <c r="L2" s="35"/>
      <c r="M2" s="35"/>
      <c r="N2" s="35"/>
    </row>
    <row r="3" spans="2:16" ht="37.5" customHeight="1">
      <c r="B3" s="36" t="s">
        <v>35</v>
      </c>
      <c r="D3" s="35"/>
      <c r="E3" s="35"/>
      <c r="F3" s="35"/>
      <c r="G3" s="35"/>
      <c r="H3" s="35"/>
      <c r="I3" s="37" t="s">
        <v>36</v>
      </c>
      <c r="J3" s="38"/>
      <c r="K3" s="99" t="s">
        <v>123</v>
      </c>
      <c r="L3" s="38"/>
      <c r="M3" s="36" t="s">
        <v>124</v>
      </c>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72"/>
      <c r="E5" s="173"/>
      <c r="F5" s="173"/>
      <c r="G5" s="173"/>
      <c r="H5" s="174"/>
      <c r="I5" s="7"/>
      <c r="J5" s="175" t="s">
        <v>122</v>
      </c>
      <c r="K5" s="175"/>
      <c r="L5" s="102"/>
      <c r="M5" s="7"/>
      <c r="N5" s="7"/>
      <c r="O5" s="7"/>
      <c r="P5" s="7"/>
    </row>
    <row r="6" spans="2:16" ht="15.75" customHeight="1">
      <c r="B6" s="7"/>
      <c r="C6" s="7"/>
      <c r="D6" s="7"/>
      <c r="E6" s="7"/>
      <c r="F6" s="7"/>
      <c r="G6" s="7"/>
      <c r="H6" s="7"/>
      <c r="I6" s="7"/>
      <c r="J6" s="7"/>
      <c r="K6" s="7"/>
      <c r="L6" s="7"/>
      <c r="M6" s="7"/>
      <c r="N6" s="7"/>
      <c r="O6" s="7"/>
      <c r="P6" s="7"/>
    </row>
    <row r="7" spans="2:8" s="3" customFormat="1" ht="20.25" customHeight="1">
      <c r="B7" s="171"/>
      <c r="C7" s="171"/>
      <c r="D7" s="160" t="s">
        <v>150</v>
      </c>
      <c r="E7" s="161"/>
      <c r="F7" s="162"/>
      <c r="G7" s="9"/>
      <c r="H7" s="19"/>
    </row>
    <row r="8" spans="2:7" s="3" customFormat="1" ht="46.5" customHeight="1" thickBot="1">
      <c r="B8" s="171"/>
      <c r="C8" s="171"/>
      <c r="D8" s="90" t="s">
        <v>131</v>
      </c>
      <c r="E8" s="90" t="s">
        <v>130</v>
      </c>
      <c r="F8" s="90" t="s">
        <v>130</v>
      </c>
      <c r="G8" s="20" t="s">
        <v>17</v>
      </c>
    </row>
    <row r="9" spans="2:7" s="3" customFormat="1" ht="36" customHeight="1" thickBot="1" thickTop="1">
      <c r="B9" s="156" t="s">
        <v>25</v>
      </c>
      <c r="C9" s="157"/>
      <c r="D9" s="5"/>
      <c r="E9" s="5"/>
      <c r="F9" s="5"/>
      <c r="G9" s="14">
        <f>SUM(D9:F9)</f>
        <v>0</v>
      </c>
    </row>
    <row r="10" spans="2:7" s="3" customFormat="1" ht="36" customHeight="1" thickBot="1" thickTop="1">
      <c r="B10" s="156" t="s">
        <v>26</v>
      </c>
      <c r="C10" s="157"/>
      <c r="D10" s="5"/>
      <c r="E10" s="5"/>
      <c r="F10" s="5"/>
      <c r="G10" s="14">
        <f>SUM(D10:F10)</f>
        <v>0</v>
      </c>
    </row>
    <row r="11" spans="2:7" s="3" customFormat="1" ht="36" customHeight="1" thickBot="1" thickTop="1">
      <c r="B11" s="156" t="s">
        <v>27</v>
      </c>
      <c r="C11" s="157"/>
      <c r="D11" s="5"/>
      <c r="E11" s="5"/>
      <c r="F11" s="5"/>
      <c r="G11" s="14">
        <f>SUM(D11:F11)</f>
        <v>0</v>
      </c>
    </row>
    <row r="12" spans="2:7" s="3" customFormat="1" ht="36" customHeight="1" thickBot="1" thickTop="1">
      <c r="B12" s="156" t="s">
        <v>28</v>
      </c>
      <c r="C12" s="157"/>
      <c r="D12" s="5"/>
      <c r="E12" s="5"/>
      <c r="F12" s="5"/>
      <c r="G12" s="14">
        <f>SUM(D12:F12)</f>
        <v>0</v>
      </c>
    </row>
    <row r="13" spans="2:7" s="3" customFormat="1" ht="35.25" customHeight="1" thickBot="1" thickTop="1">
      <c r="B13" s="158" t="s">
        <v>29</v>
      </c>
      <c r="C13" s="159"/>
      <c r="D13" s="31"/>
      <c r="E13" s="31"/>
      <c r="F13" s="31"/>
      <c r="G13" s="14">
        <f>SUM(D13:F13)</f>
        <v>0</v>
      </c>
    </row>
    <row r="14" spans="2:7" ht="35.25" customHeight="1" thickBot="1" thickTop="1">
      <c r="B14" s="169" t="s">
        <v>6</v>
      </c>
      <c r="C14" s="170"/>
      <c r="D14" s="29">
        <f>SUM(D9:D13)</f>
        <v>0</v>
      </c>
      <c r="E14" s="29">
        <f>SUM(E9:E13)</f>
        <v>0</v>
      </c>
      <c r="F14" s="29">
        <f>SUM(F9:F13)</f>
        <v>0</v>
      </c>
      <c r="G14" s="14">
        <f>SUM(G9:G13)</f>
        <v>0</v>
      </c>
    </row>
    <row r="15" spans="2:7" ht="33" customHeight="1" thickBot="1" thickTop="1">
      <c r="B15" s="156" t="s">
        <v>5</v>
      </c>
      <c r="C15" s="157"/>
      <c r="D15" s="100"/>
      <c r="E15" s="100"/>
      <c r="F15" s="100"/>
      <c r="G15" s="27">
        <f>SUM(D15:F15)</f>
        <v>0</v>
      </c>
    </row>
    <row r="16" spans="2:7" ht="33" customHeight="1" thickBot="1" thickTop="1">
      <c r="B16" s="158" t="s">
        <v>13</v>
      </c>
      <c r="C16" s="159"/>
      <c r="D16" s="25" t="e">
        <f>ROUNDUP(D14/D15,1)</f>
        <v>#DIV/0!</v>
      </c>
      <c r="E16" s="25" t="e">
        <f>ROUNDUP(E14/E15,1)</f>
        <v>#DIV/0!</v>
      </c>
      <c r="F16" s="25" t="e">
        <f>ROUNDUP(F14/F15,1)</f>
        <v>#DIV/0!</v>
      </c>
      <c r="G16" s="15" t="e">
        <f>ROUNDUP(G14/G15,1)</f>
        <v>#DIV/0!</v>
      </c>
    </row>
    <row r="17" spans="2:16" ht="20.25" customHeight="1" thickBot="1" thickTop="1">
      <c r="B17" s="10"/>
      <c r="C17" s="11"/>
      <c r="D17" s="12"/>
      <c r="E17" s="12"/>
      <c r="F17" s="12"/>
      <c r="G17" s="12"/>
      <c r="H17" s="12"/>
      <c r="I17" s="12"/>
      <c r="J17" s="13"/>
      <c r="K17" s="13"/>
      <c r="L17" s="13"/>
      <c r="M17" s="13"/>
      <c r="N17" s="13"/>
      <c r="O17" s="13"/>
      <c r="P17" s="13"/>
    </row>
    <row r="18" spans="2:16" ht="36" customHeight="1" thickBot="1" thickTop="1">
      <c r="B18" s="10"/>
      <c r="C18" s="11"/>
      <c r="D18" s="176" t="s">
        <v>19</v>
      </c>
      <c r="E18" s="177"/>
      <c r="F18" s="177"/>
      <c r="G18" s="178"/>
      <c r="H18" s="16" t="e">
        <f>G16/6</f>
        <v>#DIV/0!</v>
      </c>
      <c r="I18" s="12"/>
      <c r="J18" s="165" t="s">
        <v>34</v>
      </c>
      <c r="K18" s="166"/>
      <c r="L18" s="166"/>
      <c r="M18" s="166"/>
      <c r="N18" s="21"/>
      <c r="O18" s="17" t="s">
        <v>20</v>
      </c>
      <c r="P18" s="18" t="e">
        <f>IF(H18&lt;=N18,"○","×")</f>
        <v>#DIV/0!</v>
      </c>
    </row>
    <row r="19" spans="2:16" ht="36" customHeight="1" thickBot="1" thickTop="1">
      <c r="B19" s="10"/>
      <c r="C19" s="11"/>
      <c r="D19" s="176" t="s">
        <v>18</v>
      </c>
      <c r="E19" s="177"/>
      <c r="F19" s="177"/>
      <c r="G19" s="178"/>
      <c r="H19" s="16" t="e">
        <f>(G10/9+G11/6+G12/4+G13/2.5)/G15</f>
        <v>#DIV/0!</v>
      </c>
      <c r="I19" s="12"/>
      <c r="J19" s="165" t="s">
        <v>33</v>
      </c>
      <c r="K19" s="166"/>
      <c r="L19" s="166"/>
      <c r="M19" s="166"/>
      <c r="N19" s="21"/>
      <c r="O19" s="17" t="s">
        <v>20</v>
      </c>
      <c r="P19" s="18" t="e">
        <f>IF(H19&lt;=N19,"○","×")</f>
        <v>#DIV/0!</v>
      </c>
    </row>
    <row r="20" ht="12" customHeight="1" thickBot="1" thickTop="1"/>
    <row r="21" spans="10:14" ht="27" customHeight="1" thickBot="1" thickTop="1">
      <c r="J21" s="165" t="s">
        <v>32</v>
      </c>
      <c r="K21" s="166"/>
      <c r="L21" s="166"/>
      <c r="M21" s="166"/>
      <c r="N21" s="28" t="e">
        <f>IF(G16/N18&lt;=4,"Ⅰ",IF(G16/N18&lt;=5,"Ⅱ",IF(G16/N18&lt;=6,"Ⅲ","×")))</f>
        <v>#DIV/0!</v>
      </c>
    </row>
    <row r="22" spans="10:14" ht="12" customHeight="1" thickTop="1">
      <c r="J22" s="95"/>
      <c r="K22" s="96"/>
      <c r="L22" s="96"/>
      <c r="M22" s="96"/>
      <c r="N22" s="97"/>
    </row>
    <row r="23" spans="2:14" ht="22.5" customHeight="1">
      <c r="B23" s="1" t="s">
        <v>149</v>
      </c>
      <c r="J23" s="107"/>
      <c r="K23" s="108"/>
      <c r="L23" s="108"/>
      <c r="M23" s="108"/>
      <c r="N23" s="97"/>
    </row>
    <row r="24" spans="2:14" ht="22.5" customHeight="1">
      <c r="B24" s="1" t="s">
        <v>116</v>
      </c>
      <c r="J24" s="107"/>
      <c r="K24" s="108"/>
      <c r="L24" s="108"/>
      <c r="M24" s="108"/>
      <c r="N24" s="97"/>
    </row>
    <row r="25" spans="2:8" ht="22.5" customHeight="1">
      <c r="B25" s="6" t="s">
        <v>12</v>
      </c>
      <c r="C25" s="6"/>
      <c r="D25" s="6"/>
      <c r="E25" s="6"/>
      <c r="F25" s="6"/>
      <c r="G25" s="6"/>
      <c r="H25" s="6"/>
    </row>
    <row r="26" spans="2:16" ht="82.5" customHeight="1">
      <c r="B26" s="155" t="s">
        <v>30</v>
      </c>
      <c r="C26" s="155"/>
      <c r="D26" s="155"/>
      <c r="E26" s="155"/>
      <c r="F26" s="155"/>
      <c r="G26" s="155"/>
      <c r="H26" s="155"/>
      <c r="I26" s="155"/>
      <c r="J26" s="155"/>
      <c r="K26" s="155"/>
      <c r="L26" s="155"/>
      <c r="M26" s="155"/>
      <c r="N26" s="155"/>
      <c r="O26" s="155"/>
      <c r="P26" s="155"/>
    </row>
    <row r="27" spans="2:11" ht="24.75" customHeight="1">
      <c r="B27" s="1" t="s">
        <v>14</v>
      </c>
      <c r="C27" s="6"/>
      <c r="D27" s="6"/>
      <c r="E27" s="6"/>
      <c r="F27" s="6"/>
      <c r="G27" s="6"/>
      <c r="H27" s="6"/>
      <c r="I27" s="6"/>
      <c r="J27" s="6"/>
      <c r="K27" s="6"/>
    </row>
    <row r="28" ht="27.75" customHeight="1">
      <c r="B28" s="1" t="s">
        <v>21</v>
      </c>
    </row>
    <row r="29" ht="27.75" customHeight="1">
      <c r="B29" s="1" t="s">
        <v>22</v>
      </c>
    </row>
  </sheetData>
  <sheetProtection/>
  <mergeCells count="20">
    <mergeCell ref="B8:C8"/>
    <mergeCell ref="B10:C10"/>
    <mergeCell ref="B11:C11"/>
    <mergeCell ref="B5:C5"/>
    <mergeCell ref="J21:M21"/>
    <mergeCell ref="B26:P26"/>
    <mergeCell ref="D7:F7"/>
    <mergeCell ref="B15:C15"/>
    <mergeCell ref="B16:C16"/>
    <mergeCell ref="D18:G18"/>
    <mergeCell ref="D5:H5"/>
    <mergeCell ref="J5:K5"/>
    <mergeCell ref="B7:C7"/>
    <mergeCell ref="J18:M18"/>
    <mergeCell ref="D19:G19"/>
    <mergeCell ref="J19:M19"/>
    <mergeCell ref="B9:C9"/>
    <mergeCell ref="B12:C12"/>
    <mergeCell ref="B13:C13"/>
    <mergeCell ref="B14:C14"/>
  </mergeCells>
  <printOptions/>
  <pageMargins left="0.68" right="0.47" top="0.6" bottom="0.32" header="0.38" footer="0.16"/>
  <pageSetup fitToHeight="1" fitToWidth="1" horizontalDpi="600" verticalDpi="600" orientation="portrait" paperSize="9" scale="69" r:id="rId3"/>
  <legacyDrawing r:id="rId2"/>
</worksheet>
</file>

<file path=xl/worksheets/sheet12.xml><?xml version="1.0" encoding="utf-8"?>
<worksheet xmlns="http://schemas.openxmlformats.org/spreadsheetml/2006/main" xmlns:r="http://schemas.openxmlformats.org/officeDocument/2006/relationships">
  <sheetPr>
    <tabColor theme="6"/>
    <pageSetUpPr fitToPage="1"/>
  </sheetPr>
  <dimension ref="B2:P29"/>
  <sheetViews>
    <sheetView view="pageBreakPreview" zoomScale="80" zoomScaleSheetLayoutView="80" zoomScalePageLayoutView="0" workbookViewId="0" topLeftCell="A1">
      <selection activeCell="A1" sqref="A1"/>
    </sheetView>
  </sheetViews>
  <sheetFormatPr defaultColWidth="9.00390625" defaultRowHeight="27.75" customHeight="1"/>
  <cols>
    <col min="1" max="1" width="4.25390625" style="1" customWidth="1"/>
    <col min="2" max="2" width="4.625" style="1" customWidth="1"/>
    <col min="3" max="3" width="8.125" style="1" customWidth="1"/>
    <col min="4" max="16" width="8.50390625" style="1" customWidth="1"/>
    <col min="17" max="17" width="4.75390625" style="1" customWidth="1"/>
    <col min="18" max="16384" width="9.00390625" style="1" customWidth="1"/>
  </cols>
  <sheetData>
    <row r="1" ht="11.25"/>
    <row r="2" spans="2:14" ht="20.25" customHeight="1">
      <c r="B2" s="34" t="s">
        <v>148</v>
      </c>
      <c r="C2" s="35"/>
      <c r="D2" s="35"/>
      <c r="E2" s="35"/>
      <c r="F2" s="35"/>
      <c r="G2" s="35"/>
      <c r="H2" s="35"/>
      <c r="I2" s="35"/>
      <c r="J2" s="35"/>
      <c r="K2" s="35"/>
      <c r="L2" s="35"/>
      <c r="M2" s="35"/>
      <c r="N2" s="35"/>
    </row>
    <row r="3" spans="2:16" ht="37.5" customHeight="1">
      <c r="B3" s="36" t="s">
        <v>35</v>
      </c>
      <c r="D3" s="35"/>
      <c r="E3" s="35"/>
      <c r="F3" s="35"/>
      <c r="G3" s="35"/>
      <c r="H3" s="35"/>
      <c r="I3" s="37" t="s">
        <v>36</v>
      </c>
      <c r="J3" s="38">
        <v>27</v>
      </c>
      <c r="K3" s="99" t="s">
        <v>123</v>
      </c>
      <c r="L3" s="38">
        <v>9</v>
      </c>
      <c r="M3" s="36" t="s">
        <v>124</v>
      </c>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72" t="s">
        <v>136</v>
      </c>
      <c r="E5" s="173"/>
      <c r="F5" s="173"/>
      <c r="G5" s="173"/>
      <c r="H5" s="174"/>
      <c r="I5" s="7"/>
      <c r="J5" s="175" t="s">
        <v>122</v>
      </c>
      <c r="K5" s="175"/>
      <c r="L5" s="102">
        <v>9</v>
      </c>
      <c r="M5" s="7"/>
      <c r="N5" s="7"/>
      <c r="O5" s="7"/>
      <c r="P5" s="7"/>
    </row>
    <row r="6" spans="2:16" ht="15.75" customHeight="1">
      <c r="B6" s="7"/>
      <c r="C6" s="7"/>
      <c r="D6" s="7"/>
      <c r="E6" s="7"/>
      <c r="F6" s="7"/>
      <c r="G6" s="7"/>
      <c r="H6" s="7"/>
      <c r="I6" s="7"/>
      <c r="J6" s="7"/>
      <c r="K6" s="7"/>
      <c r="L6" s="7"/>
      <c r="M6" s="7"/>
      <c r="N6" s="7"/>
      <c r="O6" s="7"/>
      <c r="P6" s="7"/>
    </row>
    <row r="7" spans="2:8" s="3" customFormat="1" ht="20.25" customHeight="1">
      <c r="B7" s="171"/>
      <c r="C7" s="171"/>
      <c r="D7" s="160" t="s">
        <v>150</v>
      </c>
      <c r="E7" s="161"/>
      <c r="F7" s="162"/>
      <c r="G7" s="9"/>
      <c r="H7" s="19"/>
    </row>
    <row r="8" spans="2:7" s="3" customFormat="1" ht="46.5" customHeight="1" thickBot="1">
      <c r="B8" s="171"/>
      <c r="C8" s="171"/>
      <c r="D8" s="90" t="s">
        <v>153</v>
      </c>
      <c r="E8" s="90" t="s">
        <v>151</v>
      </c>
      <c r="F8" s="90" t="s">
        <v>152</v>
      </c>
      <c r="G8" s="20" t="s">
        <v>17</v>
      </c>
    </row>
    <row r="9" spans="2:7" s="3" customFormat="1" ht="36" customHeight="1" thickBot="1" thickTop="1">
      <c r="B9" s="156" t="s">
        <v>25</v>
      </c>
      <c r="C9" s="157"/>
      <c r="D9" s="5">
        <v>90</v>
      </c>
      <c r="E9" s="5">
        <v>90</v>
      </c>
      <c r="F9" s="5">
        <v>90</v>
      </c>
      <c r="G9" s="14">
        <f>SUM(D9:F9)</f>
        <v>270</v>
      </c>
    </row>
    <row r="10" spans="2:7" s="3" customFormat="1" ht="36" customHeight="1" thickBot="1" thickTop="1">
      <c r="B10" s="156" t="s">
        <v>26</v>
      </c>
      <c r="C10" s="157"/>
      <c r="D10" s="5">
        <v>60</v>
      </c>
      <c r="E10" s="5">
        <v>60</v>
      </c>
      <c r="F10" s="5">
        <v>60</v>
      </c>
      <c r="G10" s="14">
        <f>SUM(D10:F10)</f>
        <v>180</v>
      </c>
    </row>
    <row r="11" spans="2:7" s="3" customFormat="1" ht="36" customHeight="1" thickBot="1" thickTop="1">
      <c r="B11" s="156" t="s">
        <v>27</v>
      </c>
      <c r="C11" s="157"/>
      <c r="D11" s="5">
        <v>30</v>
      </c>
      <c r="E11" s="5">
        <v>30</v>
      </c>
      <c r="F11" s="5">
        <v>30</v>
      </c>
      <c r="G11" s="14">
        <f>SUM(D11:F11)</f>
        <v>90</v>
      </c>
    </row>
    <row r="12" spans="2:7" s="3" customFormat="1" ht="36" customHeight="1" thickBot="1" thickTop="1">
      <c r="B12" s="156" t="s">
        <v>28</v>
      </c>
      <c r="C12" s="157"/>
      <c r="D12" s="5">
        <v>50</v>
      </c>
      <c r="E12" s="5">
        <v>50</v>
      </c>
      <c r="F12" s="5">
        <v>50</v>
      </c>
      <c r="G12" s="14">
        <f>SUM(D12:F12)</f>
        <v>150</v>
      </c>
    </row>
    <row r="13" spans="2:7" s="3" customFormat="1" ht="35.25" customHeight="1" thickBot="1" thickTop="1">
      <c r="B13" s="158" t="s">
        <v>29</v>
      </c>
      <c r="C13" s="159"/>
      <c r="D13" s="31">
        <v>40</v>
      </c>
      <c r="E13" s="31">
        <v>40</v>
      </c>
      <c r="F13" s="31">
        <v>40</v>
      </c>
      <c r="G13" s="14">
        <f>SUM(D13:F13)</f>
        <v>120</v>
      </c>
    </row>
    <row r="14" spans="2:7" ht="35.25" customHeight="1" thickBot="1" thickTop="1">
      <c r="B14" s="169" t="s">
        <v>6</v>
      </c>
      <c r="C14" s="170"/>
      <c r="D14" s="29">
        <f>SUM(D9:D13)</f>
        <v>270</v>
      </c>
      <c r="E14" s="29">
        <f>SUM(E9:E13)</f>
        <v>270</v>
      </c>
      <c r="F14" s="29">
        <f>SUM(F9:F13)</f>
        <v>270</v>
      </c>
      <c r="G14" s="14">
        <f>SUM(G9:G13)</f>
        <v>810</v>
      </c>
    </row>
    <row r="15" spans="2:7" ht="33" customHeight="1" thickBot="1" thickTop="1">
      <c r="B15" s="156" t="s">
        <v>5</v>
      </c>
      <c r="C15" s="157"/>
      <c r="D15" s="100">
        <v>30</v>
      </c>
      <c r="E15" s="100">
        <v>31</v>
      </c>
      <c r="F15" s="100">
        <v>31</v>
      </c>
      <c r="G15" s="27">
        <f>SUM(D15:F15)</f>
        <v>92</v>
      </c>
    </row>
    <row r="16" spans="2:7" ht="33" customHeight="1" thickBot="1" thickTop="1">
      <c r="B16" s="158" t="s">
        <v>13</v>
      </c>
      <c r="C16" s="159"/>
      <c r="D16" s="25">
        <f>ROUNDUP(D14/D15,1)</f>
        <v>9</v>
      </c>
      <c r="E16" s="25">
        <f>ROUNDUP(E14/E15,1)</f>
        <v>8.799999999999999</v>
      </c>
      <c r="F16" s="25">
        <f>ROUNDUP(F14/F15,1)</f>
        <v>8.799999999999999</v>
      </c>
      <c r="G16" s="15">
        <f>ROUNDUP(G14/G15,1)</f>
        <v>8.9</v>
      </c>
    </row>
    <row r="17" spans="2:16" ht="20.25" customHeight="1" thickBot="1" thickTop="1">
      <c r="B17" s="10"/>
      <c r="C17" s="11"/>
      <c r="D17" s="12"/>
      <c r="E17" s="12"/>
      <c r="F17" s="12"/>
      <c r="G17" s="12"/>
      <c r="H17" s="12"/>
      <c r="I17" s="12"/>
      <c r="J17" s="13"/>
      <c r="K17" s="13"/>
      <c r="L17" s="13"/>
      <c r="M17" s="13"/>
      <c r="N17" s="13"/>
      <c r="O17" s="13"/>
      <c r="P17" s="13"/>
    </row>
    <row r="18" spans="2:16" ht="36" customHeight="1" thickBot="1" thickTop="1">
      <c r="B18" s="10"/>
      <c r="C18" s="11"/>
      <c r="D18" s="176" t="s">
        <v>19</v>
      </c>
      <c r="E18" s="177"/>
      <c r="F18" s="177"/>
      <c r="G18" s="178"/>
      <c r="H18" s="16">
        <f>G16/6</f>
        <v>1.4833333333333334</v>
      </c>
      <c r="I18" s="12"/>
      <c r="J18" s="165" t="s">
        <v>137</v>
      </c>
      <c r="K18" s="166"/>
      <c r="L18" s="166"/>
      <c r="M18" s="166"/>
      <c r="N18" s="21">
        <v>1.8</v>
      </c>
      <c r="O18" s="17" t="s">
        <v>20</v>
      </c>
      <c r="P18" s="18" t="str">
        <f>IF(H18&lt;=N18,"○","×")</f>
        <v>○</v>
      </c>
    </row>
    <row r="19" spans="2:16" ht="36" customHeight="1" thickBot="1" thickTop="1">
      <c r="B19" s="10"/>
      <c r="C19" s="11"/>
      <c r="D19" s="176" t="s">
        <v>18</v>
      </c>
      <c r="E19" s="177"/>
      <c r="F19" s="177"/>
      <c r="G19" s="178"/>
      <c r="H19" s="16">
        <f>(G10/9+G11/6+G12/4+G13/2.5)/G15</f>
        <v>1.309782608695652</v>
      </c>
      <c r="I19" s="12"/>
      <c r="J19" s="165" t="s">
        <v>138</v>
      </c>
      <c r="K19" s="166"/>
      <c r="L19" s="166"/>
      <c r="M19" s="166"/>
      <c r="N19" s="21">
        <v>1.4</v>
      </c>
      <c r="O19" s="17" t="s">
        <v>20</v>
      </c>
      <c r="P19" s="18" t="str">
        <f>IF(H19&lt;=N19,"○","×")</f>
        <v>○</v>
      </c>
    </row>
    <row r="20" ht="12" customHeight="1" thickBot="1" thickTop="1"/>
    <row r="21" spans="10:14" ht="27" customHeight="1" thickBot="1" thickTop="1">
      <c r="J21" s="165" t="s">
        <v>32</v>
      </c>
      <c r="K21" s="166"/>
      <c r="L21" s="166"/>
      <c r="M21" s="166"/>
      <c r="N21" s="28" t="str">
        <f>IF(G16/N18&lt;=4,"Ⅰ",IF(G16/N18&lt;=5,"Ⅱ",IF(G16/N18&lt;=6,"Ⅲ","×")))</f>
        <v>Ⅱ</v>
      </c>
    </row>
    <row r="22" spans="10:14" ht="12" customHeight="1" thickTop="1">
      <c r="J22" s="95"/>
      <c r="K22" s="96"/>
      <c r="L22" s="96"/>
      <c r="M22" s="96"/>
      <c r="N22" s="97"/>
    </row>
    <row r="23" spans="2:14" ht="22.5" customHeight="1">
      <c r="B23" s="1" t="s">
        <v>149</v>
      </c>
      <c r="J23" s="107"/>
      <c r="K23" s="108"/>
      <c r="L23" s="108"/>
      <c r="M23" s="108"/>
      <c r="N23" s="97"/>
    </row>
    <row r="24" spans="2:14" ht="22.5" customHeight="1">
      <c r="B24" s="1" t="s">
        <v>116</v>
      </c>
      <c r="J24" s="107"/>
      <c r="K24" s="108"/>
      <c r="L24" s="108"/>
      <c r="M24" s="108"/>
      <c r="N24" s="97"/>
    </row>
    <row r="25" spans="2:8" ht="22.5" customHeight="1">
      <c r="B25" s="6" t="s">
        <v>12</v>
      </c>
      <c r="C25" s="6"/>
      <c r="D25" s="6"/>
      <c r="E25" s="6"/>
      <c r="F25" s="6"/>
      <c r="G25" s="6"/>
      <c r="H25" s="6"/>
    </row>
    <row r="26" spans="2:16" ht="82.5" customHeight="1">
      <c r="B26" s="155" t="s">
        <v>30</v>
      </c>
      <c r="C26" s="155"/>
      <c r="D26" s="155"/>
      <c r="E26" s="155"/>
      <c r="F26" s="155"/>
      <c r="G26" s="155"/>
      <c r="H26" s="155"/>
      <c r="I26" s="155"/>
      <c r="J26" s="155"/>
      <c r="K26" s="155"/>
      <c r="L26" s="155"/>
      <c r="M26" s="155"/>
      <c r="N26" s="155"/>
      <c r="O26" s="155"/>
      <c r="P26" s="155"/>
    </row>
    <row r="27" spans="2:11" ht="24.75" customHeight="1">
      <c r="B27" s="1" t="s">
        <v>14</v>
      </c>
      <c r="C27" s="6"/>
      <c r="D27" s="6"/>
      <c r="E27" s="6"/>
      <c r="F27" s="6"/>
      <c r="G27" s="6"/>
      <c r="H27" s="6"/>
      <c r="I27" s="6"/>
      <c r="J27" s="6"/>
      <c r="K27" s="6"/>
    </row>
    <row r="28" ht="27.75" customHeight="1">
      <c r="B28" s="1" t="s">
        <v>21</v>
      </c>
    </row>
    <row r="29" ht="27.75" customHeight="1">
      <c r="B29" s="1" t="s">
        <v>22</v>
      </c>
    </row>
  </sheetData>
  <sheetProtection/>
  <mergeCells count="20">
    <mergeCell ref="B5:C5"/>
    <mergeCell ref="D5:H5"/>
    <mergeCell ref="J5:K5"/>
    <mergeCell ref="B7:C7"/>
    <mergeCell ref="D7:F7"/>
    <mergeCell ref="B8:C8"/>
    <mergeCell ref="B9:C9"/>
    <mergeCell ref="B10:C10"/>
    <mergeCell ref="B11:C11"/>
    <mergeCell ref="B12:C12"/>
    <mergeCell ref="B13:C13"/>
    <mergeCell ref="B14:C14"/>
    <mergeCell ref="J21:M21"/>
    <mergeCell ref="B26:P26"/>
    <mergeCell ref="B15:C15"/>
    <mergeCell ref="B16:C16"/>
    <mergeCell ref="D18:G18"/>
    <mergeCell ref="J18:M18"/>
    <mergeCell ref="D19:G19"/>
    <mergeCell ref="J19:M19"/>
  </mergeCells>
  <printOptions/>
  <pageMargins left="0.68" right="0.47" top="0.6" bottom="0.32" header="0.38" footer="0.16"/>
  <pageSetup fitToHeight="1" fitToWidth="1" horizontalDpi="600" verticalDpi="600" orientation="portrait" paperSize="9" scale="69" r:id="rId3"/>
  <legacyDrawing r:id="rId2"/>
</worksheet>
</file>

<file path=xl/worksheets/sheet2.xml><?xml version="1.0" encoding="utf-8"?>
<worksheet xmlns="http://schemas.openxmlformats.org/spreadsheetml/2006/main" xmlns:r="http://schemas.openxmlformats.org/officeDocument/2006/relationships">
  <sheetPr>
    <tabColor theme="4"/>
  </sheetPr>
  <dimension ref="B2:C9"/>
  <sheetViews>
    <sheetView view="pageBreakPreview" zoomScale="115" zoomScaleSheetLayoutView="115" zoomScalePageLayoutView="0" workbookViewId="0" topLeftCell="A1">
      <selection activeCell="A1" sqref="A1"/>
    </sheetView>
  </sheetViews>
  <sheetFormatPr defaultColWidth="9.00390625" defaultRowHeight="13.5"/>
  <cols>
    <col min="1" max="1" width="3.00390625" style="0" customWidth="1"/>
    <col min="2" max="2" width="83.00390625" style="0" customWidth="1"/>
    <col min="3" max="3" width="41.625" style="0" customWidth="1"/>
  </cols>
  <sheetData>
    <row r="2" spans="2:3" ht="42" customHeight="1">
      <c r="B2" s="154" t="s">
        <v>135</v>
      </c>
      <c r="C2" s="154"/>
    </row>
    <row r="4" spans="2:3" ht="20.25" customHeight="1">
      <c r="B4" s="93" t="s">
        <v>117</v>
      </c>
      <c r="C4" s="93" t="s">
        <v>48</v>
      </c>
    </row>
    <row r="5" spans="2:3" ht="20.25" customHeight="1">
      <c r="B5" s="105" t="s">
        <v>47</v>
      </c>
      <c r="C5" s="94" t="s">
        <v>112</v>
      </c>
    </row>
    <row r="6" spans="2:3" ht="20.25" customHeight="1">
      <c r="B6" s="105" t="s">
        <v>110</v>
      </c>
      <c r="C6" s="94" t="s">
        <v>154</v>
      </c>
    </row>
    <row r="7" spans="2:3" ht="20.25" customHeight="1">
      <c r="B7" s="105" t="s">
        <v>121</v>
      </c>
      <c r="C7" s="94" t="s">
        <v>113</v>
      </c>
    </row>
    <row r="8" spans="2:3" ht="20.25" customHeight="1">
      <c r="B8" s="105" t="s">
        <v>111</v>
      </c>
      <c r="C8" s="94" t="s">
        <v>114</v>
      </c>
    </row>
    <row r="9" spans="2:3" ht="19.5" customHeight="1">
      <c r="B9" s="106" t="s">
        <v>118</v>
      </c>
      <c r="C9" s="94" t="s">
        <v>119</v>
      </c>
    </row>
  </sheetData>
  <sheetProtection/>
  <mergeCells count="1">
    <mergeCell ref="B2:C2"/>
  </mergeCells>
  <printOptions/>
  <pageMargins left="0.7" right="0.7" top="0.75" bottom="0.75" header="0.3" footer="0.3"/>
  <pageSetup horizontalDpi="600" verticalDpi="600" orientation="landscape" paperSize="9" scale="105" r:id="rId1"/>
</worksheet>
</file>

<file path=xl/worksheets/sheet3.xml><?xml version="1.0" encoding="utf-8"?>
<worksheet xmlns="http://schemas.openxmlformats.org/spreadsheetml/2006/main" xmlns:r="http://schemas.openxmlformats.org/officeDocument/2006/relationships">
  <sheetPr>
    <tabColor theme="6"/>
    <pageSetUpPr fitToPage="1"/>
  </sheetPr>
  <dimension ref="B2:Q30"/>
  <sheetViews>
    <sheetView view="pageBreakPreview" zoomScale="80" zoomScaleSheetLayoutView="80" zoomScalePageLayoutView="0" workbookViewId="0" topLeftCell="A1">
      <selection activeCell="A1" sqref="A1"/>
    </sheetView>
  </sheetViews>
  <sheetFormatPr defaultColWidth="9.00390625" defaultRowHeight="27.75" customHeight="1"/>
  <cols>
    <col min="1" max="1" width="4.25390625" style="1" customWidth="1"/>
    <col min="2" max="2" width="4.625" style="1" customWidth="1"/>
    <col min="3" max="3" width="8.125" style="1" customWidth="1"/>
    <col min="4" max="16" width="8.50390625" style="1" customWidth="1"/>
    <col min="17" max="17" width="4.75390625" style="1" customWidth="1"/>
    <col min="18" max="16384" width="9.00390625" style="1" customWidth="1"/>
  </cols>
  <sheetData>
    <row r="1" ht="11.25"/>
    <row r="2" spans="2:14" ht="20.25" customHeight="1">
      <c r="B2" s="34" t="s">
        <v>38</v>
      </c>
      <c r="C2" s="35"/>
      <c r="D2" s="35"/>
      <c r="E2" s="35"/>
      <c r="F2" s="35"/>
      <c r="G2" s="35"/>
      <c r="H2" s="35"/>
      <c r="I2" s="35"/>
      <c r="J2" s="35"/>
      <c r="K2" s="35"/>
      <c r="L2" s="35"/>
      <c r="M2" s="35"/>
      <c r="N2" s="35"/>
    </row>
    <row r="3" spans="2:16" ht="37.5" customHeight="1">
      <c r="B3" s="36" t="s">
        <v>35</v>
      </c>
      <c r="D3" s="35"/>
      <c r="E3" s="35"/>
      <c r="F3" s="35"/>
      <c r="G3" s="35"/>
      <c r="H3" s="35"/>
      <c r="I3" s="37" t="s">
        <v>36</v>
      </c>
      <c r="J3" s="38"/>
      <c r="K3" s="36" t="s">
        <v>37</v>
      </c>
      <c r="L3" s="36"/>
      <c r="M3" s="36"/>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67"/>
      <c r="E5" s="167"/>
      <c r="F5" s="167"/>
      <c r="G5" s="167"/>
      <c r="H5" s="167"/>
      <c r="I5" s="7"/>
      <c r="J5" s="168" t="s">
        <v>109</v>
      </c>
      <c r="K5" s="168"/>
      <c r="L5" s="102"/>
      <c r="M5" s="7"/>
      <c r="N5" s="7"/>
      <c r="O5" s="7"/>
      <c r="P5" s="7"/>
    </row>
    <row r="6" spans="2:16" ht="15.75" customHeight="1">
      <c r="B6" s="7"/>
      <c r="C6" s="7"/>
      <c r="D6" s="7"/>
      <c r="E6" s="7"/>
      <c r="F6" s="7"/>
      <c r="G6" s="7"/>
      <c r="H6" s="7"/>
      <c r="I6" s="7"/>
      <c r="J6" s="7"/>
      <c r="K6" s="7"/>
      <c r="L6" s="7"/>
      <c r="M6" s="7"/>
      <c r="N6" s="7"/>
      <c r="O6" s="7"/>
      <c r="P6" s="7"/>
    </row>
    <row r="7" spans="2:17" s="3" customFormat="1" ht="20.25" customHeight="1">
      <c r="B7" s="171"/>
      <c r="C7" s="171"/>
      <c r="D7" s="160" t="s">
        <v>23</v>
      </c>
      <c r="E7" s="161"/>
      <c r="F7" s="161"/>
      <c r="G7" s="161"/>
      <c r="H7" s="161"/>
      <c r="I7" s="161"/>
      <c r="J7" s="161"/>
      <c r="K7" s="161"/>
      <c r="L7" s="161"/>
      <c r="M7" s="161"/>
      <c r="N7" s="161"/>
      <c r="O7" s="162"/>
      <c r="P7" s="9"/>
      <c r="Q7" s="19"/>
    </row>
    <row r="8" spans="2:16" s="3" customFormat="1" ht="46.5" customHeight="1" thickBot="1">
      <c r="B8" s="171"/>
      <c r="C8" s="171"/>
      <c r="D8" s="2" t="s">
        <v>4</v>
      </c>
      <c r="E8" s="2" t="s">
        <v>0</v>
      </c>
      <c r="F8" s="2" t="s">
        <v>1</v>
      </c>
      <c r="G8" s="2" t="s">
        <v>2</v>
      </c>
      <c r="H8" s="2" t="s">
        <v>7</v>
      </c>
      <c r="I8" s="2" t="s">
        <v>8</v>
      </c>
      <c r="J8" s="2" t="s">
        <v>9</v>
      </c>
      <c r="K8" s="2" t="s">
        <v>10</v>
      </c>
      <c r="L8" s="2" t="s">
        <v>11</v>
      </c>
      <c r="M8" s="2" t="s">
        <v>15</v>
      </c>
      <c r="N8" s="4" t="s">
        <v>16</v>
      </c>
      <c r="O8" s="4" t="s">
        <v>3</v>
      </c>
      <c r="P8" s="20" t="s">
        <v>17</v>
      </c>
    </row>
    <row r="9" spans="2:16" s="3" customFormat="1" ht="36" customHeight="1" thickBot="1" thickTop="1">
      <c r="B9" s="156" t="s">
        <v>25</v>
      </c>
      <c r="C9" s="157"/>
      <c r="D9" s="5"/>
      <c r="E9" s="5"/>
      <c r="F9" s="5"/>
      <c r="G9" s="5"/>
      <c r="H9" s="5"/>
      <c r="I9" s="5"/>
      <c r="J9" s="5"/>
      <c r="K9" s="5"/>
      <c r="L9" s="5"/>
      <c r="M9" s="5"/>
      <c r="N9" s="5"/>
      <c r="O9" s="8"/>
      <c r="P9" s="14">
        <f>SUM(D9:O9)</f>
        <v>0</v>
      </c>
    </row>
    <row r="10" spans="2:16" s="3" customFormat="1" ht="36" customHeight="1" thickBot="1" thickTop="1">
      <c r="B10" s="156" t="s">
        <v>26</v>
      </c>
      <c r="C10" s="157"/>
      <c r="D10" s="5"/>
      <c r="E10" s="5"/>
      <c r="F10" s="5"/>
      <c r="G10" s="5"/>
      <c r="H10" s="5"/>
      <c r="I10" s="5"/>
      <c r="J10" s="5"/>
      <c r="K10" s="5"/>
      <c r="L10" s="5"/>
      <c r="M10" s="5"/>
      <c r="N10" s="5"/>
      <c r="O10" s="8"/>
      <c r="P10" s="14">
        <f aca="true" t="shared" si="0" ref="P10:P15">SUM(D10:O10)</f>
        <v>0</v>
      </c>
    </row>
    <row r="11" spans="2:16" s="3" customFormat="1" ht="36" customHeight="1" thickBot="1" thickTop="1">
      <c r="B11" s="156" t="s">
        <v>27</v>
      </c>
      <c r="C11" s="157"/>
      <c r="D11" s="5"/>
      <c r="E11" s="5"/>
      <c r="F11" s="5"/>
      <c r="G11" s="5"/>
      <c r="H11" s="5"/>
      <c r="I11" s="5"/>
      <c r="J11" s="5"/>
      <c r="K11" s="5"/>
      <c r="L11" s="5"/>
      <c r="M11" s="5"/>
      <c r="N11" s="5"/>
      <c r="O11" s="8"/>
      <c r="P11" s="14">
        <f t="shared" si="0"/>
        <v>0</v>
      </c>
    </row>
    <row r="12" spans="2:16" s="3" customFormat="1" ht="36" customHeight="1" thickBot="1" thickTop="1">
      <c r="B12" s="156" t="s">
        <v>28</v>
      </c>
      <c r="C12" s="157"/>
      <c r="D12" s="5"/>
      <c r="E12" s="5"/>
      <c r="F12" s="5"/>
      <c r="G12" s="5"/>
      <c r="H12" s="5"/>
      <c r="I12" s="5"/>
      <c r="J12" s="5"/>
      <c r="K12" s="5"/>
      <c r="L12" s="5"/>
      <c r="M12" s="5"/>
      <c r="N12" s="5"/>
      <c r="O12" s="8"/>
      <c r="P12" s="14">
        <f t="shared" si="0"/>
        <v>0</v>
      </c>
    </row>
    <row r="13" spans="2:16" s="3" customFormat="1" ht="35.25" customHeight="1" thickBot="1" thickTop="1">
      <c r="B13" s="158" t="s">
        <v>29</v>
      </c>
      <c r="C13" s="159"/>
      <c r="D13" s="31"/>
      <c r="E13" s="31"/>
      <c r="F13" s="31"/>
      <c r="G13" s="31"/>
      <c r="H13" s="31"/>
      <c r="I13" s="31"/>
      <c r="J13" s="31"/>
      <c r="K13" s="31"/>
      <c r="L13" s="31"/>
      <c r="M13" s="31"/>
      <c r="N13" s="31"/>
      <c r="O13" s="32"/>
      <c r="P13" s="14">
        <f t="shared" si="0"/>
        <v>0</v>
      </c>
    </row>
    <row r="14" spans="2:16" ht="35.25" customHeight="1" thickBot="1" thickTop="1">
      <c r="B14" s="169" t="s">
        <v>6</v>
      </c>
      <c r="C14" s="170"/>
      <c r="D14" s="29">
        <f aca="true" t="shared" si="1" ref="D14:P14">SUM(D9:D13)</f>
        <v>0</v>
      </c>
      <c r="E14" s="29">
        <f t="shared" si="1"/>
        <v>0</v>
      </c>
      <c r="F14" s="29">
        <f t="shared" si="1"/>
        <v>0</v>
      </c>
      <c r="G14" s="29">
        <f t="shared" si="1"/>
        <v>0</v>
      </c>
      <c r="H14" s="29">
        <f t="shared" si="1"/>
        <v>0</v>
      </c>
      <c r="I14" s="29">
        <f t="shared" si="1"/>
        <v>0</v>
      </c>
      <c r="J14" s="29">
        <f t="shared" si="1"/>
        <v>0</v>
      </c>
      <c r="K14" s="29">
        <f t="shared" si="1"/>
        <v>0</v>
      </c>
      <c r="L14" s="29">
        <f t="shared" si="1"/>
        <v>0</v>
      </c>
      <c r="M14" s="29">
        <f t="shared" si="1"/>
        <v>0</v>
      </c>
      <c r="N14" s="29">
        <f t="shared" si="1"/>
        <v>0</v>
      </c>
      <c r="O14" s="30">
        <f t="shared" si="1"/>
        <v>0</v>
      </c>
      <c r="P14" s="14">
        <f t="shared" si="1"/>
        <v>0</v>
      </c>
    </row>
    <row r="15" spans="2:16" ht="33" customHeight="1" thickBot="1" thickTop="1">
      <c r="B15" s="156" t="s">
        <v>5</v>
      </c>
      <c r="C15" s="157"/>
      <c r="D15" s="23">
        <v>30</v>
      </c>
      <c r="E15" s="23">
        <v>31</v>
      </c>
      <c r="F15" s="23">
        <v>30</v>
      </c>
      <c r="G15" s="23">
        <v>31</v>
      </c>
      <c r="H15" s="23">
        <v>31</v>
      </c>
      <c r="I15" s="23">
        <v>30</v>
      </c>
      <c r="J15" s="23">
        <v>31</v>
      </c>
      <c r="K15" s="23">
        <v>30</v>
      </c>
      <c r="L15" s="23">
        <v>31</v>
      </c>
      <c r="M15" s="23">
        <v>31</v>
      </c>
      <c r="N15" s="23">
        <f>IF(MOD(J3,4)=0,29,28)</f>
        <v>29</v>
      </c>
      <c r="O15" s="24">
        <v>31</v>
      </c>
      <c r="P15" s="14">
        <f t="shared" si="0"/>
        <v>366</v>
      </c>
    </row>
    <row r="16" spans="2:16" ht="33" customHeight="1" thickBot="1" thickTop="1">
      <c r="B16" s="158" t="s">
        <v>13</v>
      </c>
      <c r="C16" s="159"/>
      <c r="D16" s="25">
        <f>ROUNDUP(D14/D15,1)</f>
        <v>0</v>
      </c>
      <c r="E16" s="25">
        <f aca="true" t="shared" si="2" ref="E16:P16">ROUNDUP(E14/E15,1)</f>
        <v>0</v>
      </c>
      <c r="F16" s="25">
        <f t="shared" si="2"/>
        <v>0</v>
      </c>
      <c r="G16" s="25">
        <f t="shared" si="2"/>
        <v>0</v>
      </c>
      <c r="H16" s="25">
        <f t="shared" si="2"/>
        <v>0</v>
      </c>
      <c r="I16" s="25">
        <f t="shared" si="2"/>
        <v>0</v>
      </c>
      <c r="J16" s="25">
        <f t="shared" si="2"/>
        <v>0</v>
      </c>
      <c r="K16" s="25">
        <f t="shared" si="2"/>
        <v>0</v>
      </c>
      <c r="L16" s="25">
        <f t="shared" si="2"/>
        <v>0</v>
      </c>
      <c r="M16" s="25">
        <f t="shared" si="2"/>
        <v>0</v>
      </c>
      <c r="N16" s="25">
        <f t="shared" si="2"/>
        <v>0</v>
      </c>
      <c r="O16" s="26">
        <f t="shared" si="2"/>
        <v>0</v>
      </c>
      <c r="P16" s="15">
        <f t="shared" si="2"/>
        <v>0</v>
      </c>
    </row>
    <row r="17" spans="2:16" ht="20.25" customHeight="1" thickBot="1" thickTop="1">
      <c r="B17" s="10"/>
      <c r="C17" s="11"/>
      <c r="D17" s="12"/>
      <c r="E17" s="12"/>
      <c r="F17" s="12"/>
      <c r="G17" s="12"/>
      <c r="H17" s="12"/>
      <c r="I17" s="12"/>
      <c r="J17" s="13"/>
      <c r="K17" s="13"/>
      <c r="L17" s="13"/>
      <c r="M17" s="13"/>
      <c r="N17" s="13"/>
      <c r="O17" s="13"/>
      <c r="P17" s="13"/>
    </row>
    <row r="18" spans="2:16" ht="36" customHeight="1" thickBot="1" thickTop="1">
      <c r="B18" s="10"/>
      <c r="C18" s="11"/>
      <c r="D18" s="163" t="s">
        <v>19</v>
      </c>
      <c r="E18" s="164"/>
      <c r="F18" s="164"/>
      <c r="G18" s="164"/>
      <c r="H18" s="16">
        <f>P16/6</f>
        <v>0</v>
      </c>
      <c r="I18" s="12"/>
      <c r="J18" s="165" t="s">
        <v>34</v>
      </c>
      <c r="K18" s="166"/>
      <c r="L18" s="166"/>
      <c r="M18" s="166"/>
      <c r="N18" s="21"/>
      <c r="O18" s="17" t="s">
        <v>20</v>
      </c>
      <c r="P18" s="18" t="str">
        <f>IF(H18&lt;=N18,"○","×")</f>
        <v>○</v>
      </c>
    </row>
    <row r="19" spans="2:16" ht="36" customHeight="1" thickBot="1" thickTop="1">
      <c r="B19" s="10"/>
      <c r="C19" s="11"/>
      <c r="D19" s="163" t="s">
        <v>18</v>
      </c>
      <c r="E19" s="164"/>
      <c r="F19" s="164"/>
      <c r="G19" s="164"/>
      <c r="H19" s="16">
        <f>(P10/9+P11/6+P12/4+P13/2.5)/P15</f>
        <v>0</v>
      </c>
      <c r="I19" s="12"/>
      <c r="J19" s="165" t="s">
        <v>33</v>
      </c>
      <c r="K19" s="166"/>
      <c r="L19" s="166"/>
      <c r="M19" s="166"/>
      <c r="N19" s="21"/>
      <c r="O19" s="17" t="s">
        <v>20</v>
      </c>
      <c r="P19" s="18" t="str">
        <f>IF(H19&lt;=N19,"○","×")</f>
        <v>○</v>
      </c>
    </row>
    <row r="20" ht="12" customHeight="1" thickBot="1" thickTop="1"/>
    <row r="21" spans="10:14" ht="27" customHeight="1" thickBot="1" thickTop="1">
      <c r="J21" s="165" t="s">
        <v>32</v>
      </c>
      <c r="K21" s="166"/>
      <c r="L21" s="166"/>
      <c r="M21" s="166"/>
      <c r="N21" s="28" t="e">
        <f>IF(P16/N18&lt;=4,"Ⅰ",IF(P16/N18&lt;=5,"Ⅱ",IF(P16/N18&lt;=6,"Ⅲ","×")))</f>
        <v>#DIV/0!</v>
      </c>
    </row>
    <row r="22" spans="10:14" ht="12" customHeight="1" thickTop="1">
      <c r="J22" s="95"/>
      <c r="K22" s="96"/>
      <c r="L22" s="96"/>
      <c r="M22" s="96"/>
      <c r="N22" s="97"/>
    </row>
    <row r="23" spans="2:14" ht="22.5" customHeight="1">
      <c r="B23" s="1" t="s">
        <v>115</v>
      </c>
      <c r="J23" s="107"/>
      <c r="K23" s="108"/>
      <c r="L23" s="108"/>
      <c r="M23" s="108"/>
      <c r="N23" s="97"/>
    </row>
    <row r="24" spans="2:14" ht="22.5" customHeight="1">
      <c r="B24" s="1" t="s">
        <v>116</v>
      </c>
      <c r="J24" s="107"/>
      <c r="K24" s="108"/>
      <c r="L24" s="108"/>
      <c r="M24" s="108"/>
      <c r="N24" s="97"/>
    </row>
    <row r="25" spans="2:8" ht="22.5" customHeight="1">
      <c r="B25" s="6" t="s">
        <v>12</v>
      </c>
      <c r="C25" s="6"/>
      <c r="D25" s="6"/>
      <c r="E25" s="6"/>
      <c r="F25" s="6"/>
      <c r="G25" s="6"/>
      <c r="H25" s="6"/>
    </row>
    <row r="26" spans="2:16" ht="82.5" customHeight="1">
      <c r="B26" s="155" t="s">
        <v>30</v>
      </c>
      <c r="C26" s="155"/>
      <c r="D26" s="155"/>
      <c r="E26" s="155"/>
      <c r="F26" s="155"/>
      <c r="G26" s="155"/>
      <c r="H26" s="155"/>
      <c r="I26" s="155"/>
      <c r="J26" s="155"/>
      <c r="K26" s="155"/>
      <c r="L26" s="155"/>
      <c r="M26" s="155"/>
      <c r="N26" s="155"/>
      <c r="O26" s="155"/>
      <c r="P26" s="155"/>
    </row>
    <row r="27" spans="2:11" ht="24.75" customHeight="1">
      <c r="B27" s="1" t="s">
        <v>14</v>
      </c>
      <c r="C27" s="6"/>
      <c r="D27" s="6"/>
      <c r="E27" s="6"/>
      <c r="F27" s="6"/>
      <c r="G27" s="6"/>
      <c r="H27" s="6"/>
      <c r="I27" s="6"/>
      <c r="J27" s="6"/>
      <c r="K27" s="6"/>
    </row>
    <row r="28" ht="27.75" customHeight="1">
      <c r="B28" s="1" t="s">
        <v>21</v>
      </c>
    </row>
    <row r="29" ht="27.75" customHeight="1">
      <c r="B29" s="1" t="s">
        <v>22</v>
      </c>
    </row>
    <row r="30" ht="27.75" customHeight="1">
      <c r="B30" s="1" t="s">
        <v>24</v>
      </c>
    </row>
  </sheetData>
  <sheetProtection/>
  <mergeCells count="20">
    <mergeCell ref="D5:H5"/>
    <mergeCell ref="B5:C5"/>
    <mergeCell ref="J5:K5"/>
    <mergeCell ref="J19:M19"/>
    <mergeCell ref="B14:C14"/>
    <mergeCell ref="B7:C7"/>
    <mergeCell ref="B11:C11"/>
    <mergeCell ref="B12:C12"/>
    <mergeCell ref="B10:C10"/>
    <mergeCell ref="B8:C8"/>
    <mergeCell ref="B26:P26"/>
    <mergeCell ref="B15:C15"/>
    <mergeCell ref="B9:C9"/>
    <mergeCell ref="B13:C13"/>
    <mergeCell ref="B16:C16"/>
    <mergeCell ref="D7:O7"/>
    <mergeCell ref="D18:G18"/>
    <mergeCell ref="D19:G19"/>
    <mergeCell ref="J18:M18"/>
    <mergeCell ref="J21:M21"/>
  </mergeCells>
  <printOptions/>
  <pageMargins left="0.68" right="0.47" top="0.6" bottom="0.32" header="0.38" footer="0.16"/>
  <pageSetup fitToHeight="1" fitToWidth="1" horizontalDpi="600" verticalDpi="600" orientation="portrait" paperSize="9" scale="69" r:id="rId3"/>
  <legacyDrawing r:id="rId2"/>
</worksheet>
</file>

<file path=xl/worksheets/sheet4.xml><?xml version="1.0" encoding="utf-8"?>
<worksheet xmlns="http://schemas.openxmlformats.org/spreadsheetml/2006/main" xmlns:r="http://schemas.openxmlformats.org/officeDocument/2006/relationships">
  <sheetPr>
    <tabColor theme="6"/>
    <pageSetUpPr fitToPage="1"/>
  </sheetPr>
  <dimension ref="B2:Q30"/>
  <sheetViews>
    <sheetView view="pageBreakPreview" zoomScale="80" zoomScaleSheetLayoutView="80" zoomScalePageLayoutView="0" workbookViewId="0" topLeftCell="A1">
      <selection activeCell="A1" sqref="A1"/>
    </sheetView>
  </sheetViews>
  <sheetFormatPr defaultColWidth="9.00390625" defaultRowHeight="27.75" customHeight="1"/>
  <cols>
    <col min="1" max="1" width="4.25390625" style="1" customWidth="1"/>
    <col min="2" max="2" width="4.625" style="1" customWidth="1"/>
    <col min="3" max="3" width="8.125" style="1" customWidth="1"/>
    <col min="4" max="16" width="8.50390625" style="1" customWidth="1"/>
    <col min="17" max="17" width="4.75390625" style="1" customWidth="1"/>
    <col min="18" max="16384" width="9.00390625" style="1" customWidth="1"/>
  </cols>
  <sheetData>
    <row r="1" ht="11.25"/>
    <row r="2" spans="2:14" ht="20.25" customHeight="1">
      <c r="B2" s="34" t="s">
        <v>38</v>
      </c>
      <c r="C2" s="35"/>
      <c r="D2" s="35"/>
      <c r="E2" s="35"/>
      <c r="F2" s="35"/>
      <c r="G2" s="35"/>
      <c r="H2" s="35"/>
      <c r="I2" s="35"/>
      <c r="J2" s="35"/>
      <c r="K2" s="35"/>
      <c r="L2" s="35"/>
      <c r="M2" s="35"/>
      <c r="N2" s="35"/>
    </row>
    <row r="3" spans="2:16" ht="37.5" customHeight="1">
      <c r="B3" s="36" t="s">
        <v>35</v>
      </c>
      <c r="D3" s="35"/>
      <c r="E3" s="35"/>
      <c r="F3" s="35"/>
      <c r="G3" s="35"/>
      <c r="H3" s="35"/>
      <c r="I3" s="37" t="s">
        <v>36</v>
      </c>
      <c r="J3" s="38">
        <v>27</v>
      </c>
      <c r="K3" s="36" t="s">
        <v>37</v>
      </c>
      <c r="L3" s="36"/>
      <c r="M3" s="36"/>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67" t="s">
        <v>136</v>
      </c>
      <c r="E5" s="167"/>
      <c r="F5" s="167"/>
      <c r="G5" s="167"/>
      <c r="H5" s="167"/>
      <c r="I5" s="7"/>
      <c r="J5" s="168" t="s">
        <v>109</v>
      </c>
      <c r="K5" s="168"/>
      <c r="L5" s="102">
        <v>10</v>
      </c>
      <c r="M5" s="7"/>
      <c r="N5" s="7"/>
      <c r="O5" s="7"/>
      <c r="P5" s="7"/>
    </row>
    <row r="6" spans="2:16" ht="15.75" customHeight="1">
      <c r="B6" s="7"/>
      <c r="C6" s="7"/>
      <c r="D6" s="7"/>
      <c r="E6" s="7"/>
      <c r="F6" s="7"/>
      <c r="G6" s="7"/>
      <c r="H6" s="7"/>
      <c r="I6" s="7"/>
      <c r="J6" s="7"/>
      <c r="K6" s="7"/>
      <c r="L6" s="7"/>
      <c r="M6" s="7"/>
      <c r="N6" s="7"/>
      <c r="O6" s="7"/>
      <c r="P6" s="7"/>
    </row>
    <row r="7" spans="2:17" s="3" customFormat="1" ht="20.25" customHeight="1">
      <c r="B7" s="171"/>
      <c r="C7" s="171"/>
      <c r="D7" s="160" t="s">
        <v>31</v>
      </c>
      <c r="E7" s="161"/>
      <c r="F7" s="161"/>
      <c r="G7" s="161"/>
      <c r="H7" s="161"/>
      <c r="I7" s="161"/>
      <c r="J7" s="161"/>
      <c r="K7" s="161"/>
      <c r="L7" s="161"/>
      <c r="M7" s="161"/>
      <c r="N7" s="161"/>
      <c r="O7" s="162"/>
      <c r="P7" s="9"/>
      <c r="Q7" s="19"/>
    </row>
    <row r="8" spans="2:16" s="3" customFormat="1" ht="46.5" customHeight="1" thickBot="1">
      <c r="B8" s="171"/>
      <c r="C8" s="171"/>
      <c r="D8" s="2" t="s">
        <v>4</v>
      </c>
      <c r="E8" s="2" t="s">
        <v>0</v>
      </c>
      <c r="F8" s="2" t="s">
        <v>1</v>
      </c>
      <c r="G8" s="2" t="s">
        <v>2</v>
      </c>
      <c r="H8" s="2" t="s">
        <v>7</v>
      </c>
      <c r="I8" s="2" t="s">
        <v>8</v>
      </c>
      <c r="J8" s="2" t="s">
        <v>9</v>
      </c>
      <c r="K8" s="2" t="s">
        <v>10</v>
      </c>
      <c r="L8" s="2" t="s">
        <v>11</v>
      </c>
      <c r="M8" s="2" t="s">
        <v>15</v>
      </c>
      <c r="N8" s="4" t="s">
        <v>16</v>
      </c>
      <c r="O8" s="4" t="s">
        <v>3</v>
      </c>
      <c r="P8" s="20" t="s">
        <v>17</v>
      </c>
    </row>
    <row r="9" spans="2:16" s="3" customFormat="1" ht="36" customHeight="1" thickBot="1" thickTop="1">
      <c r="B9" s="156" t="s">
        <v>25</v>
      </c>
      <c r="C9" s="157"/>
      <c r="D9" s="5">
        <v>90</v>
      </c>
      <c r="E9" s="5">
        <v>90</v>
      </c>
      <c r="F9" s="5">
        <v>90</v>
      </c>
      <c r="G9" s="5">
        <v>90</v>
      </c>
      <c r="H9" s="5">
        <v>90</v>
      </c>
      <c r="I9" s="5">
        <v>90</v>
      </c>
      <c r="J9" s="5">
        <v>90</v>
      </c>
      <c r="K9" s="5">
        <v>90</v>
      </c>
      <c r="L9" s="5">
        <v>90</v>
      </c>
      <c r="M9" s="5">
        <v>90</v>
      </c>
      <c r="N9" s="5">
        <v>90</v>
      </c>
      <c r="O9" s="5">
        <v>90</v>
      </c>
      <c r="P9" s="14">
        <f>SUM(D9:O9)</f>
        <v>1080</v>
      </c>
    </row>
    <row r="10" spans="2:16" s="3" customFormat="1" ht="36" customHeight="1" thickBot="1" thickTop="1">
      <c r="B10" s="156" t="s">
        <v>26</v>
      </c>
      <c r="C10" s="157"/>
      <c r="D10" s="5">
        <v>60</v>
      </c>
      <c r="E10" s="5">
        <v>60</v>
      </c>
      <c r="F10" s="5">
        <v>60</v>
      </c>
      <c r="G10" s="5">
        <v>60</v>
      </c>
      <c r="H10" s="5">
        <v>60</v>
      </c>
      <c r="I10" s="5">
        <v>60</v>
      </c>
      <c r="J10" s="5">
        <v>60</v>
      </c>
      <c r="K10" s="5">
        <v>60</v>
      </c>
      <c r="L10" s="5">
        <v>60</v>
      </c>
      <c r="M10" s="5">
        <v>60</v>
      </c>
      <c r="N10" s="5">
        <v>60</v>
      </c>
      <c r="O10" s="5">
        <v>60</v>
      </c>
      <c r="P10" s="14">
        <f aca="true" t="shared" si="0" ref="P10:P15">SUM(D10:O10)</f>
        <v>720</v>
      </c>
    </row>
    <row r="11" spans="2:16" s="3" customFormat="1" ht="36" customHeight="1" thickBot="1" thickTop="1">
      <c r="B11" s="156" t="s">
        <v>27</v>
      </c>
      <c r="C11" s="157"/>
      <c r="D11" s="5">
        <v>30</v>
      </c>
      <c r="E11" s="5">
        <v>30</v>
      </c>
      <c r="F11" s="5">
        <v>30</v>
      </c>
      <c r="G11" s="5">
        <v>30</v>
      </c>
      <c r="H11" s="5">
        <v>30</v>
      </c>
      <c r="I11" s="5">
        <v>30</v>
      </c>
      <c r="J11" s="5">
        <v>30</v>
      </c>
      <c r="K11" s="5">
        <v>30</v>
      </c>
      <c r="L11" s="5">
        <v>30</v>
      </c>
      <c r="M11" s="5">
        <v>30</v>
      </c>
      <c r="N11" s="5">
        <v>30</v>
      </c>
      <c r="O11" s="5">
        <v>30</v>
      </c>
      <c r="P11" s="14">
        <f t="shared" si="0"/>
        <v>360</v>
      </c>
    </row>
    <row r="12" spans="2:16" s="3" customFormat="1" ht="36" customHeight="1" thickBot="1" thickTop="1">
      <c r="B12" s="156" t="s">
        <v>28</v>
      </c>
      <c r="C12" s="157"/>
      <c r="D12" s="5">
        <v>50</v>
      </c>
      <c r="E12" s="5">
        <v>50</v>
      </c>
      <c r="F12" s="5">
        <v>50</v>
      </c>
      <c r="G12" s="5">
        <v>50</v>
      </c>
      <c r="H12" s="5">
        <v>50</v>
      </c>
      <c r="I12" s="5">
        <v>50</v>
      </c>
      <c r="J12" s="5">
        <v>50</v>
      </c>
      <c r="K12" s="5">
        <v>50</v>
      </c>
      <c r="L12" s="5">
        <v>50</v>
      </c>
      <c r="M12" s="5">
        <v>50</v>
      </c>
      <c r="N12" s="5">
        <v>50</v>
      </c>
      <c r="O12" s="5">
        <v>50</v>
      </c>
      <c r="P12" s="14">
        <f t="shared" si="0"/>
        <v>600</v>
      </c>
    </row>
    <row r="13" spans="2:16" s="3" customFormat="1" ht="35.25" customHeight="1" thickBot="1" thickTop="1">
      <c r="B13" s="158" t="s">
        <v>29</v>
      </c>
      <c r="C13" s="159"/>
      <c r="D13" s="31">
        <v>40</v>
      </c>
      <c r="E13" s="31">
        <v>40</v>
      </c>
      <c r="F13" s="31">
        <v>40</v>
      </c>
      <c r="G13" s="31">
        <v>40</v>
      </c>
      <c r="H13" s="31">
        <v>40</v>
      </c>
      <c r="I13" s="31">
        <v>40</v>
      </c>
      <c r="J13" s="31">
        <v>40</v>
      </c>
      <c r="K13" s="31">
        <v>40</v>
      </c>
      <c r="L13" s="31">
        <v>40</v>
      </c>
      <c r="M13" s="31">
        <v>40</v>
      </c>
      <c r="N13" s="31">
        <v>40</v>
      </c>
      <c r="O13" s="32">
        <v>40</v>
      </c>
      <c r="P13" s="14">
        <f t="shared" si="0"/>
        <v>480</v>
      </c>
    </row>
    <row r="14" spans="2:16" ht="35.25" customHeight="1" thickBot="1" thickTop="1">
      <c r="B14" s="169" t="s">
        <v>6</v>
      </c>
      <c r="C14" s="170"/>
      <c r="D14" s="29">
        <f aca="true" t="shared" si="1" ref="D14:P14">SUM(D9:D13)</f>
        <v>270</v>
      </c>
      <c r="E14" s="29">
        <f t="shared" si="1"/>
        <v>270</v>
      </c>
      <c r="F14" s="29">
        <f t="shared" si="1"/>
        <v>270</v>
      </c>
      <c r="G14" s="29">
        <f t="shared" si="1"/>
        <v>270</v>
      </c>
      <c r="H14" s="29">
        <f t="shared" si="1"/>
        <v>270</v>
      </c>
      <c r="I14" s="29">
        <f t="shared" si="1"/>
        <v>270</v>
      </c>
      <c r="J14" s="29">
        <f t="shared" si="1"/>
        <v>270</v>
      </c>
      <c r="K14" s="29">
        <f t="shared" si="1"/>
        <v>270</v>
      </c>
      <c r="L14" s="29">
        <f t="shared" si="1"/>
        <v>270</v>
      </c>
      <c r="M14" s="29">
        <f t="shared" si="1"/>
        <v>270</v>
      </c>
      <c r="N14" s="29">
        <f t="shared" si="1"/>
        <v>270</v>
      </c>
      <c r="O14" s="30">
        <f t="shared" si="1"/>
        <v>270</v>
      </c>
      <c r="P14" s="14">
        <f t="shared" si="1"/>
        <v>3240</v>
      </c>
    </row>
    <row r="15" spans="2:16" ht="33" customHeight="1" thickBot="1" thickTop="1">
      <c r="B15" s="156" t="s">
        <v>5</v>
      </c>
      <c r="C15" s="157"/>
      <c r="D15" s="23">
        <v>30</v>
      </c>
      <c r="E15" s="23">
        <v>31</v>
      </c>
      <c r="F15" s="23">
        <v>30</v>
      </c>
      <c r="G15" s="23">
        <v>31</v>
      </c>
      <c r="H15" s="23">
        <v>31</v>
      </c>
      <c r="I15" s="23">
        <v>30</v>
      </c>
      <c r="J15" s="23">
        <v>31</v>
      </c>
      <c r="K15" s="23">
        <v>30</v>
      </c>
      <c r="L15" s="23">
        <v>31</v>
      </c>
      <c r="M15" s="23">
        <v>31</v>
      </c>
      <c r="N15" s="23">
        <f>IF(MOD(J3,4)=0,29,28)</f>
        <v>28</v>
      </c>
      <c r="O15" s="104">
        <v>31</v>
      </c>
      <c r="P15" s="103">
        <f t="shared" si="0"/>
        <v>365</v>
      </c>
    </row>
    <row r="16" spans="2:16" ht="33" customHeight="1" thickBot="1" thickTop="1">
      <c r="B16" s="158" t="s">
        <v>13</v>
      </c>
      <c r="C16" s="159"/>
      <c r="D16" s="25">
        <f>ROUNDUP(D14/D15,1)</f>
        <v>9</v>
      </c>
      <c r="E16" s="25">
        <f aca="true" t="shared" si="2" ref="E16:P16">ROUNDUP(E14/E15,1)</f>
        <v>8.799999999999999</v>
      </c>
      <c r="F16" s="25">
        <f t="shared" si="2"/>
        <v>9</v>
      </c>
      <c r="G16" s="25">
        <f t="shared" si="2"/>
        <v>8.799999999999999</v>
      </c>
      <c r="H16" s="25">
        <f t="shared" si="2"/>
        <v>8.799999999999999</v>
      </c>
      <c r="I16" s="25">
        <f t="shared" si="2"/>
        <v>9</v>
      </c>
      <c r="J16" s="25">
        <f t="shared" si="2"/>
        <v>8.799999999999999</v>
      </c>
      <c r="K16" s="25">
        <f t="shared" si="2"/>
        <v>9</v>
      </c>
      <c r="L16" s="25">
        <f t="shared" si="2"/>
        <v>8.799999999999999</v>
      </c>
      <c r="M16" s="25">
        <f t="shared" si="2"/>
        <v>8.799999999999999</v>
      </c>
      <c r="N16" s="25">
        <f t="shared" si="2"/>
        <v>9.7</v>
      </c>
      <c r="O16" s="26">
        <f t="shared" si="2"/>
        <v>8.799999999999999</v>
      </c>
      <c r="P16" s="15">
        <f t="shared" si="2"/>
        <v>8.9</v>
      </c>
    </row>
    <row r="17" spans="2:16" ht="20.25" customHeight="1" thickBot="1" thickTop="1">
      <c r="B17" s="10"/>
      <c r="C17" s="11"/>
      <c r="D17" s="12"/>
      <c r="E17" s="12"/>
      <c r="F17" s="12"/>
      <c r="G17" s="12"/>
      <c r="H17" s="12"/>
      <c r="I17" s="12"/>
      <c r="J17" s="13"/>
      <c r="K17" s="13"/>
      <c r="L17" s="13"/>
      <c r="M17" s="13"/>
      <c r="N17" s="13"/>
      <c r="O17" s="13"/>
      <c r="P17" s="13"/>
    </row>
    <row r="18" spans="2:16" ht="36" customHeight="1" thickBot="1" thickTop="1">
      <c r="B18" s="10"/>
      <c r="C18" s="11"/>
      <c r="D18" s="163" t="s">
        <v>19</v>
      </c>
      <c r="E18" s="164"/>
      <c r="F18" s="164"/>
      <c r="G18" s="164"/>
      <c r="H18" s="16">
        <f>P16/6</f>
        <v>1.4833333333333334</v>
      </c>
      <c r="I18" s="12"/>
      <c r="J18" s="165" t="s">
        <v>137</v>
      </c>
      <c r="K18" s="166"/>
      <c r="L18" s="166"/>
      <c r="M18" s="166"/>
      <c r="N18" s="21">
        <v>1.8</v>
      </c>
      <c r="O18" s="17" t="s">
        <v>20</v>
      </c>
      <c r="P18" s="18" t="str">
        <f>IF(H18&lt;=N18,"○","×")</f>
        <v>○</v>
      </c>
    </row>
    <row r="19" spans="2:16" ht="36" customHeight="1" thickBot="1" thickTop="1">
      <c r="B19" s="10"/>
      <c r="C19" s="11"/>
      <c r="D19" s="163" t="s">
        <v>18</v>
      </c>
      <c r="E19" s="164"/>
      <c r="F19" s="164"/>
      <c r="G19" s="164"/>
      <c r="H19" s="16">
        <f>(P10/9+P11/6+P12/4+P13/2.5)/P15</f>
        <v>1.3205479452054794</v>
      </c>
      <c r="I19" s="12"/>
      <c r="J19" s="165" t="s">
        <v>138</v>
      </c>
      <c r="K19" s="166"/>
      <c r="L19" s="166"/>
      <c r="M19" s="166"/>
      <c r="N19" s="21">
        <v>1.5</v>
      </c>
      <c r="O19" s="17" t="s">
        <v>20</v>
      </c>
      <c r="P19" s="18" t="str">
        <f>IF(H19&lt;=N19,"○","×")</f>
        <v>○</v>
      </c>
    </row>
    <row r="20" ht="12" customHeight="1" thickBot="1" thickTop="1"/>
    <row r="21" spans="10:14" ht="27" customHeight="1" thickBot="1" thickTop="1">
      <c r="J21" s="165" t="s">
        <v>32</v>
      </c>
      <c r="K21" s="166"/>
      <c r="L21" s="166"/>
      <c r="M21" s="166"/>
      <c r="N21" s="28" t="str">
        <f>IF(P16/N18&lt;=4,"Ⅰ",IF(P16/N18&lt;=5,"Ⅱ",IF(P16/N18&lt;=6,"Ⅲ","×")))</f>
        <v>Ⅱ</v>
      </c>
    </row>
    <row r="22" spans="10:14" ht="12" customHeight="1" thickTop="1">
      <c r="J22" s="95"/>
      <c r="K22" s="96"/>
      <c r="L22" s="96"/>
      <c r="M22" s="96"/>
      <c r="N22" s="97"/>
    </row>
    <row r="23" spans="2:14" ht="22.5" customHeight="1">
      <c r="B23" s="1" t="s">
        <v>115</v>
      </c>
      <c r="J23" s="107"/>
      <c r="K23" s="108"/>
      <c r="L23" s="108"/>
      <c r="M23" s="108"/>
      <c r="N23" s="97"/>
    </row>
    <row r="24" spans="2:14" ht="22.5" customHeight="1">
      <c r="B24" s="1" t="s">
        <v>116</v>
      </c>
      <c r="J24" s="107"/>
      <c r="K24" s="108"/>
      <c r="L24" s="108"/>
      <c r="M24" s="108"/>
      <c r="N24" s="97"/>
    </row>
    <row r="25" spans="2:8" ht="22.5" customHeight="1">
      <c r="B25" s="6" t="s">
        <v>12</v>
      </c>
      <c r="C25" s="6"/>
      <c r="D25" s="6"/>
      <c r="E25" s="6"/>
      <c r="F25" s="6"/>
      <c r="G25" s="6"/>
      <c r="H25" s="6"/>
    </row>
    <row r="26" spans="2:16" ht="82.5" customHeight="1">
      <c r="B26" s="155" t="s">
        <v>30</v>
      </c>
      <c r="C26" s="155"/>
      <c r="D26" s="155"/>
      <c r="E26" s="155"/>
      <c r="F26" s="155"/>
      <c r="G26" s="155"/>
      <c r="H26" s="155"/>
      <c r="I26" s="155"/>
      <c r="J26" s="155"/>
      <c r="K26" s="155"/>
      <c r="L26" s="155"/>
      <c r="M26" s="155"/>
      <c r="N26" s="155"/>
      <c r="O26" s="155"/>
      <c r="P26" s="155"/>
    </row>
    <row r="27" spans="2:11" ht="24.75" customHeight="1">
      <c r="B27" s="1" t="s">
        <v>14</v>
      </c>
      <c r="C27" s="6"/>
      <c r="D27" s="6"/>
      <c r="E27" s="6"/>
      <c r="F27" s="6"/>
      <c r="G27" s="6"/>
      <c r="H27" s="6"/>
      <c r="I27" s="6"/>
      <c r="J27" s="6"/>
      <c r="K27" s="6"/>
    </row>
    <row r="28" ht="27.75" customHeight="1">
      <c r="B28" s="1" t="s">
        <v>21</v>
      </c>
    </row>
    <row r="29" ht="27.75" customHeight="1">
      <c r="B29" s="1" t="s">
        <v>22</v>
      </c>
    </row>
    <row r="30" ht="27.75" customHeight="1">
      <c r="B30" s="1" t="s">
        <v>24</v>
      </c>
    </row>
  </sheetData>
  <sheetProtection/>
  <mergeCells count="20">
    <mergeCell ref="B5:C5"/>
    <mergeCell ref="D5:H5"/>
    <mergeCell ref="J5:K5"/>
    <mergeCell ref="B7:C7"/>
    <mergeCell ref="D7:O7"/>
    <mergeCell ref="B8:C8"/>
    <mergeCell ref="B9:C9"/>
    <mergeCell ref="B10:C10"/>
    <mergeCell ref="B11:C11"/>
    <mergeCell ref="B12:C12"/>
    <mergeCell ref="B13:C13"/>
    <mergeCell ref="B14:C14"/>
    <mergeCell ref="J21:M21"/>
    <mergeCell ref="B26:P26"/>
    <mergeCell ref="B15:C15"/>
    <mergeCell ref="B16:C16"/>
    <mergeCell ref="D18:G18"/>
    <mergeCell ref="J18:M18"/>
    <mergeCell ref="D19:G19"/>
    <mergeCell ref="J19:M19"/>
  </mergeCells>
  <printOptions/>
  <pageMargins left="0.68" right="0.47" top="0.6" bottom="0.32" header="0.38" footer="0.16"/>
  <pageSetup fitToHeight="1" fitToWidth="1" horizontalDpi="600" verticalDpi="600" orientation="portrait" paperSize="9" scale="69" r:id="rId3"/>
  <legacyDrawing r:id="rId2"/>
</worksheet>
</file>

<file path=xl/worksheets/sheet5.xml><?xml version="1.0" encoding="utf-8"?>
<worksheet xmlns="http://schemas.openxmlformats.org/spreadsheetml/2006/main" xmlns:r="http://schemas.openxmlformats.org/officeDocument/2006/relationships">
  <sheetPr>
    <tabColor theme="6"/>
    <pageSetUpPr fitToPage="1"/>
  </sheetPr>
  <dimension ref="B2:P19"/>
  <sheetViews>
    <sheetView view="pageBreakPreview" zoomScale="80" zoomScaleSheetLayoutView="80" zoomScalePageLayoutView="0" workbookViewId="0" topLeftCell="A1">
      <selection activeCell="N11" sqref="N11"/>
    </sheetView>
  </sheetViews>
  <sheetFormatPr defaultColWidth="9.00390625" defaultRowHeight="27.75" customHeight="1"/>
  <cols>
    <col min="1" max="1" width="4.25390625" style="1" customWidth="1"/>
    <col min="2" max="2" width="4.625" style="1" customWidth="1"/>
    <col min="3" max="3" width="8.125" style="1" customWidth="1"/>
    <col min="4" max="9" width="8.50390625" style="1" customWidth="1"/>
    <col min="10" max="10" width="8.875" style="1" customWidth="1"/>
    <col min="11" max="11" width="8.25390625" style="1" customWidth="1"/>
    <col min="12" max="16" width="8.50390625" style="1" customWidth="1"/>
    <col min="17" max="17" width="4.75390625" style="1" customWidth="1"/>
    <col min="18" max="16384" width="9.00390625" style="1" customWidth="1"/>
  </cols>
  <sheetData>
    <row r="1" ht="11.25"/>
    <row r="2" spans="2:14" ht="20.25" customHeight="1">
      <c r="B2" s="34" t="s">
        <v>125</v>
      </c>
      <c r="C2" s="35"/>
      <c r="D2" s="35"/>
      <c r="E2" s="35"/>
      <c r="F2" s="35"/>
      <c r="G2" s="35"/>
      <c r="H2" s="35"/>
      <c r="I2" s="35"/>
      <c r="J2" s="35"/>
      <c r="K2" s="35"/>
      <c r="L2" s="35"/>
      <c r="M2" s="35"/>
      <c r="N2" s="35"/>
    </row>
    <row r="3" spans="2:16" ht="37.5" customHeight="1">
      <c r="B3" s="36" t="s">
        <v>35</v>
      </c>
      <c r="D3" s="35"/>
      <c r="E3" s="35"/>
      <c r="F3" s="35"/>
      <c r="G3" s="35"/>
      <c r="H3" s="35"/>
      <c r="I3" s="37" t="s">
        <v>36</v>
      </c>
      <c r="J3" s="38"/>
      <c r="K3" s="99" t="s">
        <v>123</v>
      </c>
      <c r="L3" s="38"/>
      <c r="M3" s="36" t="s">
        <v>124</v>
      </c>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72"/>
      <c r="E5" s="173"/>
      <c r="F5" s="173"/>
      <c r="G5" s="173"/>
      <c r="H5" s="174"/>
      <c r="I5" s="7"/>
      <c r="J5" s="175" t="s">
        <v>122</v>
      </c>
      <c r="K5" s="175"/>
      <c r="L5" s="102"/>
      <c r="M5" s="7"/>
      <c r="N5" s="7"/>
      <c r="O5" s="7"/>
      <c r="P5" s="7"/>
    </row>
    <row r="6" spans="2:16" ht="15.75" customHeight="1">
      <c r="B6" s="7"/>
      <c r="C6" s="7"/>
      <c r="D6" s="7"/>
      <c r="E6" s="7"/>
      <c r="F6" s="7"/>
      <c r="G6" s="7"/>
      <c r="H6" s="7"/>
      <c r="I6" s="7"/>
      <c r="J6" s="7"/>
      <c r="K6" s="7"/>
      <c r="L6" s="7"/>
      <c r="M6" s="7"/>
      <c r="N6" s="7"/>
      <c r="O6" s="7"/>
      <c r="P6" s="7"/>
    </row>
    <row r="7" spans="2:16" ht="20.25" customHeight="1" thickBot="1">
      <c r="B7" s="10"/>
      <c r="C7" s="11"/>
      <c r="D7" s="12"/>
      <c r="E7" s="12"/>
      <c r="F7" s="12"/>
      <c r="G7" s="12"/>
      <c r="H7" s="12"/>
      <c r="I7" s="12"/>
      <c r="J7" s="13"/>
      <c r="K7" s="13"/>
      <c r="L7" s="13"/>
      <c r="M7" s="13"/>
      <c r="N7" s="13"/>
      <c r="O7" s="13"/>
      <c r="P7" s="13"/>
    </row>
    <row r="8" spans="2:16" ht="36" customHeight="1" thickBot="1" thickTop="1">
      <c r="B8" s="10"/>
      <c r="C8" s="11"/>
      <c r="D8" s="176" t="s">
        <v>19</v>
      </c>
      <c r="E8" s="177"/>
      <c r="F8" s="177"/>
      <c r="G8" s="178"/>
      <c r="H8" s="16">
        <f>L5*0.9/6</f>
        <v>0</v>
      </c>
      <c r="I8" s="12"/>
      <c r="J8" s="165" t="s">
        <v>34</v>
      </c>
      <c r="K8" s="166"/>
      <c r="L8" s="166"/>
      <c r="M8" s="166"/>
      <c r="N8" s="21"/>
      <c r="O8" s="17" t="s">
        <v>20</v>
      </c>
      <c r="P8" s="18" t="str">
        <f>IF(H8&lt;=N8,"○","×")</f>
        <v>○</v>
      </c>
    </row>
    <row r="9" spans="2:16" ht="36" customHeight="1" thickBot="1" thickTop="1">
      <c r="B9" s="10"/>
      <c r="C9" s="11"/>
      <c r="D9" s="176" t="s">
        <v>18</v>
      </c>
      <c r="E9" s="177"/>
      <c r="F9" s="177"/>
      <c r="G9" s="178"/>
      <c r="H9" s="98"/>
      <c r="I9" s="12"/>
      <c r="J9" s="165" t="s">
        <v>33</v>
      </c>
      <c r="K9" s="166"/>
      <c r="L9" s="166"/>
      <c r="M9" s="166"/>
      <c r="N9" s="21"/>
      <c r="O9" s="17"/>
      <c r="P9" s="18"/>
    </row>
    <row r="10" ht="12" customHeight="1" thickBot="1" thickTop="1"/>
    <row r="11" spans="10:14" ht="27" customHeight="1" thickBot="1" thickTop="1">
      <c r="J11" s="165" t="s">
        <v>32</v>
      </c>
      <c r="K11" s="166"/>
      <c r="L11" s="166"/>
      <c r="M11" s="166"/>
      <c r="N11" s="28" t="e">
        <f>IF(L5/N8*0.9&lt;=4,"Ⅰ",IF(L5/N8*0.9&lt;=5,"Ⅱ",IF(L5/N8*0.9&lt;=6,"Ⅲ","×")))</f>
        <v>#DIV/0!</v>
      </c>
    </row>
    <row r="12" spans="10:14" ht="12" customHeight="1" thickTop="1">
      <c r="J12" s="95"/>
      <c r="K12" s="96"/>
      <c r="L12" s="96"/>
      <c r="M12" s="96"/>
      <c r="N12" s="97"/>
    </row>
    <row r="13" spans="2:14" ht="22.5" customHeight="1">
      <c r="B13" s="1" t="s">
        <v>126</v>
      </c>
      <c r="J13" s="107"/>
      <c r="K13" s="108"/>
      <c r="L13" s="108"/>
      <c r="M13" s="108"/>
      <c r="N13" s="97"/>
    </row>
    <row r="14" spans="2:14" ht="22.5" customHeight="1">
      <c r="B14" s="1" t="s">
        <v>116</v>
      </c>
      <c r="J14" s="107"/>
      <c r="K14" s="108"/>
      <c r="L14" s="108"/>
      <c r="M14" s="108"/>
      <c r="N14" s="97"/>
    </row>
    <row r="15" spans="2:8" ht="22.5" customHeight="1">
      <c r="B15" s="6" t="s">
        <v>12</v>
      </c>
      <c r="C15" s="6"/>
      <c r="D15" s="6"/>
      <c r="E15" s="6"/>
      <c r="F15" s="6"/>
      <c r="G15" s="6"/>
      <c r="H15" s="6"/>
    </row>
    <row r="16" spans="2:16" ht="82.5" customHeight="1">
      <c r="B16" s="155" t="s">
        <v>30</v>
      </c>
      <c r="C16" s="155"/>
      <c r="D16" s="155"/>
      <c r="E16" s="155"/>
      <c r="F16" s="155"/>
      <c r="G16" s="155"/>
      <c r="H16" s="155"/>
      <c r="I16" s="155"/>
      <c r="J16" s="155"/>
      <c r="K16" s="155"/>
      <c r="L16" s="155"/>
      <c r="M16" s="155"/>
      <c r="N16" s="155"/>
      <c r="O16" s="155"/>
      <c r="P16" s="155"/>
    </row>
    <row r="17" spans="2:11" ht="24.75" customHeight="1">
      <c r="B17" s="1" t="s">
        <v>14</v>
      </c>
      <c r="C17" s="6"/>
      <c r="D17" s="6"/>
      <c r="E17" s="6"/>
      <c r="F17" s="6"/>
      <c r="G17" s="6"/>
      <c r="H17" s="6"/>
      <c r="I17" s="6"/>
      <c r="J17" s="6"/>
      <c r="K17" s="6"/>
    </row>
    <row r="18" ht="27.75" customHeight="1">
      <c r="B18" s="1" t="s">
        <v>21</v>
      </c>
    </row>
    <row r="19" ht="27.75" customHeight="1">
      <c r="B19" s="1" t="s">
        <v>22</v>
      </c>
    </row>
  </sheetData>
  <sheetProtection/>
  <mergeCells count="9">
    <mergeCell ref="B5:C5"/>
    <mergeCell ref="D5:H5"/>
    <mergeCell ref="J5:K5"/>
    <mergeCell ref="J11:M11"/>
    <mergeCell ref="B16:P16"/>
    <mergeCell ref="D8:G8"/>
    <mergeCell ref="J8:M8"/>
    <mergeCell ref="D9:G9"/>
    <mergeCell ref="J9:M9"/>
  </mergeCells>
  <printOptions/>
  <pageMargins left="0.68" right="0.47" top="0.6" bottom="0.32" header="0.38" footer="0.16"/>
  <pageSetup fitToHeight="1" fitToWidth="1"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theme="6"/>
    <pageSetUpPr fitToPage="1"/>
  </sheetPr>
  <dimension ref="B2:P19"/>
  <sheetViews>
    <sheetView view="pageBreakPreview" zoomScale="80" zoomScaleSheetLayoutView="80" zoomScalePageLayoutView="0" workbookViewId="0" topLeftCell="A1">
      <selection activeCell="N11" sqref="N11"/>
    </sheetView>
  </sheetViews>
  <sheetFormatPr defaultColWidth="9.00390625" defaultRowHeight="27.75" customHeight="1"/>
  <cols>
    <col min="1" max="1" width="4.25390625" style="1" customWidth="1"/>
    <col min="2" max="2" width="4.625" style="1" customWidth="1"/>
    <col min="3" max="3" width="8.125" style="1" customWidth="1"/>
    <col min="4" max="9" width="8.50390625" style="1" customWidth="1"/>
    <col min="10" max="10" width="8.875" style="1" customWidth="1"/>
    <col min="11" max="11" width="8.25390625" style="1" customWidth="1"/>
    <col min="12" max="16" width="8.50390625" style="1" customWidth="1"/>
    <col min="17" max="17" width="4.75390625" style="1" customWidth="1"/>
    <col min="18" max="16384" width="9.00390625" style="1" customWidth="1"/>
  </cols>
  <sheetData>
    <row r="1" ht="11.25"/>
    <row r="2" spans="2:14" ht="20.25" customHeight="1">
      <c r="B2" s="34" t="s">
        <v>125</v>
      </c>
      <c r="C2" s="35"/>
      <c r="D2" s="35"/>
      <c r="E2" s="35"/>
      <c r="F2" s="35"/>
      <c r="G2" s="35"/>
      <c r="H2" s="35"/>
      <c r="I2" s="35"/>
      <c r="J2" s="35"/>
      <c r="K2" s="35"/>
      <c r="L2" s="35"/>
      <c r="M2" s="35"/>
      <c r="N2" s="35"/>
    </row>
    <row r="3" spans="2:16" ht="37.5" customHeight="1">
      <c r="B3" s="36" t="s">
        <v>35</v>
      </c>
      <c r="D3" s="35"/>
      <c r="E3" s="35"/>
      <c r="F3" s="35"/>
      <c r="G3" s="35"/>
      <c r="H3" s="35"/>
      <c r="I3" s="37" t="s">
        <v>36</v>
      </c>
      <c r="J3" s="38">
        <v>27</v>
      </c>
      <c r="K3" s="99" t="s">
        <v>123</v>
      </c>
      <c r="L3" s="38">
        <v>9</v>
      </c>
      <c r="M3" s="36" t="s">
        <v>124</v>
      </c>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72" t="s">
        <v>136</v>
      </c>
      <c r="E5" s="173"/>
      <c r="F5" s="173"/>
      <c r="G5" s="173"/>
      <c r="H5" s="174"/>
      <c r="I5" s="7"/>
      <c r="J5" s="175" t="s">
        <v>122</v>
      </c>
      <c r="K5" s="175"/>
      <c r="L5" s="102">
        <v>12</v>
      </c>
      <c r="M5" s="7"/>
      <c r="N5" s="7"/>
      <c r="O5" s="7"/>
      <c r="P5" s="7"/>
    </row>
    <row r="6" spans="2:16" ht="15.75" customHeight="1">
      <c r="B6" s="7"/>
      <c r="C6" s="7"/>
      <c r="D6" s="7"/>
      <c r="E6" s="7"/>
      <c r="F6" s="7"/>
      <c r="G6" s="7"/>
      <c r="H6" s="7"/>
      <c r="I6" s="7"/>
      <c r="J6" s="7"/>
      <c r="K6" s="7"/>
      <c r="L6" s="7"/>
      <c r="M6" s="7"/>
      <c r="N6" s="7"/>
      <c r="O6" s="7"/>
      <c r="P6" s="7"/>
    </row>
    <row r="7" spans="2:16" ht="20.25" customHeight="1" thickBot="1">
      <c r="B7" s="10"/>
      <c r="C7" s="11"/>
      <c r="D7" s="12"/>
      <c r="E7" s="12"/>
      <c r="F7" s="12"/>
      <c r="G7" s="12"/>
      <c r="H7" s="12"/>
      <c r="I7" s="12"/>
      <c r="J7" s="13"/>
      <c r="K7" s="13"/>
      <c r="L7" s="13"/>
      <c r="M7" s="13"/>
      <c r="N7" s="13"/>
      <c r="O7" s="13"/>
      <c r="P7" s="13"/>
    </row>
    <row r="8" spans="2:16" ht="36" customHeight="1" thickBot="1" thickTop="1">
      <c r="B8" s="10"/>
      <c r="C8" s="11"/>
      <c r="D8" s="176" t="s">
        <v>19</v>
      </c>
      <c r="E8" s="177"/>
      <c r="F8" s="177"/>
      <c r="G8" s="178"/>
      <c r="H8" s="16">
        <f>L5*0.9/6</f>
        <v>1.8</v>
      </c>
      <c r="I8" s="12"/>
      <c r="J8" s="165" t="s">
        <v>139</v>
      </c>
      <c r="K8" s="166"/>
      <c r="L8" s="166"/>
      <c r="M8" s="166"/>
      <c r="N8" s="21">
        <v>2</v>
      </c>
      <c r="O8" s="17" t="s">
        <v>20</v>
      </c>
      <c r="P8" s="18" t="str">
        <f>IF(H8&lt;=N8,"○","×")</f>
        <v>○</v>
      </c>
    </row>
    <row r="9" spans="2:16" ht="36" customHeight="1" thickBot="1" thickTop="1">
      <c r="B9" s="10"/>
      <c r="C9" s="11"/>
      <c r="D9" s="176" t="s">
        <v>18</v>
      </c>
      <c r="E9" s="177"/>
      <c r="F9" s="177"/>
      <c r="G9" s="178"/>
      <c r="H9" s="98"/>
      <c r="I9" s="12"/>
      <c r="J9" s="165" t="s">
        <v>140</v>
      </c>
      <c r="K9" s="166"/>
      <c r="L9" s="166"/>
      <c r="M9" s="166"/>
      <c r="N9" s="21">
        <v>1.2</v>
      </c>
      <c r="O9" s="17"/>
      <c r="P9" s="18"/>
    </row>
    <row r="10" ht="12" customHeight="1" thickBot="1" thickTop="1"/>
    <row r="11" spans="10:14" ht="27" customHeight="1" thickBot="1" thickTop="1">
      <c r="J11" s="165" t="s">
        <v>32</v>
      </c>
      <c r="K11" s="166"/>
      <c r="L11" s="166"/>
      <c r="M11" s="166"/>
      <c r="N11" s="28" t="str">
        <f>IF(L5/N8*0.9&lt;=4,"Ⅰ",IF(L5/N8*0.9&lt;=5,"Ⅱ",IF(L5/N8*0.9&lt;=6,"Ⅲ","×")))</f>
        <v>Ⅲ</v>
      </c>
    </row>
    <row r="12" spans="10:14" ht="12" customHeight="1" thickTop="1">
      <c r="J12" s="95"/>
      <c r="K12" s="96"/>
      <c r="L12" s="96"/>
      <c r="M12" s="96"/>
      <c r="N12" s="97"/>
    </row>
    <row r="13" spans="2:14" ht="22.5" customHeight="1">
      <c r="B13" s="1" t="s">
        <v>126</v>
      </c>
      <c r="J13" s="107"/>
      <c r="K13" s="108"/>
      <c r="L13" s="108"/>
      <c r="M13" s="108"/>
      <c r="N13" s="97"/>
    </row>
    <row r="14" spans="2:14" ht="22.5" customHeight="1">
      <c r="B14" s="1" t="s">
        <v>116</v>
      </c>
      <c r="J14" s="107"/>
      <c r="K14" s="108"/>
      <c r="L14" s="108"/>
      <c r="M14" s="108"/>
      <c r="N14" s="97"/>
    </row>
    <row r="15" spans="2:8" ht="22.5" customHeight="1">
      <c r="B15" s="6" t="s">
        <v>12</v>
      </c>
      <c r="C15" s="6"/>
      <c r="D15" s="6"/>
      <c r="E15" s="6"/>
      <c r="F15" s="6"/>
      <c r="G15" s="6"/>
      <c r="H15" s="6"/>
    </row>
    <row r="16" spans="2:16" ht="82.5" customHeight="1">
      <c r="B16" s="155" t="s">
        <v>30</v>
      </c>
      <c r="C16" s="155"/>
      <c r="D16" s="155"/>
      <c r="E16" s="155"/>
      <c r="F16" s="155"/>
      <c r="G16" s="155"/>
      <c r="H16" s="155"/>
      <c r="I16" s="155"/>
      <c r="J16" s="155"/>
      <c r="K16" s="155"/>
      <c r="L16" s="155"/>
      <c r="M16" s="155"/>
      <c r="N16" s="155"/>
      <c r="O16" s="155"/>
      <c r="P16" s="155"/>
    </row>
    <row r="17" spans="2:11" ht="24.75" customHeight="1">
      <c r="B17" s="1" t="s">
        <v>14</v>
      </c>
      <c r="C17" s="6"/>
      <c r="D17" s="6"/>
      <c r="E17" s="6"/>
      <c r="F17" s="6"/>
      <c r="G17" s="6"/>
      <c r="H17" s="6"/>
      <c r="I17" s="6"/>
      <c r="J17" s="6"/>
      <c r="K17" s="6"/>
    </row>
    <row r="18" ht="27.75" customHeight="1">
      <c r="B18" s="1" t="s">
        <v>21</v>
      </c>
    </row>
    <row r="19" ht="27.75" customHeight="1">
      <c r="B19" s="1" t="s">
        <v>22</v>
      </c>
    </row>
  </sheetData>
  <sheetProtection/>
  <mergeCells count="9">
    <mergeCell ref="J11:M11"/>
    <mergeCell ref="B16:P16"/>
    <mergeCell ref="B5:C5"/>
    <mergeCell ref="D5:H5"/>
    <mergeCell ref="J5:K5"/>
    <mergeCell ref="D8:G8"/>
    <mergeCell ref="J8:M8"/>
    <mergeCell ref="D9:G9"/>
    <mergeCell ref="J9:M9"/>
  </mergeCells>
  <printOptions/>
  <pageMargins left="0.68" right="0.47" top="0.6" bottom="0.32" header="0.38" footer="0.16"/>
  <pageSetup fitToHeight="1" fitToWidth="1"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tabColor theme="6"/>
    <pageSetUpPr fitToPage="1"/>
  </sheetPr>
  <dimension ref="B2:P29"/>
  <sheetViews>
    <sheetView view="pageBreakPreview" zoomScale="80" zoomScaleSheetLayoutView="80" zoomScalePageLayoutView="0" workbookViewId="0" topLeftCell="A1">
      <selection activeCell="A1" sqref="A1"/>
    </sheetView>
  </sheetViews>
  <sheetFormatPr defaultColWidth="9.00390625" defaultRowHeight="27.75" customHeight="1"/>
  <cols>
    <col min="1" max="1" width="4.25390625" style="1" customWidth="1"/>
    <col min="2" max="2" width="4.625" style="1" customWidth="1"/>
    <col min="3" max="3" width="8.125" style="1" customWidth="1"/>
    <col min="4" max="16" width="8.50390625" style="1" customWidth="1"/>
    <col min="17" max="17" width="4.75390625" style="1" customWidth="1"/>
    <col min="18" max="16384" width="9.00390625" style="1" customWidth="1"/>
  </cols>
  <sheetData>
    <row r="1" ht="11.25"/>
    <row r="2" spans="2:14" ht="20.25" customHeight="1">
      <c r="B2" s="34" t="s">
        <v>127</v>
      </c>
      <c r="C2" s="35"/>
      <c r="D2" s="35"/>
      <c r="E2" s="35"/>
      <c r="F2" s="35"/>
      <c r="G2" s="35"/>
      <c r="H2" s="35"/>
      <c r="I2" s="35"/>
      <c r="J2" s="35"/>
      <c r="K2" s="35"/>
      <c r="L2" s="35"/>
      <c r="M2" s="35"/>
      <c r="N2" s="35"/>
    </row>
    <row r="3" spans="2:16" ht="37.5" customHeight="1">
      <c r="B3" s="36" t="s">
        <v>35</v>
      </c>
      <c r="D3" s="35"/>
      <c r="E3" s="35"/>
      <c r="F3" s="35"/>
      <c r="G3" s="35"/>
      <c r="H3" s="35"/>
      <c r="I3" s="37" t="s">
        <v>36</v>
      </c>
      <c r="J3" s="38"/>
      <c r="K3" s="99" t="s">
        <v>123</v>
      </c>
      <c r="L3" s="38"/>
      <c r="M3" s="36" t="s">
        <v>124</v>
      </c>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72"/>
      <c r="E5" s="173"/>
      <c r="F5" s="173"/>
      <c r="G5" s="173"/>
      <c r="H5" s="174"/>
      <c r="I5" s="7"/>
      <c r="J5" s="175" t="s">
        <v>122</v>
      </c>
      <c r="K5" s="175"/>
      <c r="L5" s="102"/>
      <c r="M5" s="7"/>
      <c r="N5" s="7"/>
      <c r="O5" s="7"/>
      <c r="P5" s="7"/>
    </row>
    <row r="6" spans="2:16" ht="15.75" customHeight="1">
      <c r="B6" s="7"/>
      <c r="C6" s="7"/>
      <c r="D6" s="7"/>
      <c r="E6" s="7"/>
      <c r="F6" s="7"/>
      <c r="G6" s="7"/>
      <c r="H6" s="7"/>
      <c r="I6" s="7"/>
      <c r="J6" s="7"/>
      <c r="K6" s="7"/>
      <c r="L6" s="7"/>
      <c r="M6" s="7"/>
      <c r="N6" s="7"/>
      <c r="O6" s="7"/>
      <c r="P6" s="7"/>
    </row>
    <row r="7" spans="2:11" s="3" customFormat="1" ht="20.25" customHeight="1">
      <c r="B7" s="171"/>
      <c r="C7" s="171"/>
      <c r="D7" s="160" t="s">
        <v>120</v>
      </c>
      <c r="E7" s="161"/>
      <c r="F7" s="161"/>
      <c r="G7" s="161"/>
      <c r="H7" s="161"/>
      <c r="I7" s="162"/>
      <c r="J7" s="9"/>
      <c r="K7" s="19"/>
    </row>
    <row r="8" spans="2:10" s="3" customFormat="1" ht="46.5" customHeight="1" thickBot="1">
      <c r="B8" s="171"/>
      <c r="C8" s="171"/>
      <c r="D8" s="90" t="s">
        <v>131</v>
      </c>
      <c r="E8" s="90" t="s">
        <v>130</v>
      </c>
      <c r="F8" s="90" t="s">
        <v>130</v>
      </c>
      <c r="G8" s="90" t="s">
        <v>130</v>
      </c>
      <c r="H8" s="90" t="s">
        <v>130</v>
      </c>
      <c r="I8" s="90" t="s">
        <v>130</v>
      </c>
      <c r="J8" s="20" t="s">
        <v>17</v>
      </c>
    </row>
    <row r="9" spans="2:10" s="3" customFormat="1" ht="36" customHeight="1" thickBot="1" thickTop="1">
      <c r="B9" s="156" t="s">
        <v>25</v>
      </c>
      <c r="C9" s="157"/>
      <c r="D9" s="5"/>
      <c r="E9" s="5"/>
      <c r="F9" s="5"/>
      <c r="G9" s="5"/>
      <c r="H9" s="5"/>
      <c r="I9" s="5"/>
      <c r="J9" s="14">
        <f>SUM(D9:I9)</f>
        <v>0</v>
      </c>
    </row>
    <row r="10" spans="2:10" s="3" customFormat="1" ht="36" customHeight="1" thickBot="1" thickTop="1">
      <c r="B10" s="156" t="s">
        <v>26</v>
      </c>
      <c r="C10" s="157"/>
      <c r="D10" s="5"/>
      <c r="E10" s="5"/>
      <c r="F10" s="5"/>
      <c r="G10" s="5"/>
      <c r="H10" s="5"/>
      <c r="I10" s="5"/>
      <c r="J10" s="14">
        <f>SUM(D10:I10)</f>
        <v>0</v>
      </c>
    </row>
    <row r="11" spans="2:10" s="3" customFormat="1" ht="36" customHeight="1" thickBot="1" thickTop="1">
      <c r="B11" s="156" t="s">
        <v>27</v>
      </c>
      <c r="C11" s="157"/>
      <c r="D11" s="5"/>
      <c r="E11" s="5"/>
      <c r="F11" s="5"/>
      <c r="G11" s="5"/>
      <c r="H11" s="5"/>
      <c r="I11" s="5"/>
      <c r="J11" s="14">
        <f>SUM(D11:I11)</f>
        <v>0</v>
      </c>
    </row>
    <row r="12" spans="2:10" s="3" customFormat="1" ht="36" customHeight="1" thickBot="1" thickTop="1">
      <c r="B12" s="156" t="s">
        <v>28</v>
      </c>
      <c r="C12" s="157"/>
      <c r="D12" s="5"/>
      <c r="E12" s="5"/>
      <c r="F12" s="5"/>
      <c r="G12" s="5"/>
      <c r="H12" s="5"/>
      <c r="I12" s="5"/>
      <c r="J12" s="14">
        <f>SUM(D12:I12)</f>
        <v>0</v>
      </c>
    </row>
    <row r="13" spans="2:10" s="3" customFormat="1" ht="35.25" customHeight="1" thickBot="1" thickTop="1">
      <c r="B13" s="158" t="s">
        <v>29</v>
      </c>
      <c r="C13" s="159"/>
      <c r="D13" s="31"/>
      <c r="E13" s="31"/>
      <c r="F13" s="31"/>
      <c r="G13" s="31"/>
      <c r="H13" s="31"/>
      <c r="I13" s="31"/>
      <c r="J13" s="14">
        <f>SUM(D13:I13)</f>
        <v>0</v>
      </c>
    </row>
    <row r="14" spans="2:10" ht="35.25" customHeight="1" thickBot="1" thickTop="1">
      <c r="B14" s="169" t="s">
        <v>6</v>
      </c>
      <c r="C14" s="170"/>
      <c r="D14" s="29">
        <f aca="true" t="shared" si="0" ref="D14:J14">SUM(D9:D13)</f>
        <v>0</v>
      </c>
      <c r="E14" s="29">
        <f t="shared" si="0"/>
        <v>0</v>
      </c>
      <c r="F14" s="29">
        <f t="shared" si="0"/>
        <v>0</v>
      </c>
      <c r="G14" s="29">
        <f t="shared" si="0"/>
        <v>0</v>
      </c>
      <c r="H14" s="29">
        <f t="shared" si="0"/>
        <v>0</v>
      </c>
      <c r="I14" s="29">
        <f t="shared" si="0"/>
        <v>0</v>
      </c>
      <c r="J14" s="14">
        <f t="shared" si="0"/>
        <v>0</v>
      </c>
    </row>
    <row r="15" spans="2:10" ht="33" customHeight="1" thickBot="1" thickTop="1">
      <c r="B15" s="156" t="s">
        <v>5</v>
      </c>
      <c r="C15" s="157"/>
      <c r="D15" s="100"/>
      <c r="E15" s="100"/>
      <c r="F15" s="100"/>
      <c r="G15" s="100"/>
      <c r="H15" s="100"/>
      <c r="I15" s="101"/>
      <c r="J15" s="14">
        <f>SUM(D15:I15)</f>
        <v>0</v>
      </c>
    </row>
    <row r="16" spans="2:10" ht="33" customHeight="1" thickBot="1" thickTop="1">
      <c r="B16" s="158" t="s">
        <v>13</v>
      </c>
      <c r="C16" s="159"/>
      <c r="D16" s="25" t="e">
        <f>ROUNDUP(D14/D15,1)</f>
        <v>#DIV/0!</v>
      </c>
      <c r="E16" s="25" t="e">
        <f aca="true" t="shared" si="1" ref="E16:J16">ROUNDUP(E14/E15,1)</f>
        <v>#DIV/0!</v>
      </c>
      <c r="F16" s="25" t="e">
        <f t="shared" si="1"/>
        <v>#DIV/0!</v>
      </c>
      <c r="G16" s="25" t="e">
        <f t="shared" si="1"/>
        <v>#DIV/0!</v>
      </c>
      <c r="H16" s="25" t="e">
        <f t="shared" si="1"/>
        <v>#DIV/0!</v>
      </c>
      <c r="I16" s="25" t="e">
        <f t="shared" si="1"/>
        <v>#DIV/0!</v>
      </c>
      <c r="J16" s="15" t="e">
        <f t="shared" si="1"/>
        <v>#DIV/0!</v>
      </c>
    </row>
    <row r="17" spans="2:16" ht="20.25" customHeight="1" thickBot="1" thickTop="1">
      <c r="B17" s="10"/>
      <c r="C17" s="11"/>
      <c r="D17" s="12"/>
      <c r="E17" s="12"/>
      <c r="F17" s="12"/>
      <c r="G17" s="12"/>
      <c r="H17" s="12"/>
      <c r="I17" s="12"/>
      <c r="J17" s="13"/>
      <c r="K17" s="13"/>
      <c r="L17" s="13"/>
      <c r="M17" s="13"/>
      <c r="N17" s="13"/>
      <c r="O17" s="13"/>
      <c r="P17" s="13"/>
    </row>
    <row r="18" spans="2:16" ht="36" customHeight="1" thickBot="1" thickTop="1">
      <c r="B18" s="10"/>
      <c r="C18" s="11"/>
      <c r="D18" s="176" t="s">
        <v>19</v>
      </c>
      <c r="E18" s="177"/>
      <c r="F18" s="177"/>
      <c r="G18" s="178"/>
      <c r="H18" s="16" t="e">
        <f>J16/6</f>
        <v>#DIV/0!</v>
      </c>
      <c r="I18" s="12"/>
      <c r="J18" s="165" t="s">
        <v>34</v>
      </c>
      <c r="K18" s="166"/>
      <c r="L18" s="166"/>
      <c r="M18" s="166"/>
      <c r="N18" s="21"/>
      <c r="O18" s="17" t="s">
        <v>20</v>
      </c>
      <c r="P18" s="18" t="e">
        <f>IF(H18&lt;=N18,"○","×")</f>
        <v>#DIV/0!</v>
      </c>
    </row>
    <row r="19" spans="2:16" ht="36" customHeight="1" thickBot="1" thickTop="1">
      <c r="B19" s="10"/>
      <c r="C19" s="11"/>
      <c r="D19" s="176" t="s">
        <v>18</v>
      </c>
      <c r="E19" s="177"/>
      <c r="F19" s="177"/>
      <c r="G19" s="178"/>
      <c r="H19" s="16" t="e">
        <f>(J10/9+J11/6+J12/4+J13/2.5)/J15</f>
        <v>#DIV/0!</v>
      </c>
      <c r="I19" s="12"/>
      <c r="J19" s="165" t="s">
        <v>33</v>
      </c>
      <c r="K19" s="166"/>
      <c r="L19" s="166"/>
      <c r="M19" s="166"/>
      <c r="N19" s="21"/>
      <c r="O19" s="17" t="s">
        <v>20</v>
      </c>
      <c r="P19" s="18" t="e">
        <f>IF(H19&lt;=N19,"○","×")</f>
        <v>#DIV/0!</v>
      </c>
    </row>
    <row r="20" ht="12" customHeight="1" thickBot="1" thickTop="1"/>
    <row r="21" spans="10:14" ht="27" customHeight="1" thickBot="1" thickTop="1">
      <c r="J21" s="165" t="s">
        <v>32</v>
      </c>
      <c r="K21" s="166"/>
      <c r="L21" s="166"/>
      <c r="M21" s="166"/>
      <c r="N21" s="28" t="e">
        <f>IF(J16/N18&lt;=4,"Ⅰ",IF(J16/N18&lt;=5,"Ⅱ",IF(J16/N18&lt;=6,"Ⅲ","×")))</f>
        <v>#DIV/0!</v>
      </c>
    </row>
    <row r="22" spans="10:14" ht="12" customHeight="1" thickTop="1">
      <c r="J22" s="95"/>
      <c r="K22" s="96"/>
      <c r="L22" s="96"/>
      <c r="M22" s="96"/>
      <c r="N22" s="97"/>
    </row>
    <row r="23" spans="2:14" ht="22.5" customHeight="1">
      <c r="B23" s="1" t="s">
        <v>128</v>
      </c>
      <c r="J23" s="107"/>
      <c r="K23" s="108"/>
      <c r="L23" s="108"/>
      <c r="M23" s="108"/>
      <c r="N23" s="97"/>
    </row>
    <row r="24" spans="2:14" ht="22.5" customHeight="1">
      <c r="B24" s="1" t="s">
        <v>116</v>
      </c>
      <c r="J24" s="107"/>
      <c r="K24" s="108"/>
      <c r="L24" s="108"/>
      <c r="M24" s="108"/>
      <c r="N24" s="97"/>
    </row>
    <row r="25" spans="2:8" ht="22.5" customHeight="1">
      <c r="B25" s="6" t="s">
        <v>12</v>
      </c>
      <c r="C25" s="6"/>
      <c r="D25" s="6"/>
      <c r="E25" s="6"/>
      <c r="F25" s="6"/>
      <c r="G25" s="6"/>
      <c r="H25" s="6"/>
    </row>
    <row r="26" spans="2:16" ht="82.5" customHeight="1">
      <c r="B26" s="155" t="s">
        <v>30</v>
      </c>
      <c r="C26" s="155"/>
      <c r="D26" s="155"/>
      <c r="E26" s="155"/>
      <c r="F26" s="155"/>
      <c r="G26" s="155"/>
      <c r="H26" s="155"/>
      <c r="I26" s="155"/>
      <c r="J26" s="155"/>
      <c r="K26" s="155"/>
      <c r="L26" s="155"/>
      <c r="M26" s="155"/>
      <c r="N26" s="155"/>
      <c r="O26" s="155"/>
      <c r="P26" s="155"/>
    </row>
    <row r="27" spans="2:11" ht="24.75" customHeight="1">
      <c r="B27" s="1" t="s">
        <v>14</v>
      </c>
      <c r="C27" s="6"/>
      <c r="D27" s="6"/>
      <c r="E27" s="6"/>
      <c r="F27" s="6"/>
      <c r="G27" s="6"/>
      <c r="H27" s="6"/>
      <c r="I27" s="6"/>
      <c r="J27" s="6"/>
      <c r="K27" s="6"/>
    </row>
    <row r="28" ht="27.75" customHeight="1">
      <c r="B28" s="1" t="s">
        <v>21</v>
      </c>
    </row>
    <row r="29" ht="27.75" customHeight="1">
      <c r="B29" s="1" t="s">
        <v>22</v>
      </c>
    </row>
  </sheetData>
  <sheetProtection/>
  <mergeCells count="20">
    <mergeCell ref="D5:H5"/>
    <mergeCell ref="J5:K5"/>
    <mergeCell ref="B7:C7"/>
    <mergeCell ref="J18:M18"/>
    <mergeCell ref="D19:G19"/>
    <mergeCell ref="J19:M19"/>
    <mergeCell ref="B9:C9"/>
    <mergeCell ref="B12:C12"/>
    <mergeCell ref="B13:C13"/>
    <mergeCell ref="B14:C14"/>
    <mergeCell ref="B8:C8"/>
    <mergeCell ref="B10:C10"/>
    <mergeCell ref="B11:C11"/>
    <mergeCell ref="B5:C5"/>
    <mergeCell ref="J21:M21"/>
    <mergeCell ref="B26:P26"/>
    <mergeCell ref="D7:I7"/>
    <mergeCell ref="B15:C15"/>
    <mergeCell ref="B16:C16"/>
    <mergeCell ref="D18:G18"/>
  </mergeCells>
  <printOptions/>
  <pageMargins left="0.68" right="0.47" top="0.6" bottom="0.32" header="0.38" footer="0.16"/>
  <pageSetup fitToHeight="1" fitToWidth="1" horizontalDpi="600" verticalDpi="600" orientation="portrait" paperSize="9" scale="69" r:id="rId3"/>
  <legacyDrawing r:id="rId2"/>
</worksheet>
</file>

<file path=xl/worksheets/sheet8.xml><?xml version="1.0" encoding="utf-8"?>
<worksheet xmlns="http://schemas.openxmlformats.org/spreadsheetml/2006/main" xmlns:r="http://schemas.openxmlformats.org/officeDocument/2006/relationships">
  <sheetPr>
    <tabColor theme="6"/>
    <pageSetUpPr fitToPage="1"/>
  </sheetPr>
  <dimension ref="B2:P29"/>
  <sheetViews>
    <sheetView view="pageBreakPreview" zoomScale="80" zoomScaleSheetLayoutView="80" zoomScalePageLayoutView="0" workbookViewId="0" topLeftCell="A1">
      <selection activeCell="A1" sqref="A1"/>
    </sheetView>
  </sheetViews>
  <sheetFormatPr defaultColWidth="9.00390625" defaultRowHeight="27.75" customHeight="1"/>
  <cols>
    <col min="1" max="1" width="4.25390625" style="1" customWidth="1"/>
    <col min="2" max="2" width="4.625" style="1" customWidth="1"/>
    <col min="3" max="3" width="8.125" style="1" customWidth="1"/>
    <col min="4" max="16" width="8.50390625" style="1" customWidth="1"/>
    <col min="17" max="17" width="4.75390625" style="1" customWidth="1"/>
    <col min="18" max="16384" width="9.00390625" style="1" customWidth="1"/>
  </cols>
  <sheetData>
    <row r="1" ht="11.25"/>
    <row r="2" spans="2:14" ht="20.25" customHeight="1">
      <c r="B2" s="34" t="s">
        <v>127</v>
      </c>
      <c r="C2" s="35"/>
      <c r="D2" s="35"/>
      <c r="E2" s="35"/>
      <c r="F2" s="35"/>
      <c r="G2" s="35"/>
      <c r="H2" s="35"/>
      <c r="I2" s="35"/>
      <c r="J2" s="35"/>
      <c r="K2" s="35"/>
      <c r="L2" s="35"/>
      <c r="M2" s="35"/>
      <c r="N2" s="35"/>
    </row>
    <row r="3" spans="2:16" ht="37.5" customHeight="1">
      <c r="B3" s="36" t="s">
        <v>35</v>
      </c>
      <c r="D3" s="35"/>
      <c r="E3" s="35"/>
      <c r="F3" s="35"/>
      <c r="G3" s="35"/>
      <c r="H3" s="35"/>
      <c r="I3" s="37" t="s">
        <v>36</v>
      </c>
      <c r="J3" s="38">
        <v>27</v>
      </c>
      <c r="K3" s="99" t="s">
        <v>123</v>
      </c>
      <c r="L3" s="38">
        <v>9</v>
      </c>
      <c r="M3" s="36" t="s">
        <v>124</v>
      </c>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72" t="s">
        <v>136</v>
      </c>
      <c r="E5" s="173"/>
      <c r="F5" s="173"/>
      <c r="G5" s="173"/>
      <c r="H5" s="174"/>
      <c r="I5" s="7"/>
      <c r="J5" s="175" t="s">
        <v>122</v>
      </c>
      <c r="K5" s="175"/>
      <c r="L5" s="102">
        <v>12</v>
      </c>
      <c r="M5" s="7"/>
      <c r="N5" s="7"/>
      <c r="O5" s="7"/>
      <c r="P5" s="7"/>
    </row>
    <row r="6" spans="2:16" ht="15.75" customHeight="1">
      <c r="B6" s="7"/>
      <c r="C6" s="7"/>
      <c r="D6" s="7"/>
      <c r="E6" s="7"/>
      <c r="F6" s="7"/>
      <c r="G6" s="7"/>
      <c r="H6" s="7"/>
      <c r="I6" s="7"/>
      <c r="J6" s="7"/>
      <c r="K6" s="7"/>
      <c r="L6" s="7"/>
      <c r="M6" s="7"/>
      <c r="N6" s="7"/>
      <c r="O6" s="7"/>
      <c r="P6" s="7"/>
    </row>
    <row r="7" spans="2:11" s="3" customFormat="1" ht="20.25" customHeight="1">
      <c r="B7" s="171"/>
      <c r="C7" s="171"/>
      <c r="D7" s="160" t="s">
        <v>120</v>
      </c>
      <c r="E7" s="161"/>
      <c r="F7" s="161"/>
      <c r="G7" s="161"/>
      <c r="H7" s="161"/>
      <c r="I7" s="162"/>
      <c r="J7" s="9"/>
      <c r="K7" s="19"/>
    </row>
    <row r="8" spans="2:10" s="3" customFormat="1" ht="46.5" customHeight="1" thickBot="1">
      <c r="B8" s="171"/>
      <c r="C8" s="171"/>
      <c r="D8" s="90" t="s">
        <v>146</v>
      </c>
      <c r="E8" s="90" t="s">
        <v>145</v>
      </c>
      <c r="F8" s="90" t="s">
        <v>144</v>
      </c>
      <c r="G8" s="90" t="s">
        <v>143</v>
      </c>
      <c r="H8" s="90" t="s">
        <v>142</v>
      </c>
      <c r="I8" s="90" t="s">
        <v>141</v>
      </c>
      <c r="J8" s="20" t="s">
        <v>17</v>
      </c>
    </row>
    <row r="9" spans="2:10" s="3" customFormat="1" ht="36" customHeight="1" thickBot="1" thickTop="1">
      <c r="B9" s="156" t="s">
        <v>25</v>
      </c>
      <c r="C9" s="157"/>
      <c r="D9" s="5">
        <v>90</v>
      </c>
      <c r="E9" s="5">
        <v>90</v>
      </c>
      <c r="F9" s="5">
        <v>90</v>
      </c>
      <c r="G9" s="5">
        <v>90</v>
      </c>
      <c r="H9" s="5">
        <v>90</v>
      </c>
      <c r="I9" s="5">
        <v>90</v>
      </c>
      <c r="J9" s="14">
        <f>SUM(D9:I9)</f>
        <v>540</v>
      </c>
    </row>
    <row r="10" spans="2:10" s="3" customFormat="1" ht="36" customHeight="1" thickBot="1" thickTop="1">
      <c r="B10" s="156" t="s">
        <v>26</v>
      </c>
      <c r="C10" s="157"/>
      <c r="D10" s="5">
        <v>60</v>
      </c>
      <c r="E10" s="5">
        <v>60</v>
      </c>
      <c r="F10" s="5">
        <v>60</v>
      </c>
      <c r="G10" s="5">
        <v>60</v>
      </c>
      <c r="H10" s="5">
        <v>60</v>
      </c>
      <c r="I10" s="5">
        <v>60</v>
      </c>
      <c r="J10" s="14">
        <f>SUM(D10:I10)</f>
        <v>360</v>
      </c>
    </row>
    <row r="11" spans="2:10" s="3" customFormat="1" ht="36" customHeight="1" thickBot="1" thickTop="1">
      <c r="B11" s="156" t="s">
        <v>27</v>
      </c>
      <c r="C11" s="157"/>
      <c r="D11" s="5">
        <v>30</v>
      </c>
      <c r="E11" s="5">
        <v>30</v>
      </c>
      <c r="F11" s="5">
        <v>30</v>
      </c>
      <c r="G11" s="5">
        <v>30</v>
      </c>
      <c r="H11" s="5">
        <v>30</v>
      </c>
      <c r="I11" s="5">
        <v>30</v>
      </c>
      <c r="J11" s="14">
        <f>SUM(D11:I11)</f>
        <v>180</v>
      </c>
    </row>
    <row r="12" spans="2:10" s="3" customFormat="1" ht="36" customHeight="1" thickBot="1" thickTop="1">
      <c r="B12" s="156" t="s">
        <v>28</v>
      </c>
      <c r="C12" s="157"/>
      <c r="D12" s="5">
        <v>50</v>
      </c>
      <c r="E12" s="5">
        <v>50</v>
      </c>
      <c r="F12" s="5">
        <v>50</v>
      </c>
      <c r="G12" s="5">
        <v>50</v>
      </c>
      <c r="H12" s="5">
        <v>50</v>
      </c>
      <c r="I12" s="5">
        <v>50</v>
      </c>
      <c r="J12" s="14">
        <f>SUM(D12:I12)</f>
        <v>300</v>
      </c>
    </row>
    <row r="13" spans="2:10" s="3" customFormat="1" ht="35.25" customHeight="1" thickBot="1" thickTop="1">
      <c r="B13" s="158" t="s">
        <v>29</v>
      </c>
      <c r="C13" s="159"/>
      <c r="D13" s="31">
        <v>40</v>
      </c>
      <c r="E13" s="31">
        <v>40</v>
      </c>
      <c r="F13" s="31">
        <v>40</v>
      </c>
      <c r="G13" s="31">
        <v>40</v>
      </c>
      <c r="H13" s="31">
        <v>40</v>
      </c>
      <c r="I13" s="31">
        <v>40</v>
      </c>
      <c r="J13" s="14">
        <f>SUM(D13:I13)</f>
        <v>240</v>
      </c>
    </row>
    <row r="14" spans="2:10" ht="35.25" customHeight="1" thickBot="1" thickTop="1">
      <c r="B14" s="169" t="s">
        <v>6</v>
      </c>
      <c r="C14" s="170"/>
      <c r="D14" s="29">
        <f aca="true" t="shared" si="0" ref="D14:J14">SUM(D9:D13)</f>
        <v>270</v>
      </c>
      <c r="E14" s="29">
        <f t="shared" si="0"/>
        <v>270</v>
      </c>
      <c r="F14" s="29">
        <f t="shared" si="0"/>
        <v>270</v>
      </c>
      <c r="G14" s="29">
        <f t="shared" si="0"/>
        <v>270</v>
      </c>
      <c r="H14" s="29">
        <f t="shared" si="0"/>
        <v>270</v>
      </c>
      <c r="I14" s="29">
        <f t="shared" si="0"/>
        <v>270</v>
      </c>
      <c r="J14" s="14">
        <f t="shared" si="0"/>
        <v>1620</v>
      </c>
    </row>
    <row r="15" spans="2:10" ht="33" customHeight="1" thickBot="1" thickTop="1">
      <c r="B15" s="156" t="s">
        <v>5</v>
      </c>
      <c r="C15" s="157"/>
      <c r="D15" s="100">
        <v>31</v>
      </c>
      <c r="E15" s="100">
        <v>30</v>
      </c>
      <c r="F15" s="100">
        <v>31</v>
      </c>
      <c r="G15" s="100">
        <v>30</v>
      </c>
      <c r="H15" s="100">
        <v>31</v>
      </c>
      <c r="I15" s="101">
        <v>31</v>
      </c>
      <c r="J15" s="14">
        <f>SUM(D15:I15)</f>
        <v>184</v>
      </c>
    </row>
    <row r="16" spans="2:10" ht="33" customHeight="1" thickBot="1" thickTop="1">
      <c r="B16" s="158" t="s">
        <v>13</v>
      </c>
      <c r="C16" s="159"/>
      <c r="D16" s="25">
        <f>ROUNDUP(D14/D15,1)</f>
        <v>8.799999999999999</v>
      </c>
      <c r="E16" s="25">
        <f aca="true" t="shared" si="1" ref="E16:J16">ROUNDUP(E14/E15,1)</f>
        <v>9</v>
      </c>
      <c r="F16" s="25">
        <f t="shared" si="1"/>
        <v>8.799999999999999</v>
      </c>
      <c r="G16" s="25">
        <f t="shared" si="1"/>
        <v>9</v>
      </c>
      <c r="H16" s="25">
        <f t="shared" si="1"/>
        <v>8.799999999999999</v>
      </c>
      <c r="I16" s="25">
        <f t="shared" si="1"/>
        <v>8.799999999999999</v>
      </c>
      <c r="J16" s="15">
        <f t="shared" si="1"/>
        <v>8.9</v>
      </c>
    </row>
    <row r="17" spans="2:16" ht="20.25" customHeight="1" thickBot="1" thickTop="1">
      <c r="B17" s="10"/>
      <c r="C17" s="11"/>
      <c r="D17" s="12"/>
      <c r="E17" s="12"/>
      <c r="F17" s="12"/>
      <c r="G17" s="12"/>
      <c r="H17" s="12"/>
      <c r="I17" s="12"/>
      <c r="J17" s="13"/>
      <c r="K17" s="13"/>
      <c r="L17" s="13"/>
      <c r="M17" s="13"/>
      <c r="N17" s="13"/>
      <c r="O17" s="13"/>
      <c r="P17" s="13"/>
    </row>
    <row r="18" spans="2:16" ht="36" customHeight="1" thickBot="1" thickTop="1">
      <c r="B18" s="10"/>
      <c r="C18" s="11"/>
      <c r="D18" s="176" t="s">
        <v>19</v>
      </c>
      <c r="E18" s="177"/>
      <c r="F18" s="177"/>
      <c r="G18" s="178"/>
      <c r="H18" s="16">
        <f>J16/6</f>
        <v>1.4833333333333334</v>
      </c>
      <c r="I18" s="12"/>
      <c r="J18" s="165" t="s">
        <v>137</v>
      </c>
      <c r="K18" s="166"/>
      <c r="L18" s="166"/>
      <c r="M18" s="166"/>
      <c r="N18" s="21">
        <v>2.3</v>
      </c>
      <c r="O18" s="17" t="s">
        <v>20</v>
      </c>
      <c r="P18" s="18" t="str">
        <f>IF(H18&lt;=N18,"○","×")</f>
        <v>○</v>
      </c>
    </row>
    <row r="19" spans="2:16" ht="36" customHeight="1" thickBot="1" thickTop="1">
      <c r="B19" s="10"/>
      <c r="C19" s="11"/>
      <c r="D19" s="176" t="s">
        <v>18</v>
      </c>
      <c r="E19" s="177"/>
      <c r="F19" s="177"/>
      <c r="G19" s="178"/>
      <c r="H19" s="16">
        <f>(J10/9+J11/6+J12/4+J13/2.5)/J15</f>
        <v>1.309782608695652</v>
      </c>
      <c r="I19" s="12"/>
      <c r="J19" s="165" t="s">
        <v>138</v>
      </c>
      <c r="K19" s="166"/>
      <c r="L19" s="166"/>
      <c r="M19" s="166"/>
      <c r="N19" s="21">
        <v>1.5</v>
      </c>
      <c r="O19" s="17" t="s">
        <v>20</v>
      </c>
      <c r="P19" s="18" t="str">
        <f>IF(H19&lt;=N19,"○","×")</f>
        <v>○</v>
      </c>
    </row>
    <row r="20" ht="12" customHeight="1" thickBot="1" thickTop="1"/>
    <row r="21" spans="10:14" ht="27" customHeight="1" thickBot="1" thickTop="1">
      <c r="J21" s="165" t="s">
        <v>32</v>
      </c>
      <c r="K21" s="166"/>
      <c r="L21" s="166"/>
      <c r="M21" s="166"/>
      <c r="N21" s="28" t="str">
        <f>IF(J16/N18&lt;=4,"Ⅰ",IF(J16/N18&lt;=5,"Ⅱ",IF(J16/N18&lt;=6,"Ⅲ","×")))</f>
        <v>Ⅰ</v>
      </c>
    </row>
    <row r="22" spans="10:14" ht="12" customHeight="1" thickTop="1">
      <c r="J22" s="95"/>
      <c r="K22" s="96"/>
      <c r="L22" s="96"/>
      <c r="M22" s="96"/>
      <c r="N22" s="97"/>
    </row>
    <row r="23" spans="2:14" ht="22.5" customHeight="1">
      <c r="B23" s="1" t="s">
        <v>128</v>
      </c>
      <c r="J23" s="107"/>
      <c r="K23" s="108"/>
      <c r="L23" s="108"/>
      <c r="M23" s="108"/>
      <c r="N23" s="97"/>
    </row>
    <row r="24" spans="2:14" ht="22.5" customHeight="1">
      <c r="B24" s="1" t="s">
        <v>116</v>
      </c>
      <c r="J24" s="107"/>
      <c r="K24" s="108"/>
      <c r="L24" s="108"/>
      <c r="M24" s="108"/>
      <c r="N24" s="97"/>
    </row>
    <row r="25" spans="2:8" ht="22.5" customHeight="1">
      <c r="B25" s="6" t="s">
        <v>12</v>
      </c>
      <c r="C25" s="6"/>
      <c r="D25" s="6"/>
      <c r="E25" s="6"/>
      <c r="F25" s="6"/>
      <c r="G25" s="6"/>
      <c r="H25" s="6"/>
    </row>
    <row r="26" spans="2:16" ht="82.5" customHeight="1">
      <c r="B26" s="155" t="s">
        <v>30</v>
      </c>
      <c r="C26" s="155"/>
      <c r="D26" s="155"/>
      <c r="E26" s="155"/>
      <c r="F26" s="155"/>
      <c r="G26" s="155"/>
      <c r="H26" s="155"/>
      <c r="I26" s="155"/>
      <c r="J26" s="155"/>
      <c r="K26" s="155"/>
      <c r="L26" s="155"/>
      <c r="M26" s="155"/>
      <c r="N26" s="155"/>
      <c r="O26" s="155"/>
      <c r="P26" s="155"/>
    </row>
    <row r="27" spans="2:11" ht="24.75" customHeight="1">
      <c r="B27" s="1" t="s">
        <v>14</v>
      </c>
      <c r="C27" s="6"/>
      <c r="D27" s="6"/>
      <c r="E27" s="6"/>
      <c r="F27" s="6"/>
      <c r="G27" s="6"/>
      <c r="H27" s="6"/>
      <c r="I27" s="6"/>
      <c r="J27" s="6"/>
      <c r="K27" s="6"/>
    </row>
    <row r="28" ht="27.75" customHeight="1">
      <c r="B28" s="1" t="s">
        <v>21</v>
      </c>
    </row>
    <row r="29" ht="27.75" customHeight="1">
      <c r="B29" s="1" t="s">
        <v>22</v>
      </c>
    </row>
  </sheetData>
  <sheetProtection/>
  <mergeCells count="20">
    <mergeCell ref="B5:C5"/>
    <mergeCell ref="D5:H5"/>
    <mergeCell ref="J5:K5"/>
    <mergeCell ref="B7:C7"/>
    <mergeCell ref="D7:I7"/>
    <mergeCell ref="B8:C8"/>
    <mergeCell ref="B9:C9"/>
    <mergeCell ref="B10:C10"/>
    <mergeCell ref="B11:C11"/>
    <mergeCell ref="B12:C12"/>
    <mergeCell ref="B13:C13"/>
    <mergeCell ref="B14:C14"/>
    <mergeCell ref="J21:M21"/>
    <mergeCell ref="B26:P26"/>
    <mergeCell ref="B15:C15"/>
    <mergeCell ref="B16:C16"/>
    <mergeCell ref="D18:G18"/>
    <mergeCell ref="J18:M18"/>
    <mergeCell ref="D19:G19"/>
    <mergeCell ref="J19:M19"/>
  </mergeCells>
  <printOptions/>
  <pageMargins left="0.68" right="0.47" top="0.6" bottom="0.32" header="0.38" footer="0.16"/>
  <pageSetup fitToHeight="1" fitToWidth="1" horizontalDpi="600" verticalDpi="600" orientation="portrait" paperSize="9" scale="69" r:id="rId3"/>
  <legacyDrawing r:id="rId2"/>
</worksheet>
</file>

<file path=xl/worksheets/sheet9.xml><?xml version="1.0" encoding="utf-8"?>
<worksheet xmlns="http://schemas.openxmlformats.org/spreadsheetml/2006/main" xmlns:r="http://schemas.openxmlformats.org/officeDocument/2006/relationships">
  <sheetPr>
    <tabColor theme="6"/>
    <pageSetUpPr fitToPage="1"/>
  </sheetPr>
  <dimension ref="B2:Q29"/>
  <sheetViews>
    <sheetView view="pageBreakPreview" zoomScale="80" zoomScaleSheetLayoutView="80" zoomScalePageLayoutView="0" workbookViewId="0" topLeftCell="A1">
      <selection activeCell="A1" sqref="A1"/>
    </sheetView>
  </sheetViews>
  <sheetFormatPr defaultColWidth="9.00390625" defaultRowHeight="27.75" customHeight="1"/>
  <cols>
    <col min="1" max="1" width="4.25390625" style="1" customWidth="1"/>
    <col min="2" max="2" width="4.625" style="1" customWidth="1"/>
    <col min="3" max="3" width="8.125" style="1" customWidth="1"/>
    <col min="4" max="16" width="8.50390625" style="1" customWidth="1"/>
    <col min="17" max="17" width="4.75390625" style="1" customWidth="1"/>
    <col min="18" max="16384" width="9.00390625" style="1" customWidth="1"/>
  </cols>
  <sheetData>
    <row r="1" ht="11.25"/>
    <row r="2" spans="2:14" ht="20.25" customHeight="1">
      <c r="B2" s="34" t="s">
        <v>129</v>
      </c>
      <c r="C2" s="35"/>
      <c r="D2" s="35"/>
      <c r="E2" s="35"/>
      <c r="F2" s="35"/>
      <c r="G2" s="35"/>
      <c r="H2" s="35"/>
      <c r="I2" s="35"/>
      <c r="J2" s="35"/>
      <c r="K2" s="35"/>
      <c r="L2" s="35"/>
      <c r="M2" s="35"/>
      <c r="N2" s="35"/>
    </row>
    <row r="3" spans="2:16" ht="37.5" customHeight="1">
      <c r="B3" s="36" t="s">
        <v>35</v>
      </c>
      <c r="D3" s="35"/>
      <c r="E3" s="35"/>
      <c r="F3" s="35"/>
      <c r="G3" s="35"/>
      <c r="H3" s="35"/>
      <c r="I3" s="37" t="s">
        <v>36</v>
      </c>
      <c r="J3" s="38"/>
      <c r="K3" s="99" t="s">
        <v>123</v>
      </c>
      <c r="L3" s="38"/>
      <c r="M3" s="36" t="s">
        <v>124</v>
      </c>
      <c r="N3" s="36"/>
      <c r="O3" s="33"/>
      <c r="P3" s="22"/>
    </row>
    <row r="4" spans="2:16" ht="15" customHeight="1">
      <c r="B4" s="35"/>
      <c r="C4" s="36"/>
      <c r="D4" s="35"/>
      <c r="E4" s="35"/>
      <c r="F4" s="35"/>
      <c r="G4" s="35"/>
      <c r="H4" s="35"/>
      <c r="I4" s="37"/>
      <c r="J4" s="92"/>
      <c r="K4" s="36"/>
      <c r="L4" s="36"/>
      <c r="M4" s="36"/>
      <c r="N4" s="36"/>
      <c r="O4" s="33"/>
      <c r="P4" s="22"/>
    </row>
    <row r="5" spans="2:16" ht="35.25" customHeight="1">
      <c r="B5" s="168" t="s">
        <v>39</v>
      </c>
      <c r="C5" s="168"/>
      <c r="D5" s="172"/>
      <c r="E5" s="173"/>
      <c r="F5" s="173"/>
      <c r="G5" s="173"/>
      <c r="H5" s="174"/>
      <c r="I5" s="7"/>
      <c r="J5" s="175" t="s">
        <v>122</v>
      </c>
      <c r="K5" s="175"/>
      <c r="L5" s="102"/>
      <c r="M5" s="7"/>
      <c r="N5" s="7"/>
      <c r="O5" s="7"/>
      <c r="P5" s="7"/>
    </row>
    <row r="6" spans="2:16" ht="15.75" customHeight="1">
      <c r="B6" s="7"/>
      <c r="C6" s="7"/>
      <c r="D6" s="7"/>
      <c r="E6" s="7"/>
      <c r="F6" s="7"/>
      <c r="G6" s="7"/>
      <c r="H6" s="7"/>
      <c r="I6" s="7"/>
      <c r="J6" s="7"/>
      <c r="K6" s="7"/>
      <c r="L6" s="7"/>
      <c r="M6" s="7"/>
      <c r="N6" s="7"/>
      <c r="O6" s="7"/>
      <c r="P6" s="7"/>
    </row>
    <row r="7" spans="2:17" s="3" customFormat="1" ht="20.25" customHeight="1">
      <c r="B7" s="171"/>
      <c r="C7" s="171"/>
      <c r="D7" s="160" t="s">
        <v>132</v>
      </c>
      <c r="E7" s="161"/>
      <c r="F7" s="161"/>
      <c r="G7" s="161"/>
      <c r="H7" s="161"/>
      <c r="I7" s="161"/>
      <c r="J7" s="161"/>
      <c r="K7" s="161"/>
      <c r="L7" s="161"/>
      <c r="M7" s="161"/>
      <c r="N7" s="161"/>
      <c r="O7" s="162"/>
      <c r="P7" s="9"/>
      <c r="Q7" s="19"/>
    </row>
    <row r="8" spans="2:16" s="3" customFormat="1" ht="46.5" customHeight="1" thickBot="1">
      <c r="B8" s="171"/>
      <c r="C8" s="171"/>
      <c r="D8" s="90" t="s">
        <v>131</v>
      </c>
      <c r="E8" s="90" t="s">
        <v>130</v>
      </c>
      <c r="F8" s="90" t="s">
        <v>130</v>
      </c>
      <c r="G8" s="90" t="s">
        <v>130</v>
      </c>
      <c r="H8" s="90" t="s">
        <v>130</v>
      </c>
      <c r="I8" s="90" t="s">
        <v>130</v>
      </c>
      <c r="J8" s="90" t="s">
        <v>130</v>
      </c>
      <c r="K8" s="90" t="s">
        <v>133</v>
      </c>
      <c r="L8" s="90" t="s">
        <v>134</v>
      </c>
      <c r="M8" s="90" t="s">
        <v>133</v>
      </c>
      <c r="N8" s="91" t="s">
        <v>130</v>
      </c>
      <c r="O8" s="91" t="s">
        <v>130</v>
      </c>
      <c r="P8" s="20" t="s">
        <v>17</v>
      </c>
    </row>
    <row r="9" spans="2:16" s="3" customFormat="1" ht="36" customHeight="1" thickBot="1" thickTop="1">
      <c r="B9" s="156" t="s">
        <v>25</v>
      </c>
      <c r="C9" s="157"/>
      <c r="D9" s="5"/>
      <c r="E9" s="5"/>
      <c r="F9" s="5"/>
      <c r="G9" s="5"/>
      <c r="H9" s="5"/>
      <c r="I9" s="5"/>
      <c r="J9" s="5"/>
      <c r="K9" s="5"/>
      <c r="L9" s="5"/>
      <c r="M9" s="5"/>
      <c r="N9" s="5"/>
      <c r="O9" s="8"/>
      <c r="P9" s="14">
        <f>SUM(D9:O9)</f>
        <v>0</v>
      </c>
    </row>
    <row r="10" spans="2:16" s="3" customFormat="1" ht="36" customHeight="1" thickBot="1" thickTop="1">
      <c r="B10" s="156" t="s">
        <v>26</v>
      </c>
      <c r="C10" s="157"/>
      <c r="D10" s="5"/>
      <c r="E10" s="5"/>
      <c r="F10" s="5"/>
      <c r="G10" s="5"/>
      <c r="H10" s="5"/>
      <c r="I10" s="5"/>
      <c r="J10" s="5"/>
      <c r="K10" s="5"/>
      <c r="L10" s="5"/>
      <c r="M10" s="5"/>
      <c r="N10" s="5"/>
      <c r="O10" s="8"/>
      <c r="P10" s="14">
        <f>SUM(D10:O10)</f>
        <v>0</v>
      </c>
    </row>
    <row r="11" spans="2:16" s="3" customFormat="1" ht="36" customHeight="1" thickBot="1" thickTop="1">
      <c r="B11" s="156" t="s">
        <v>27</v>
      </c>
      <c r="C11" s="157"/>
      <c r="D11" s="5"/>
      <c r="E11" s="5"/>
      <c r="F11" s="5"/>
      <c r="G11" s="5"/>
      <c r="H11" s="5"/>
      <c r="I11" s="5"/>
      <c r="J11" s="5"/>
      <c r="K11" s="5"/>
      <c r="L11" s="5"/>
      <c r="M11" s="5"/>
      <c r="N11" s="5"/>
      <c r="O11" s="8"/>
      <c r="P11" s="14">
        <f>SUM(D11:O11)</f>
        <v>0</v>
      </c>
    </row>
    <row r="12" spans="2:16" s="3" customFormat="1" ht="36" customHeight="1" thickBot="1" thickTop="1">
      <c r="B12" s="156" t="s">
        <v>28</v>
      </c>
      <c r="C12" s="157"/>
      <c r="D12" s="5"/>
      <c r="E12" s="5"/>
      <c r="F12" s="5"/>
      <c r="G12" s="5"/>
      <c r="H12" s="5"/>
      <c r="I12" s="5"/>
      <c r="J12" s="5"/>
      <c r="K12" s="5"/>
      <c r="L12" s="5"/>
      <c r="M12" s="5"/>
      <c r="N12" s="5"/>
      <c r="O12" s="8"/>
      <c r="P12" s="14">
        <f>SUM(D12:O12)</f>
        <v>0</v>
      </c>
    </row>
    <row r="13" spans="2:16" s="3" customFormat="1" ht="35.25" customHeight="1" thickBot="1" thickTop="1">
      <c r="B13" s="158" t="s">
        <v>29</v>
      </c>
      <c r="C13" s="159"/>
      <c r="D13" s="31"/>
      <c r="E13" s="31"/>
      <c r="F13" s="31"/>
      <c r="G13" s="31"/>
      <c r="H13" s="31"/>
      <c r="I13" s="31"/>
      <c r="J13" s="31"/>
      <c r="K13" s="31"/>
      <c r="L13" s="31"/>
      <c r="M13" s="31"/>
      <c r="N13" s="31"/>
      <c r="O13" s="32"/>
      <c r="P13" s="14">
        <f>SUM(D13:O13)</f>
        <v>0</v>
      </c>
    </row>
    <row r="14" spans="2:16" ht="35.25" customHeight="1" thickBot="1" thickTop="1">
      <c r="B14" s="169" t="s">
        <v>6</v>
      </c>
      <c r="C14" s="170"/>
      <c r="D14" s="29">
        <f aca="true" t="shared" si="0" ref="D14:P14">SUM(D9:D13)</f>
        <v>0</v>
      </c>
      <c r="E14" s="29">
        <f t="shared" si="0"/>
        <v>0</v>
      </c>
      <c r="F14" s="29">
        <f t="shared" si="0"/>
        <v>0</v>
      </c>
      <c r="G14" s="29">
        <f t="shared" si="0"/>
        <v>0</v>
      </c>
      <c r="H14" s="29">
        <f t="shared" si="0"/>
        <v>0</v>
      </c>
      <c r="I14" s="29">
        <f t="shared" si="0"/>
        <v>0</v>
      </c>
      <c r="J14" s="29">
        <f t="shared" si="0"/>
        <v>0</v>
      </c>
      <c r="K14" s="29">
        <f t="shared" si="0"/>
        <v>0</v>
      </c>
      <c r="L14" s="29">
        <f t="shared" si="0"/>
        <v>0</v>
      </c>
      <c r="M14" s="29">
        <f t="shared" si="0"/>
        <v>0</v>
      </c>
      <c r="N14" s="29">
        <f t="shared" si="0"/>
        <v>0</v>
      </c>
      <c r="O14" s="30">
        <f t="shared" si="0"/>
        <v>0</v>
      </c>
      <c r="P14" s="14">
        <f t="shared" si="0"/>
        <v>0</v>
      </c>
    </row>
    <row r="15" spans="2:16" ht="33" customHeight="1" thickBot="1" thickTop="1">
      <c r="B15" s="156" t="s">
        <v>5</v>
      </c>
      <c r="C15" s="157"/>
      <c r="D15" s="100"/>
      <c r="E15" s="100"/>
      <c r="F15" s="100"/>
      <c r="G15" s="100"/>
      <c r="H15" s="100"/>
      <c r="I15" s="100"/>
      <c r="J15" s="100"/>
      <c r="K15" s="100"/>
      <c r="L15" s="100"/>
      <c r="M15" s="100"/>
      <c r="N15" s="100"/>
      <c r="O15" s="101"/>
      <c r="P15" s="27">
        <f>SUM(D15:O15)</f>
        <v>0</v>
      </c>
    </row>
    <row r="16" spans="2:16" ht="33" customHeight="1" thickBot="1" thickTop="1">
      <c r="B16" s="158" t="s">
        <v>13</v>
      </c>
      <c r="C16" s="159"/>
      <c r="D16" s="25" t="e">
        <f>ROUNDUP(D14/D15,1)</f>
        <v>#DIV/0!</v>
      </c>
      <c r="E16" s="25" t="e">
        <f aca="true" t="shared" si="1" ref="E16:P16">ROUNDUP(E14/E15,1)</f>
        <v>#DIV/0!</v>
      </c>
      <c r="F16" s="25" t="e">
        <f t="shared" si="1"/>
        <v>#DIV/0!</v>
      </c>
      <c r="G16" s="25" t="e">
        <f t="shared" si="1"/>
        <v>#DIV/0!</v>
      </c>
      <c r="H16" s="25" t="e">
        <f t="shared" si="1"/>
        <v>#DIV/0!</v>
      </c>
      <c r="I16" s="25" t="e">
        <f t="shared" si="1"/>
        <v>#DIV/0!</v>
      </c>
      <c r="J16" s="25" t="e">
        <f t="shared" si="1"/>
        <v>#DIV/0!</v>
      </c>
      <c r="K16" s="25" t="e">
        <f t="shared" si="1"/>
        <v>#DIV/0!</v>
      </c>
      <c r="L16" s="25" t="e">
        <f t="shared" si="1"/>
        <v>#DIV/0!</v>
      </c>
      <c r="M16" s="25" t="e">
        <f t="shared" si="1"/>
        <v>#DIV/0!</v>
      </c>
      <c r="N16" s="25" t="e">
        <f t="shared" si="1"/>
        <v>#DIV/0!</v>
      </c>
      <c r="O16" s="26" t="e">
        <f t="shared" si="1"/>
        <v>#DIV/0!</v>
      </c>
      <c r="P16" s="15" t="e">
        <f t="shared" si="1"/>
        <v>#DIV/0!</v>
      </c>
    </row>
    <row r="17" spans="2:16" ht="20.25" customHeight="1" thickBot="1" thickTop="1">
      <c r="B17" s="10"/>
      <c r="C17" s="11"/>
      <c r="D17" s="12"/>
      <c r="E17" s="12"/>
      <c r="F17" s="12"/>
      <c r="G17" s="12"/>
      <c r="H17" s="12"/>
      <c r="I17" s="12"/>
      <c r="J17" s="13"/>
      <c r="K17" s="13"/>
      <c r="L17" s="13"/>
      <c r="M17" s="13"/>
      <c r="N17" s="13"/>
      <c r="O17" s="13"/>
      <c r="P17" s="13"/>
    </row>
    <row r="18" spans="2:16" ht="36" customHeight="1" thickBot="1" thickTop="1">
      <c r="B18" s="10"/>
      <c r="C18" s="11"/>
      <c r="D18" s="176" t="s">
        <v>19</v>
      </c>
      <c r="E18" s="177"/>
      <c r="F18" s="177"/>
      <c r="G18" s="178"/>
      <c r="H18" s="16" t="e">
        <f>P16/6</f>
        <v>#DIV/0!</v>
      </c>
      <c r="I18" s="12"/>
      <c r="J18" s="165" t="s">
        <v>34</v>
      </c>
      <c r="K18" s="166"/>
      <c r="L18" s="166"/>
      <c r="M18" s="166"/>
      <c r="N18" s="21"/>
      <c r="O18" s="17" t="s">
        <v>20</v>
      </c>
      <c r="P18" s="18" t="e">
        <f>IF(H18&lt;=N18,"○","×")</f>
        <v>#DIV/0!</v>
      </c>
    </row>
    <row r="19" spans="2:16" ht="36" customHeight="1" thickBot="1" thickTop="1">
      <c r="B19" s="10"/>
      <c r="C19" s="11"/>
      <c r="D19" s="176" t="s">
        <v>18</v>
      </c>
      <c r="E19" s="177"/>
      <c r="F19" s="177"/>
      <c r="G19" s="178"/>
      <c r="H19" s="16" t="e">
        <f>(P10/9+P11/6+P12/4+P13/2.5)/P15</f>
        <v>#DIV/0!</v>
      </c>
      <c r="I19" s="12"/>
      <c r="J19" s="165" t="s">
        <v>33</v>
      </c>
      <c r="K19" s="166"/>
      <c r="L19" s="166"/>
      <c r="M19" s="166"/>
      <c r="N19" s="21"/>
      <c r="O19" s="17" t="s">
        <v>20</v>
      </c>
      <c r="P19" s="18" t="e">
        <f>IF(H19&lt;=N19,"○","×")</f>
        <v>#DIV/0!</v>
      </c>
    </row>
    <row r="20" ht="12" customHeight="1" thickBot="1" thickTop="1"/>
    <row r="21" spans="10:14" ht="27" customHeight="1" thickBot="1" thickTop="1">
      <c r="J21" s="165" t="s">
        <v>32</v>
      </c>
      <c r="K21" s="166"/>
      <c r="L21" s="166"/>
      <c r="M21" s="166"/>
      <c r="N21" s="28" t="e">
        <f>IF(P16/N18&lt;=4,"Ⅰ",IF(P16/N18&lt;=5,"Ⅱ",IF(P16/N18&lt;=6,"Ⅲ","×")))</f>
        <v>#DIV/0!</v>
      </c>
    </row>
    <row r="22" spans="10:14" ht="12" customHeight="1" thickTop="1">
      <c r="J22" s="95"/>
      <c r="K22" s="96"/>
      <c r="L22" s="96"/>
      <c r="M22" s="96"/>
      <c r="N22" s="97"/>
    </row>
    <row r="23" spans="2:14" ht="22.5" customHeight="1">
      <c r="B23" s="1" t="s">
        <v>128</v>
      </c>
      <c r="J23" s="107"/>
      <c r="K23" s="108"/>
      <c r="L23" s="108"/>
      <c r="M23" s="108"/>
      <c r="N23" s="97"/>
    </row>
    <row r="24" spans="2:14" ht="22.5" customHeight="1">
      <c r="B24" s="1" t="s">
        <v>116</v>
      </c>
      <c r="J24" s="107"/>
      <c r="K24" s="108"/>
      <c r="L24" s="108"/>
      <c r="M24" s="108"/>
      <c r="N24" s="97"/>
    </row>
    <row r="25" spans="2:8" ht="22.5" customHeight="1">
      <c r="B25" s="6" t="s">
        <v>12</v>
      </c>
      <c r="C25" s="6"/>
      <c r="D25" s="6"/>
      <c r="E25" s="6"/>
      <c r="F25" s="6"/>
      <c r="G25" s="6"/>
      <c r="H25" s="6"/>
    </row>
    <row r="26" spans="2:16" ht="82.5" customHeight="1">
      <c r="B26" s="155" t="s">
        <v>30</v>
      </c>
      <c r="C26" s="155"/>
      <c r="D26" s="155"/>
      <c r="E26" s="155"/>
      <c r="F26" s="155"/>
      <c r="G26" s="155"/>
      <c r="H26" s="155"/>
      <c r="I26" s="155"/>
      <c r="J26" s="155"/>
      <c r="K26" s="155"/>
      <c r="L26" s="155"/>
      <c r="M26" s="155"/>
      <c r="N26" s="155"/>
      <c r="O26" s="155"/>
      <c r="P26" s="155"/>
    </row>
    <row r="27" spans="2:11" ht="24.75" customHeight="1">
      <c r="B27" s="1" t="s">
        <v>14</v>
      </c>
      <c r="C27" s="6"/>
      <c r="D27" s="6"/>
      <c r="E27" s="6"/>
      <c r="F27" s="6"/>
      <c r="G27" s="6"/>
      <c r="H27" s="6"/>
      <c r="I27" s="6"/>
      <c r="J27" s="6"/>
      <c r="K27" s="6"/>
    </row>
    <row r="28" ht="27.75" customHeight="1">
      <c r="B28" s="1" t="s">
        <v>21</v>
      </c>
    </row>
    <row r="29" ht="27.75" customHeight="1">
      <c r="B29" s="1" t="s">
        <v>22</v>
      </c>
    </row>
  </sheetData>
  <sheetProtection/>
  <mergeCells count="20">
    <mergeCell ref="J21:M21"/>
    <mergeCell ref="B26:P26"/>
    <mergeCell ref="B15:C15"/>
    <mergeCell ref="B16:C16"/>
    <mergeCell ref="D18:G18"/>
    <mergeCell ref="J18:M18"/>
    <mergeCell ref="D19:G19"/>
    <mergeCell ref="J19:M19"/>
    <mergeCell ref="B9:C9"/>
    <mergeCell ref="B10:C10"/>
    <mergeCell ref="B11:C11"/>
    <mergeCell ref="B12:C12"/>
    <mergeCell ref="B13:C13"/>
    <mergeCell ref="B14:C14"/>
    <mergeCell ref="B5:C5"/>
    <mergeCell ref="D5:H5"/>
    <mergeCell ref="J5:K5"/>
    <mergeCell ref="B7:C7"/>
    <mergeCell ref="D7:O7"/>
    <mergeCell ref="B8:C8"/>
  </mergeCells>
  <printOptions/>
  <pageMargins left="0.68" right="0.47" top="0.6" bottom="0.32" header="0.38" footer="0.16"/>
  <pageSetup fitToHeight="1" fitToWidth="1" horizontalDpi="600" verticalDpi="600" orientation="portrait" paperSize="9"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守谷　真美</cp:lastModifiedBy>
  <cp:lastPrinted>2015-10-07T09:00:09Z</cp:lastPrinted>
  <dcterms:created xsi:type="dcterms:W3CDTF">2006-06-14T03:20:38Z</dcterms:created>
  <dcterms:modified xsi:type="dcterms:W3CDTF">2016-05-09T09:06:13Z</dcterms:modified>
  <cp:category/>
  <cp:version/>
  <cp:contentType/>
  <cp:contentStatus/>
</cp:coreProperties>
</file>