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29 大衡村★\"/>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<sst xmlns="http://schemas.openxmlformats.org/spreadsheetml/2006/main" count="1136" uniqueCount="591">
  <si>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</si>
  <si>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</si>
  <si>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</si>
  <si>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</si>
  <si>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</si>
  <si>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</si>
  <si>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</si>
  <si>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</si>
  <si>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</si>
  <si>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</si>
  <si>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</si>
  <si>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</si>
  <si>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</si>
  <si>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</si>
  <si>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</si>
  <si>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</si>
  <si>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</si>
  <si>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</si>
  <si>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</si>
  <si>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</si>
  <si>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</si>
  <si>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</si>
  <si>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</si>
  <si>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</si>
  <si>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</si>
  <si>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</si>
  <si>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</si>
  <si>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</si>
  <si>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</si>
  <si>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</si>
  <si>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</si>
  <si>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</si>
  <si>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</si>
  <si>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</si>
  <si>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</si>
  <si>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</si>
  <si>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</si>
  <si>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</si>
  <si>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</si>
  <si>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</si>
  <si>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</si>
  <si>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</si>
  <si>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</si>
  <si>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</si>
  <si>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</si>
  <si>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</si>
  <si>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</si>
  <si>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</si>
  <si>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</si>
  <si>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</si>
  <si>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</si>
  <si>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</si>
  <si>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</si>
  <si>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</si>
  <si>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</si>
  <si>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</si>
  <si>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</si>
  <si>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</si>
  <si>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</si>
  <si>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</si>
  <si>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</si>
  <si>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</si>
  <si>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</si>
  <si>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</si>
  <si>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</si>
  <si>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</si>
  <si>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</si>
  <si>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</si>
  <si>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</si>
  <si>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</si>
  <si>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</si>
  <si>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</si>
  <si>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</si>
  <si>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</si>
  <si>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</si>
  <si>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</si>
  <si>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</si>
  <si>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</si>
  <si>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</si>
  <si>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</si>
  <si>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</si>
  <si>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</si>
  <si>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</si>
  <si>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</si>
  <si>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</si>
  <si>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</si>
  <si>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</si>
  <si>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</si>
  <si>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</si>
  <si>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</si>
  <si>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大衡村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</si>
  <si>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</si>
  <si>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</si>
  <si>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</si>
  <si>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</si>
  <si>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</si>
  <si>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</si>
  <si>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</si>
  <si>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</si>
  <si>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</si>
  <si>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</si>
  <si>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</si>
  <si>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</si>
  <si>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</si>
  <si>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</si>
  <si>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</si>
  <si>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</si>
  <si>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</si>
  <si>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</si>
  <si>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</si>
  <si>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</si>
  <si>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</si>
  <si>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</si>
  <si>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</si>
  <si>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</si>
  <si>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</si>
  <si>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</si>
  <si>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</si>
  <si>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</si>
  <si>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</si>
  <si>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</si>
  <si>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</si>
  <si>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</si>
  <si>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</si>
  <si>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</si>
  <si>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</si>
  <si>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</si>
  <si>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</si>
  <si>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</si>
  <si>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</si>
  <si>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</si>
  <si>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</si>
  <si>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</si>
  <si>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</si>
  <si>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</si>
  <si>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</si>
  <si>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</si>
  <si>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</si>
  <si>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</si>
  <si>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</si>
  <si>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</si>
  <si>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</si>
  <si>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</si>
  <si>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</si>
  <si>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</si>
  <si>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</si>
  <si>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</si>
  <si>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</si>
  <si>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</si>
  <si>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</si>
  <si>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</si>
  <si>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</si>
  <si>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</si>
  <si>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</si>
  <si>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</si>
  <si>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</si>
  <si>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</si>
  <si>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</si>
  <si>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</si>
  <si>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</si>
  <si>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</si>
  <si>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</si>
  <si>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</si>
  <si>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</si>
  <si>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</si>
  <si>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</si>
  <si>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</si>
  <si>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</si>
  <si>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</si>
  <si>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</si>
  <si>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</si>
  <si>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</si>
  <si>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</si>
  <si>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</si>
  <si>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</si>
  <si>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</si>
  <si>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</si>
  <si>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</si>
  <si>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</si>
  <si>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</si>
  <si>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</si>
  <si>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</si>
  <si>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</si>
  <si>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</si>
  <si>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</si>
  <si>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</si>
  <si>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</si>
  <si>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</si>
  <si>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</si>
  <si>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</si>
  <si>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</si>
  <si>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</si>
  <si>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</si>
  <si>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</si>
  <si>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</si>
  <si>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</si>
  <si>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</si>
  <si>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</si>
  <si>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</si>
  <si>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</si>
  <si>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</si>
  <si>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</si>
  <si>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</si>
  <si>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</si>
  <si>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</si>
  <si>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</si>
  <si>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</si>
  <si>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</si>
  <si>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宮城県大衡村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</si>
  <si>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</si>
  <si>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</si>
  <si>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</si>
  <si>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</si>
  <si>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</si>
  <si>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</si>
  <si>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</si>
  <si>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</si>
  <si>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</si>
  <si>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</si>
  <si>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</si>
  <si>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</si>
  <si>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</si>
  <si>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</si>
  <si>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</si>
  <si>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</si>
  <si>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</si>
  <si>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</si>
  <si>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</si>
  <si>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</si>
  <si>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</si>
  <si>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</si>
  <si>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</si>
  <si>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</si>
  <si>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</si>
  <si>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</si>
  <si>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</si>
  <si>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</si>
  <si>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</si>
  <si>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</si>
  <si>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</si>
  <si>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</si>
  <si>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</si>
  <si>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</si>
  <si>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</si>
  <si>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</si>
  <si>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</si>
  <si>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</si>
  <si>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</si>
  <si>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</si>
  <si>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</si>
  <si>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</si>
  <si>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</si>
  <si>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</si>
  <si>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</si>
  <si>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</si>
  <si>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</si>
  <si>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</si>
  <si>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</si>
  <si>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</si>
  <si>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</si>
  <si>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</si>
  <si>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</si>
  <si>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</si>
  <si>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</si>
  <si>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</si>
  <si>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</si>
  <si>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</si>
  <si>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</si>
  <si>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</si>
  <si>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</si>
  <si>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</si>
  <si>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</si>
  <si>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</si>
  <si>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</si>
  <si>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</si>
  <si>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</si>
  <si>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</si>
  <si>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</si>
  <si>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</si>
  <si>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</si>
  <si>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</si>
  <si>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</si>
  <si>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</si>
  <si>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</si>
  <si>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</si>
  <si>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</si>
  <si>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</si>
  <si>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</si>
  <si>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</si>
  <si>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</si>
  <si>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</si>
  <si>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</si>
  <si>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</si>
  <si>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</si>
  <si>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</si>
  <si>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</si>
  <si>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</si>
  <si>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</si>
  <si>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</si>
  <si>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</si>
  <si>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</si>
  <si>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</si>
  <si>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</si>
  <si>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</si>
  <si>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</si>
  <si>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</si>
  <si>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</si>
  <si>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</si>
  <si>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</si>
  <si>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</si>
  <si>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</si>
  <si>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</si>
  <si>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</si>
  <si>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</si>
  <si>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</si>
  <si>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</si>
  <si>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</si>
  <si>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</si>
  <si>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</si>
  <si>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</si>
  <si>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</si>
  <si>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</si>
  <si>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</si>
  <si>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</si>
  <si>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</si>
  <si>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</si>
  <si>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</si>
  <si>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</si>
  <si>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</si>
  <si>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</si>
  <si>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</si>
  <si>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</si>
  <si>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</si>
  <si>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</si>
  <si>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</si>
  <si>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</si>
  <si>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</si>
  <si>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</si>
  <si>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</si>
  <si>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</si>
  <si>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</si>
  <si>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</si>
  <si>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</si>
  <si>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</si>
  <si>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</si>
  <si>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</si>
  <si>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</si>
  <si>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</si>
  <si>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</si>
  <si>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</si>
  <si>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</si>
  <si>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</si>
  <si>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</si>
  <si>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</si>
  <si>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</si>
  <si>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</si>
  <si>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</si>
  <si>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</si>
  <si>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宮城県大衡村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</si>
  <si>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</si>
  <si>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</si>
  <si>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</si>
  <si>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</si>
  <si>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</si>
  <si>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</si>
  <si>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</si>
  <si>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</si>
  <si>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</si>
  <si>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</si>
  <si>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</si>
  <si>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</si>
  <si>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</si>
  <si>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</si>
  <si>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</si>
  <si>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</si>
  <si>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</si>
  <si>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</si>
  <si>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</si>
  <si>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</si>
  <si>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</si>
  <si>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</si>
  <si>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</si>
  <si>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</si>
  <si>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</si>
  <si>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</si>
  <si>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</si>
  <si>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</si>
  <si>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</si>
  <si>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</si>
  <si>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</si>
  <si>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</si>
  <si>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</si>
  <si>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</si>
  <si>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</si>
  <si>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</si>
  <si>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</si>
  <si>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</si>
  <si>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</si>
  <si>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</si>
  <si>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戸別合併処理浄化槽特別会計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</si>
  <si>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</si>
  <si>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</si>
  <si>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</si>
  <si>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</si>
  <si>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</si>
  <si>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</si>
  <si>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</si>
  <si>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</si>
  <si>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</si>
  <si>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</si>
  <si>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</si>
  <si>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</si>
  <si>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</si>
  <si>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</si>
  <si>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</si>
  <si>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</si>
  <si>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</si>
  <si>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</si>
  <si>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</si>
  <si>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</si>
  <si>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</si>
  <si>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</si>
  <si>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</si>
  <si>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</si>
  <si>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</si>
  <si>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</si>
  <si>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</si>
  <si>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</si>
  <si>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</si>
  <si>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</si>
  <si>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</si>
  <si>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</si>
  <si>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</si>
  <si>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</si>
  <si>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</si>
  <si>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</si>
  <si>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</si>
  <si>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</si>
  <si>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</si>
  <si>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</si>
  <si>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</si>
  <si>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</si>
  <si>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</si>
  <si>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</si>
  <si>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</si>
  <si>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</si>
  <si>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</si>
  <si>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</si>
  <si>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</si>
  <si>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</si>
  <si>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</si>
  <si>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</si>
  <si>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</si>
  <si>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</si>
  <si>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</si>
  <si>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</si>
  <si>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</si>
  <si>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</si>
  <si>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</si>
  <si>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戸別合併処理浄化槽特別会計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</si>
  <si>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</si>
  <si>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</si>
  <si>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</si>
  <si>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</si>
  <si>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</si>
  <si>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</si>
  <si>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</si>
  <si>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</si>
  <si>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</si>
  <si>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</si>
  <si>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</si>
  <si>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</si>
  <si>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</si>
  <si>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</si>
  <si>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</si>
  <si>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</si>
  <si>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</si>
  <si>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</si>
  <si>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</si>
  <si>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</si>
  <si>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</si>
  <si>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</si>
  <si>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</si>
  <si>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</si>
  <si>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</si>
  <si>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</si>
  <si>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</si>
  <si>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</si>
  <si>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</si>
  <si>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</si>
  <si>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</si>
  <si>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</si>
  <si>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</si>
  <si>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</si>
  <si>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</si>
  <si>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</si>
  <si>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</si>
  <si>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</si>
  <si>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</si>
  <si>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</si>
  <si>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</si>
  <si>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</si>
  <si>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</si>
  <si>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</si>
  <si>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</si>
  <si>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</si>
  <si>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</si>
  <si>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</si>
  <si>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</si>
  <si>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</si>
  <si>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</si>
  <si>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</si>
  <si>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</si>
  <si>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</si>
  <si>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</si>
  <si>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</si>
  <si>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</si>
  <si>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</si>
  <si>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</si>
  <si>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</si>
  <si>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</si>
  <si>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</si>
  <si>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</si>
  <si>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</si>
  <si>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</si>
  <si>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</si>
  <si>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</si>
  <si>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</si>
  <si>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</si>
  <si>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</si>
  <si>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</si>
  <si>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</si>
  <si>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</si>
  <si>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</si>
  <si>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</si>
  <si>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</si>
  <si>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</si>
  <si>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</si>
  <si>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</si>
  <si>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</si>
  <si>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</si>
  <si>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</si>
  <si>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</si>
  <si>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</si>
  <si>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</si>
  <si>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</si>
  <si>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</si>
  <si>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4.12</t>
  </si>
  <si>
    <t>▲ 0.92</t>
  </si>
  <si>
    <t>▲ 0.96</t>
  </si>
  <si>
    <t>水道事業会計</t>
  </si>
  <si>
    <t>一般会計</t>
  </si>
  <si>
    <t>宅地造成事業特別会計</t>
  </si>
  <si>
    <t>国民健康保険事業勘定特別会計</t>
  </si>
  <si>
    <t>介護保険事業勘定特別会計</t>
  </si>
  <si>
    <t>下水道事業特別会計</t>
  </si>
  <si>
    <t>後期高齢者医療特別会計</t>
  </si>
  <si>
    <t>戸別合併処理浄化槽特別会計</t>
  </si>
  <si>
    <t>その他会計（赤字）</t>
  </si>
  <si>
    <t>その他会計（黒字）</t>
  </si>
  <si>
    <t>㈱万葉まちづくりセンター</t>
    <rPh sb="1" eb="3">
      <t>マンヨウ</t>
    </rPh>
    <phoneticPr fontId="2"/>
  </si>
  <si>
    <t>黒川地域行政事務組合（一般会計）</t>
    <rPh sb="0" eb="2">
      <t>クロカワ</t>
    </rPh>
    <rPh sb="2" eb="4">
      <t>チイキ</t>
    </rPh>
    <rPh sb="4" eb="6">
      <t>ギョウセイ</t>
    </rPh>
    <rPh sb="6" eb="8">
      <t>ジム</t>
    </rPh>
    <rPh sb="8" eb="10">
      <t>クミアイ</t>
    </rPh>
    <rPh sb="11" eb="13">
      <t>イッパン</t>
    </rPh>
    <rPh sb="13" eb="15">
      <t>カイケイ</t>
    </rPh>
    <phoneticPr fontId="11"/>
  </si>
  <si>
    <t>黒川地域行政事務組合（介護事業会計）</t>
    <rPh sb="0" eb="2">
      <t>クロカワ</t>
    </rPh>
    <rPh sb="2" eb="4">
      <t>チイキ</t>
    </rPh>
    <rPh sb="4" eb="6">
      <t>ギョウセイ</t>
    </rPh>
    <rPh sb="6" eb="8">
      <t>ジム</t>
    </rPh>
    <rPh sb="8" eb="10">
      <t>クミアイ</t>
    </rPh>
    <rPh sb="11" eb="13">
      <t>カイゴ</t>
    </rPh>
    <rPh sb="13" eb="15">
      <t>ジギョウ</t>
    </rPh>
    <rPh sb="15" eb="17">
      <t>カイケイ</t>
    </rPh>
    <phoneticPr fontId="11"/>
  </si>
  <si>
    <t>黒川地域行政事務組合（病院事業会計）</t>
    <rPh sb="0" eb="2">
      <t>クロカワ</t>
    </rPh>
    <rPh sb="2" eb="4">
      <t>チイキ</t>
    </rPh>
    <rPh sb="4" eb="6">
      <t>ギョウセイ</t>
    </rPh>
    <rPh sb="6" eb="8">
      <t>ジム</t>
    </rPh>
    <rPh sb="8" eb="10">
      <t>クミアイ</t>
    </rPh>
    <rPh sb="11" eb="13">
      <t>ビョウイン</t>
    </rPh>
    <rPh sb="13" eb="15">
      <t>ジギョウ</t>
    </rPh>
    <rPh sb="15" eb="17">
      <t>カイケイ</t>
    </rPh>
    <phoneticPr fontId="11"/>
  </si>
  <si>
    <t>吉田川流域溜池大和町外２市４ヶ町村組合</t>
    <rPh sb="0" eb="2">
      <t>ヨシダ</t>
    </rPh>
    <rPh sb="2" eb="3">
      <t>ガワ</t>
    </rPh>
    <rPh sb="3" eb="5">
      <t>リュウイキ</t>
    </rPh>
    <rPh sb="5" eb="7">
      <t>タメイケ</t>
    </rPh>
    <rPh sb="7" eb="10">
      <t>タイワチョウ</t>
    </rPh>
    <rPh sb="10" eb="11">
      <t>ホカ</t>
    </rPh>
    <rPh sb="12" eb="13">
      <t>シ</t>
    </rPh>
    <rPh sb="15" eb="17">
      <t>チョウソン</t>
    </rPh>
    <rPh sb="17" eb="19">
      <t>クミアイ</t>
    </rPh>
    <phoneticPr fontId="11"/>
  </si>
  <si>
    <t>大衡村外１町牛野ダム管理組合</t>
    <rPh sb="0" eb="3">
      <t>オオヒラムラ</t>
    </rPh>
    <rPh sb="3" eb="4">
      <t>ソト</t>
    </rPh>
    <rPh sb="5" eb="6">
      <t>マチ</t>
    </rPh>
    <rPh sb="6" eb="7">
      <t>ウシ</t>
    </rPh>
    <rPh sb="7" eb="8">
      <t>ノ</t>
    </rPh>
    <rPh sb="10" eb="12">
      <t>カンリ</t>
    </rPh>
    <rPh sb="12" eb="14">
      <t>クミアイ</t>
    </rPh>
    <phoneticPr fontId="11"/>
  </si>
  <si>
    <t>色麻町外１市１ヶ村花川ダム管理組合</t>
    <rPh sb="0" eb="2">
      <t>シカマ</t>
    </rPh>
    <rPh sb="2" eb="3">
      <t>マチ</t>
    </rPh>
    <rPh sb="3" eb="4">
      <t>ホカ</t>
    </rPh>
    <rPh sb="5" eb="6">
      <t>シ</t>
    </rPh>
    <rPh sb="8" eb="9">
      <t>ムラ</t>
    </rPh>
    <rPh sb="9" eb="11">
      <t>ハナカワ</t>
    </rPh>
    <rPh sb="13" eb="15">
      <t>カンリ</t>
    </rPh>
    <rPh sb="15" eb="17">
      <t>クミアイ</t>
    </rPh>
    <phoneticPr fontId="11"/>
  </si>
  <si>
    <t>宮城県市町村職員退職手当組合</t>
    <rPh sb="0" eb="3">
      <t>ミヤギケン</t>
    </rPh>
    <rPh sb="3" eb="6">
      <t>シチョウソン</t>
    </rPh>
    <rPh sb="6" eb="8">
      <t>ショクイン</t>
    </rPh>
    <rPh sb="8" eb="10">
      <t>タイショク</t>
    </rPh>
    <rPh sb="10" eb="12">
      <t>テアテ</t>
    </rPh>
    <rPh sb="12" eb="14">
      <t>クミアイ</t>
    </rPh>
    <phoneticPr fontId="11"/>
  </si>
  <si>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11"/>
  </si>
  <si>
    <t>宮城県市町村自治振興センター</t>
    <rPh sb="0" eb="3">
      <t>ミヤギケン</t>
    </rPh>
    <rPh sb="3" eb="6">
      <t>シチョウソン</t>
    </rPh>
    <rPh sb="6" eb="8">
      <t>ジチ</t>
    </rPh>
    <rPh sb="8" eb="10">
      <t>シンコウ</t>
    </rPh>
    <phoneticPr fontId="11"/>
  </si>
  <si>
    <t>宮城県後期高齢者医療広域連合</t>
    <rPh sb="0" eb="3">
      <t>ミヤギケン</t>
    </rPh>
    <rPh sb="3" eb="5">
      <t>コウキ</t>
    </rPh>
    <rPh sb="5" eb="8">
      <t>コウレイシャ</t>
    </rPh>
    <rPh sb="8" eb="10">
      <t>イリョウ</t>
    </rPh>
    <rPh sb="10" eb="12">
      <t>コウイキ</t>
    </rPh>
    <rPh sb="12" eb="14">
      <t>レンゴウ</t>
    </rPh>
    <phoneticPr fontId="11"/>
  </si>
  <si>
    <t>-</t>
    <phoneticPr fontId="2"/>
  </si>
  <si>
    <t>①ふるさと創生基金</t>
    <rPh sb="5" eb="7">
      <t>ソウセイ</t>
    </rPh>
    <rPh sb="7" eb="9">
      <t>キキン</t>
    </rPh>
    <phoneticPr fontId="11"/>
  </si>
  <si>
    <t>②大衡村長寿社会対策基金</t>
    <rPh sb="1" eb="4">
      <t>オ</t>
    </rPh>
    <rPh sb="4" eb="6">
      <t>チョウジュ</t>
    </rPh>
    <rPh sb="6" eb="8">
      <t>シャカイ</t>
    </rPh>
    <rPh sb="8" eb="10">
      <t>タイサク</t>
    </rPh>
    <rPh sb="10" eb="12">
      <t>キキン</t>
    </rPh>
    <phoneticPr fontId="11"/>
  </si>
  <si>
    <t>③地域振興整備基金</t>
    <rPh sb="1" eb="3">
      <t>チイキ</t>
    </rPh>
    <rPh sb="3" eb="5">
      <t>シンコウ</t>
    </rPh>
    <rPh sb="5" eb="7">
      <t>セイビ</t>
    </rPh>
    <rPh sb="7" eb="9">
      <t>キキン</t>
    </rPh>
    <phoneticPr fontId="11"/>
  </si>
  <si>
    <t>④大衡村企業立地促進基金</t>
    <rPh sb="1" eb="4">
      <t>オ</t>
    </rPh>
    <rPh sb="4" eb="6">
      <t>キギョウ</t>
    </rPh>
    <rPh sb="6" eb="8">
      <t>リッチ</t>
    </rPh>
    <rPh sb="8" eb="10">
      <t>ソクシン</t>
    </rPh>
    <rPh sb="10" eb="12">
      <t>キキン</t>
    </rPh>
    <phoneticPr fontId="11"/>
  </si>
  <si>
    <t>⑤大衡村特定防衛施設周辺整備調整交付金事業基金</t>
    <rPh sb="1" eb="4">
      <t>オ</t>
    </rPh>
    <rPh sb="4" eb="6">
      <t>トクテイ</t>
    </rPh>
    <rPh sb="6" eb="8">
      <t>ボウエイ</t>
    </rPh>
    <rPh sb="8" eb="10">
      <t>シセツ</t>
    </rPh>
    <rPh sb="10" eb="12">
      <t>シュウヘン</t>
    </rPh>
    <rPh sb="12" eb="14">
      <t>セイビ</t>
    </rPh>
    <rPh sb="14" eb="16">
      <t>チョウセイ</t>
    </rPh>
    <rPh sb="16" eb="19">
      <t>コウフキン</t>
    </rPh>
    <rPh sb="19" eb="21">
      <t>ジギョウ</t>
    </rPh>
    <rPh sb="21" eb="23">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</si>
  <si>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</si>
  <si>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</si>
  <si>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</si>
  <si>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</si>
  <si>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</si>
  <si>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</si>
  <si>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</si>
  <si>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</si>
  <si>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</si>
  <si>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</si>
  <si>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</si>
  <si>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</si>
  <si>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H28決算においては，住宅団地整備事業に係る起債額の増加が主な要因となり，将来負担比率が発生したが，これは一時的に発生したものであり，H29において住宅団地の概ね分譲完了（起債の繰上償還）したことに伴い将来負担比率は発生しない状況となった。
　今後も公共施設等総合管理計画等に基づき施設の維持管理を適切に進めていくこととし，引続き重要施策である企業誘致，定住促進施策を実施し，歳入の確保を図るとともに，各種事業内容を精査していきながら起債発行額の抑制に努めることとする。
</t>
    <rPh sb="4" eb="6">
      <t>ケッサン</t>
    </rPh>
    <rPh sb="12" eb="14">
      <t>ジュウタク</t>
    </rPh>
    <rPh sb="14" eb="16">
      <t>ダンチ</t>
    </rPh>
    <rPh sb="16" eb="18">
      <t>セイビ</t>
    </rPh>
    <rPh sb="18" eb="20">
      <t>ジギョウ</t>
    </rPh>
    <rPh sb="21" eb="22">
      <t>カカ</t>
    </rPh>
    <rPh sb="23" eb="25">
      <t>キサイ</t>
    </rPh>
    <rPh sb="25" eb="26">
      <t>ガク</t>
    </rPh>
    <rPh sb="27" eb="29">
      <t>ゾウカ</t>
    </rPh>
    <rPh sb="30" eb="31">
      <t>オモ</t>
    </rPh>
    <rPh sb="32" eb="34">
      <t>ヨウイン</t>
    </rPh>
    <rPh sb="38" eb="40">
      <t>ショウライ</t>
    </rPh>
    <rPh sb="40" eb="42">
      <t>フタン</t>
    </rPh>
    <rPh sb="42" eb="44">
      <t>ヒリツ</t>
    </rPh>
    <rPh sb="45" eb="47">
      <t>ハッセイ</t>
    </rPh>
    <rPh sb="54" eb="57">
      <t>イチジテキ</t>
    </rPh>
    <rPh sb="58" eb="60">
      <t>ハッセイ</t>
    </rPh>
    <rPh sb="75" eb="77">
      <t>ジュウタク</t>
    </rPh>
    <rPh sb="77" eb="79">
      <t>ダンチ</t>
    </rPh>
    <rPh sb="80" eb="81">
      <t>オオム</t>
    </rPh>
    <rPh sb="82" eb="84">
      <t>ブンジョウ</t>
    </rPh>
    <rPh sb="84" eb="86">
      <t>カンリョウ</t>
    </rPh>
    <rPh sb="87" eb="89">
      <t>キサイ</t>
    </rPh>
    <rPh sb="90" eb="92">
      <t>クリアゲ</t>
    </rPh>
    <rPh sb="92" eb="94">
      <t>ショウカン</t>
    </rPh>
    <rPh sb="100" eb="101">
      <t>トモナ</t>
    </rPh>
    <rPh sb="102" eb="104">
      <t>ショウライ</t>
    </rPh>
    <rPh sb="104" eb="106">
      <t>フタン</t>
    </rPh>
    <rPh sb="106" eb="108">
      <t>ヒリツ</t>
    </rPh>
    <rPh sb="109" eb="111">
      <t>ハッセイ</t>
    </rPh>
    <rPh sb="114" eb="116">
      <t>ジョウキョウ</t>
    </rPh>
    <rPh sb="123" eb="125">
      <t>コンゴ</t>
    </rPh>
    <rPh sb="126" eb="128">
      <t>コウキョウ</t>
    </rPh>
    <rPh sb="128" eb="130">
      <t>シセツ</t>
    </rPh>
    <rPh sb="130" eb="131">
      <t>トウ</t>
    </rPh>
    <rPh sb="131" eb="133">
      <t>ソウゴウ</t>
    </rPh>
    <rPh sb="133" eb="135">
      <t>カンリ</t>
    </rPh>
    <rPh sb="135" eb="137">
      <t>ケイカク</t>
    </rPh>
    <rPh sb="137" eb="138">
      <t>トウ</t>
    </rPh>
    <rPh sb="139" eb="140">
      <t>モト</t>
    </rPh>
    <rPh sb="142" eb="144">
      <t>シセツ</t>
    </rPh>
    <rPh sb="145" eb="147">
      <t>イジ</t>
    </rPh>
    <rPh sb="147" eb="149">
      <t>カンリ</t>
    </rPh>
    <rPh sb="150" eb="152">
      <t>テキセツ</t>
    </rPh>
    <rPh sb="153" eb="154">
      <t>スス</t>
    </rPh>
    <phoneticPr fontId="5"/>
  </si>
  <si>
    <t>　実質公債費比率は類似団体と比較して高い水準にあるが，横ばいから減少に転じている。これは企業誘致等による税収増により標準財政規模が増加したことが考えられる。
　今後も公共施設等総合管理計画等に基づき施設の維持管理を適切に進めていくこととし，引続き重要施策である企業誘致，定住促進施策を実施し，歳入の確保を図るとともに，各種事業内容を精査していきながら起債発行額の抑制に努めることとする。</t>
    <rPh sb="1" eb="3">
      <t>ジッシツ</t>
    </rPh>
    <rPh sb="3" eb="6">
      <t>コウサイヒ</t>
    </rPh>
    <rPh sb="6" eb="8">
      <t>ヒリツ</t>
    </rPh>
    <rPh sb="9" eb="11">
      <t>ルイジ</t>
    </rPh>
    <rPh sb="11" eb="13">
      <t>ダンタイ</t>
    </rPh>
    <rPh sb="14" eb="16">
      <t>ヒカク</t>
    </rPh>
    <rPh sb="18" eb="19">
      <t>タカ</t>
    </rPh>
    <rPh sb="20" eb="22">
      <t>スイジュン</t>
    </rPh>
    <rPh sb="27" eb="28">
      <t>ヨコ</t>
    </rPh>
    <rPh sb="32" eb="34">
      <t>ゲンショウ</t>
    </rPh>
    <rPh sb="35" eb="36">
      <t>テン</t>
    </rPh>
    <rPh sb="44" eb="46">
      <t>キギョウ</t>
    </rPh>
    <rPh sb="46" eb="48">
      <t>ユウチ</t>
    </rPh>
    <rPh sb="48" eb="49">
      <t>トウ</t>
    </rPh>
    <rPh sb="52" eb="54">
      <t>ゼイシュウ</t>
    </rPh>
    <rPh sb="54" eb="55">
      <t>ゾウ</t>
    </rPh>
    <rPh sb="58" eb="60">
      <t>ヒョウジュン</t>
    </rPh>
    <rPh sb="60" eb="62">
      <t>ザイセイ</t>
    </rPh>
    <rPh sb="62" eb="64">
      <t>キボ</t>
    </rPh>
    <rPh sb="65" eb="67">
      <t>ゾウカ</t>
    </rPh>
    <rPh sb="72" eb="73">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</si>
</sst>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128611</c:v>
                </c:pt>
                <c:pt idx="3">
                  <c:v>138651</c:v>
                </c:pt>
                <c:pt idx="4">
                  <c:v>122882</c:v>
                </c:pt>
              </c:numCache>
            </c:numRef>
          </c:val>
          <c:smooth val="0"/>
          <c:extLst>
            <c:ext xmlns:c16="http://schemas.microsoft.com/office/drawing/2014/chart" uri="{C3380CC4-5D6E-409C-BE32-E72D297353CC}">
              <c16:uniqueId val="{00000000-C233-44F8-9525-35F5F153B1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151902</c:v>
                </c:pt>
                <c:pt idx="1">
                  <c:v>186252</c:v>
                </c:pt>
                <c:pt idx="2">
                  <c:v>91814</c:v>
                </c:pt>
                <c:pt idx="3">
                  <c:v>88942</c:v>
                </c:pt>
                <c:pt idx="4">
                  <c:v>132662</c:v>
                </c:pt>
              </c:numCache>
            </c:numRef>
          </c:val>
          <c:smooth val="0"/>
          <c:extLst>
            <c:ext xmlns:c16="http://schemas.microsoft.com/office/drawing/2014/chart" uri="{C3380CC4-5D6E-409C-BE32-E72D297353CC}">
              <c16:uniqueId val="{00000001-C233-44F8-9525-35F5F153B110}"/>
            </c:ext>
          </c:extLst>
        </c:ser>
        <c:dLbls>
          <c:showLegendKey val="0"/>
          <c:showVal val="0"/>
          <c:showCatName val="0"/>
          <c:showSerName val="0"/>
          <c:showPercent val="0"/>
          <c:showBubbleSize val="0"/>
        </c:dLbls>
        <c:marker val="1"/>
        <c:smooth val="0"/>
        <c:axId val="119428992"/>
        <c:axId val="119439360"/>
      </c:lineChart>
      <c:catAx>
        <c:axId val="119428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39360"/>
        <c:crosses val="autoZero"/>
        <c:auto val="1"/>
        <c:lblAlgn val="ctr"/>
        <c:lblOffset val="100"/>
        <c:tickLblSkip val="1"/>
        <c:tickMarkSkip val="1"/>
        <c:noMultiLvlLbl val="0"/>
      </c:catAx>
      <c:valAx>
        <c:axId val="11943936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28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7.09</c:v>
                </c:pt>
                <c:pt idx="1">
                  <c:v>6.62</c:v>
                </c:pt>
                <c:pt idx="2">
                  <c:v>5.54</c:v>
                </c:pt>
                <c:pt idx="3">
                  <c:v>9.5</c:v>
                </c:pt>
                <c:pt idx="4">
                  <c:v>6.58</c:v>
                </c:pt>
              </c:numCache>
            </c:numRef>
          </c:val>
          <c:extLst>
            <c:ext xmlns:c16="http://schemas.microsoft.com/office/drawing/2014/chart" uri="{C3380CC4-5D6E-409C-BE32-E72D297353CC}">
              <c16:uniqueId val="{00000000-1C51-42C8-8AC2-40D7F36860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40.29</c:v>
                </c:pt>
                <c:pt idx="1">
                  <c:v>39.89</c:v>
                </c:pt>
                <c:pt idx="2">
                  <c:v>42.8</c:v>
                </c:pt>
                <c:pt idx="3">
                  <c:v>40.65</c:v>
                </c:pt>
                <c:pt idx="4">
                  <c:v>50.61</c:v>
                </c:pt>
              </c:numCache>
            </c:numRef>
          </c:val>
          <c:extLst>
            <c:ext xmlns:c16="http://schemas.microsoft.com/office/drawing/2014/chart" uri="{C3380CC4-5D6E-409C-BE32-E72D297353CC}">
              <c16:uniqueId val="{00000001-1C51-42C8-8AC2-40D7F3686067}"/>
            </c:ext>
          </c:extLst>
        </c:ser>
        <c:dLbls>
          <c:showLegendKey val="0"/>
          <c:showVal val="0"/>
          <c:showCatName val="0"/>
          <c:showSerName val="0"/>
          <c:showPercent val="0"/>
          <c:showBubbleSize val="0"/>
        </c:dLbls>
        <c:gapWidth val="250"/>
        <c:overlap val="100"/>
        <c:axId val="140153600"/>
        <c:axId val="140155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1.65</c:v>
                </c:pt>
                <c:pt idx="1">
                  <c:v>-4.12</c:v>
                </c:pt>
                <c:pt idx="2">
                  <c:v>-0.92</c:v>
                </c:pt>
                <c:pt idx="3">
                  <c:v>-0.96</c:v>
                </c:pt>
                <c:pt idx="4">
                  <c:v>3.11</c:v>
                </c:pt>
              </c:numCache>
            </c:numRef>
          </c:val>
          <c:smooth val="0"/>
          <c:extLst>
            <c:ext xmlns:c16="http://schemas.microsoft.com/office/drawing/2014/chart" uri="{C3380CC4-5D6E-409C-BE32-E72D297353CC}">
              <c16:uniqueId val="{00000002-1C51-42C8-8AC2-40D7F3686067}"/>
            </c:ext>
          </c:extLst>
        </c:ser>
        <c:dLbls>
          <c:showLegendKey val="0"/>
          <c:showVal val="0"/>
          <c:showCatName val="0"/>
          <c:showSerName val="0"/>
          <c:showPercent val="0"/>
          <c:showBubbleSize val="0"/>
        </c:dLbls>
        <c:marker val="1"/>
        <c:smooth val="0"/>
        <c:axId val="140153600"/>
        <c:axId val="140155520"/>
      </c:lineChart>
      <c:catAx>
        <c:axId val="14015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155520"/>
        <c:crosses val="autoZero"/>
        <c:auto val="1"/>
        <c:lblAlgn val="ctr"/>
        <c:lblOffset val="100"/>
        <c:tickLblSkip val="1"/>
        <c:tickMarkSkip val="1"/>
        <c:noMultiLvlLbl val="0"/>
      </c:catAx>
      <c:valAx>
        <c:axId val="14015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15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CD1-4F93-8E82-A411E6D365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D1-4F93-8E82-A411E6D36568}"/>
            </c:ext>
          </c:extLst>
        </c:ser>
        <c:ser>
          <c:idx val="2"/>
          <c:order val="2"/>
          <c:tx>
            <c:strRef>
              <c:f>データシート!$A$29</c:f>
              <c:strCache>
                <c:ptCount val="1"/>
                <c:pt idx="0">
                  <c:v>戸別合併処理浄化槽特別会計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0.04</c:v>
                </c:pt>
                <c:pt idx="4">
                  <c:v>#N/A</c:v>
                </c:pt>
                <c:pt idx="5">
                  <c:v>0.06</c:v>
                </c:pt>
                <c:pt idx="6">
                  <c:v>#N/A</c:v>
                </c:pt>
                <c:pt idx="7">
                  <c:v>0.05</c:v>
                </c:pt>
                <c:pt idx="8">
                  <c:v>#N/A</c:v>
                </c:pt>
                <c:pt idx="9">
                  <c:v>0.03</c:v>
                </c:pt>
              </c:numCache>
            </c:numRef>
          </c:val>
          <c:extLst>
            <c:ext xmlns:c16="http://schemas.microsoft.com/office/drawing/2014/chart" uri="{C3380CC4-5D6E-409C-BE32-E72D297353CC}">
              <c16:uniqueId val="{00000002-9CD1-4F93-8E82-A411E6D3656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0.04</c:v>
                </c:pt>
                <c:pt idx="4">
                  <c:v>#N/A</c:v>
                </c:pt>
                <c:pt idx="5">
                  <c:v>0.03</c:v>
                </c:pt>
                <c:pt idx="6">
                  <c:v>#N/A</c:v>
                </c:pt>
                <c:pt idx="7">
                  <c:v>0.03</c:v>
                </c:pt>
                <c:pt idx="8">
                  <c:v>#N/A</c:v>
                </c:pt>
                <c:pt idx="9">
                  <c:v>0.05</c:v>
                </c:pt>
              </c:numCache>
            </c:numRef>
          </c:val>
          <c:extLst>
            <c:ext xmlns:c16="http://schemas.microsoft.com/office/drawing/2014/chart" uri="{C3380CC4-5D6E-409C-BE32-E72D297353CC}">
              <c16:uniqueId val="{00000003-9CD1-4F93-8E82-A411E6D36568}"/>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c:v>
                </c:pt>
                <c:pt idx="2">
                  <c:v>#N/A</c:v>
                </c:pt>
                <c:pt idx="3">
                  <c:v>0.22</c:v>
                </c:pt>
                <c:pt idx="4">
                  <c:v>#N/A</c:v>
                </c:pt>
                <c:pt idx="5">
                  <c:v>0.31</c:v>
                </c:pt>
                <c:pt idx="6">
                  <c:v>#N/A</c:v>
                </c:pt>
                <c:pt idx="7">
                  <c:v>0.12</c:v>
                </c:pt>
                <c:pt idx="8">
                  <c:v>#N/A</c:v>
                </c:pt>
                <c:pt idx="9">
                  <c:v>0.19</c:v>
                </c:pt>
              </c:numCache>
            </c:numRef>
          </c:val>
          <c:extLst>
            <c:ext xmlns:c16="http://schemas.microsoft.com/office/drawing/2014/chart" uri="{C3380CC4-5D6E-409C-BE32-E72D297353CC}">
              <c16:uniqueId val="{00000004-9CD1-4F93-8E82-A411E6D36568}"/>
            </c:ext>
          </c:extLst>
        </c:ser>
        <c:ser>
          <c:idx val="5"/>
          <c:order val="5"/>
          <c:tx>
            <c:strRef>
              <c:f>データシート!$A$32</c:f>
              <c:strCache>
                <c:ptCount val="1"/>
                <c:pt idx="0">
                  <c:v>介護保険事業勘定特別会計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0.64</c:v>
                </c:pt>
                <c:pt idx="2">
                  <c:v>#N/A</c:v>
                </c:pt>
                <c:pt idx="3">
                  <c:v>1.1100000000000001</c:v>
                </c:pt>
                <c:pt idx="4">
                  <c:v>#N/A</c:v>
                </c:pt>
                <c:pt idx="5">
                  <c:v>1.08</c:v>
                </c:pt>
                <c:pt idx="6">
                  <c:v>#N/A</c:v>
                </c:pt>
                <c:pt idx="7">
                  <c:v>0.87</c:v>
                </c:pt>
                <c:pt idx="8">
                  <c:v>#N/A</c:v>
                </c:pt>
                <c:pt idx="9">
                  <c:v>0.82</c:v>
                </c:pt>
              </c:numCache>
            </c:numRef>
          </c:val>
          <c:extLst>
            <c:ext xmlns:c16="http://schemas.microsoft.com/office/drawing/2014/chart" uri="{C3380CC4-5D6E-409C-BE32-E72D297353CC}">
              <c16:uniqueId val="{00000005-9CD1-4F93-8E82-A411E6D36568}"/>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1.72</c:v>
                </c:pt>
                <c:pt idx="2">
                  <c:v>#N/A</c:v>
                </c:pt>
                <c:pt idx="3">
                  <c:v>1.42</c:v>
                </c:pt>
                <c:pt idx="4">
                  <c:v>#N/A</c:v>
                </c:pt>
                <c:pt idx="5">
                  <c:v>1.47</c:v>
                </c:pt>
                <c:pt idx="6">
                  <c:v>#N/A</c:v>
                </c:pt>
                <c:pt idx="7">
                  <c:v>2.35</c:v>
                </c:pt>
                <c:pt idx="8">
                  <c:v>#N/A</c:v>
                </c:pt>
                <c:pt idx="9">
                  <c:v>1.94</c:v>
                </c:pt>
              </c:numCache>
            </c:numRef>
          </c:val>
          <c:extLst>
            <c:ext xmlns:c16="http://schemas.microsoft.com/office/drawing/2014/chart" uri="{C3380CC4-5D6E-409C-BE32-E72D297353CC}">
              <c16:uniqueId val="{00000006-9CD1-4F93-8E82-A411E6D36568}"/>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0</c:v>
                </c:pt>
                <c:pt idx="8">
                  <c:v>#N/A</c:v>
                </c:pt>
                <c:pt idx="9">
                  <c:v>6</c:v>
                </c:pt>
              </c:numCache>
            </c:numRef>
          </c:val>
          <c:extLst>
            <c:ext xmlns:c16="http://schemas.microsoft.com/office/drawing/2014/chart" uri="{C3380CC4-5D6E-409C-BE32-E72D297353CC}">
              <c16:uniqueId val="{00000007-9CD1-4F93-8E82-A411E6D3656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7.09</c:v>
                </c:pt>
                <c:pt idx="2">
                  <c:v>#N/A</c:v>
                </c:pt>
                <c:pt idx="3">
                  <c:v>6.61</c:v>
                </c:pt>
                <c:pt idx="4">
                  <c:v>#N/A</c:v>
                </c:pt>
                <c:pt idx="5">
                  <c:v>5.53</c:v>
                </c:pt>
                <c:pt idx="6">
                  <c:v>#N/A</c:v>
                </c:pt>
                <c:pt idx="7">
                  <c:v>9.5</c:v>
                </c:pt>
                <c:pt idx="8">
                  <c:v>#N/A</c:v>
                </c:pt>
                <c:pt idx="9">
                  <c:v>6.57</c:v>
                </c:pt>
              </c:numCache>
            </c:numRef>
          </c:val>
          <c:extLst>
            <c:ext xmlns:c16="http://schemas.microsoft.com/office/drawing/2014/chart" uri="{C3380CC4-5D6E-409C-BE32-E72D297353CC}">
              <c16:uniqueId val="{00000008-9CD1-4F93-8E82-A411E6D3656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15.62</c:v>
                </c:pt>
                <c:pt idx="2">
                  <c:v>#N/A</c:v>
                </c:pt>
                <c:pt idx="3">
                  <c:v>16.690000000000001</c:v>
                </c:pt>
                <c:pt idx="4">
                  <c:v>#N/A</c:v>
                </c:pt>
                <c:pt idx="5">
                  <c:v>17.100000000000001</c:v>
                </c:pt>
                <c:pt idx="6">
                  <c:v>#N/A</c:v>
                </c:pt>
                <c:pt idx="7">
                  <c:v>18.07</c:v>
                </c:pt>
                <c:pt idx="8">
                  <c:v>#N/A</c:v>
                </c:pt>
                <c:pt idx="9">
                  <c:v>18.489999999999998</c:v>
                </c:pt>
              </c:numCache>
            </c:numRef>
          </c:val>
          <c:extLst>
            <c:ext xmlns:c16="http://schemas.microsoft.com/office/drawing/2014/chart" uri="{C3380CC4-5D6E-409C-BE32-E72D297353CC}">
              <c16:uniqueId val="{00000009-9CD1-4F93-8E82-A411E6D36568}"/>
            </c:ext>
          </c:extLst>
        </c:ser>
        <c:dLbls>
          <c:showLegendKey val="0"/>
          <c:showVal val="0"/>
          <c:showCatName val="0"/>
          <c:showSerName val="0"/>
          <c:showPercent val="0"/>
          <c:showBubbleSize val="0"/>
        </c:dLbls>
        <c:gapWidth val="150"/>
        <c:overlap val="100"/>
        <c:axId val="140065408"/>
        <c:axId val="140075392"/>
      </c:barChart>
      <c:catAx>
        <c:axId val="14006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075392"/>
        <c:crosses val="autoZero"/>
        <c:auto val="1"/>
        <c:lblAlgn val="ctr"/>
        <c:lblOffset val="100"/>
        <c:tickLblSkip val="1"/>
        <c:tickMarkSkip val="1"/>
        <c:noMultiLvlLbl val="0"/>
      </c:catAx>
      <c:valAx>
        <c:axId val="140075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65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366</c:v>
                </c:pt>
                <c:pt idx="5">
                  <c:v>359</c:v>
                </c:pt>
                <c:pt idx="8">
                  <c:v>361</c:v>
                </c:pt>
                <c:pt idx="11">
                  <c:v>357</c:v>
                </c:pt>
                <c:pt idx="14">
                  <c:v>353</c:v>
                </c:pt>
              </c:numCache>
            </c:numRef>
          </c:val>
          <c:extLst>
            <c:ext xmlns:c16="http://schemas.microsoft.com/office/drawing/2014/chart" uri="{C3380CC4-5D6E-409C-BE32-E72D297353CC}">
              <c16:uniqueId val="{00000000-3940-496A-9B48-6AAE25C82D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40-496A-9B48-6AAE25C82D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3940-496A-9B48-6AAE25C82D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62</c:v>
                </c:pt>
                <c:pt idx="3">
                  <c:v>61</c:v>
                </c:pt>
                <c:pt idx="6">
                  <c:v>54</c:v>
                </c:pt>
                <c:pt idx="9">
                  <c:v>42</c:v>
                </c:pt>
                <c:pt idx="12">
                  <c:v>37</c:v>
                </c:pt>
              </c:numCache>
            </c:numRef>
          </c:val>
          <c:extLst>
            <c:ext xmlns:c16="http://schemas.microsoft.com/office/drawing/2014/chart" uri="{C3380CC4-5D6E-409C-BE32-E72D297353CC}">
              <c16:uniqueId val="{00000003-3940-496A-9B48-6AAE25C82D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146</c:v>
                </c:pt>
                <c:pt idx="3">
                  <c:v>148</c:v>
                </c:pt>
                <c:pt idx="6">
                  <c:v>151</c:v>
                </c:pt>
                <c:pt idx="9">
                  <c:v>163</c:v>
                </c:pt>
                <c:pt idx="12">
                  <c:v>147</c:v>
                </c:pt>
              </c:numCache>
            </c:numRef>
          </c:val>
          <c:extLst>
            <c:ext xmlns:c16="http://schemas.microsoft.com/office/drawing/2014/chart" uri="{C3380CC4-5D6E-409C-BE32-E72D297353CC}">
              <c16:uniqueId val="{00000004-3940-496A-9B48-6AAE25C82D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40-496A-9B48-6AAE25C82D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40-496A-9B48-6AAE25C82D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355</c:v>
                </c:pt>
                <c:pt idx="3">
                  <c:v>350</c:v>
                </c:pt>
                <c:pt idx="6">
                  <c:v>344</c:v>
                </c:pt>
                <c:pt idx="9">
                  <c:v>353</c:v>
                </c:pt>
                <c:pt idx="12">
                  <c:v>352</c:v>
                </c:pt>
              </c:numCache>
            </c:numRef>
          </c:val>
          <c:extLst>
            <c:ext xmlns:c16="http://schemas.microsoft.com/office/drawing/2014/chart" uri="{C3380CC4-5D6E-409C-BE32-E72D297353CC}">
              <c16:uniqueId val="{00000007-3940-496A-9B48-6AAE25C82DEB}"/>
            </c:ext>
          </c:extLst>
        </c:ser>
        <c:dLbls>
          <c:showLegendKey val="0"/>
          <c:showVal val="0"/>
          <c:showCatName val="0"/>
          <c:showSerName val="0"/>
          <c:showPercent val="0"/>
          <c:showBubbleSize val="0"/>
        </c:dLbls>
        <c:gapWidth val="100"/>
        <c:overlap val="100"/>
        <c:axId val="146136448"/>
        <c:axId val="14637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198</c:v>
                </c:pt>
                <c:pt idx="2">
                  <c:v>#N/A</c:v>
                </c:pt>
                <c:pt idx="3">
                  <c:v>#N/A</c:v>
                </c:pt>
                <c:pt idx="4">
                  <c:v>201</c:v>
                </c:pt>
                <c:pt idx="5">
                  <c:v>#N/A</c:v>
                </c:pt>
                <c:pt idx="6">
                  <c:v>#N/A</c:v>
                </c:pt>
                <c:pt idx="7">
                  <c:v>189</c:v>
                </c:pt>
                <c:pt idx="8">
                  <c:v>#N/A</c:v>
                </c:pt>
                <c:pt idx="9">
                  <c:v>#N/A</c:v>
                </c:pt>
                <c:pt idx="10">
                  <c:v>202</c:v>
                </c:pt>
                <c:pt idx="11">
                  <c:v>#N/A</c:v>
                </c:pt>
                <c:pt idx="12">
                  <c:v>#N/A</c:v>
                </c:pt>
                <c:pt idx="13">
                  <c:v>184</c:v>
                </c:pt>
                <c:pt idx="14">
                  <c:v>#N/A</c:v>
                </c:pt>
              </c:numCache>
            </c:numRef>
          </c:val>
          <c:smooth val="0"/>
          <c:extLst>
            <c:ext xmlns:c16="http://schemas.microsoft.com/office/drawing/2014/chart" uri="{C3380CC4-5D6E-409C-BE32-E72D297353CC}">
              <c16:uniqueId val="{00000008-3940-496A-9B48-6AAE25C82DEB}"/>
            </c:ext>
          </c:extLst>
        </c:ser>
        <c:dLbls>
          <c:showLegendKey val="0"/>
          <c:showVal val="0"/>
          <c:showCatName val="0"/>
          <c:showSerName val="0"/>
          <c:showPercent val="0"/>
          <c:showBubbleSize val="0"/>
        </c:dLbls>
        <c:marker val="1"/>
        <c:smooth val="0"/>
        <c:axId val="146136448"/>
        <c:axId val="146376192"/>
      </c:lineChart>
      <c:catAx>
        <c:axId val="14613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376192"/>
        <c:crosses val="autoZero"/>
        <c:auto val="1"/>
        <c:lblAlgn val="ctr"/>
        <c:lblOffset val="100"/>
        <c:tickLblSkip val="1"/>
        <c:tickMarkSkip val="1"/>
        <c:noMultiLvlLbl val="0"/>
      </c:catAx>
      <c:valAx>
        <c:axId val="14637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13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3508</c:v>
                </c:pt>
                <c:pt idx="5">
                  <c:v>3559</c:v>
                </c:pt>
                <c:pt idx="8">
                  <c:v>3531</c:v>
                </c:pt>
                <c:pt idx="11">
                  <c:v>3505</c:v>
                </c:pt>
                <c:pt idx="14">
                  <c:v>3449</c:v>
                </c:pt>
              </c:numCache>
            </c:numRef>
          </c:val>
          <c:extLst>
            <c:ext xmlns:c16="http://schemas.microsoft.com/office/drawing/2014/chart" uri="{C3380CC4-5D6E-409C-BE32-E72D297353CC}">
              <c16:uniqueId val="{00000000-62AE-42D6-A847-F294E23A9D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150</c:v>
                </c:pt>
                <c:pt idx="5">
                  <c:v>93</c:v>
                </c:pt>
                <c:pt idx="8">
                  <c:v>47</c:v>
                </c:pt>
                <c:pt idx="11">
                  <c:v>22</c:v>
                </c:pt>
                <c:pt idx="14">
                  <c:v>24</c:v>
                </c:pt>
              </c:numCache>
            </c:numRef>
          </c:val>
          <c:extLst>
            <c:ext xmlns:c16="http://schemas.microsoft.com/office/drawing/2014/chart" uri="{C3380CC4-5D6E-409C-BE32-E72D297353CC}">
              <c16:uniqueId val="{00000001-62AE-42D6-A847-F294E23A9D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2520</c:v>
                </c:pt>
                <c:pt idx="5">
                  <c:v>2518</c:v>
                </c:pt>
                <c:pt idx="8">
                  <c:v>2299</c:v>
                </c:pt>
                <c:pt idx="11">
                  <c:v>2271</c:v>
                </c:pt>
                <c:pt idx="14">
                  <c:v>2620</c:v>
                </c:pt>
              </c:numCache>
            </c:numRef>
          </c:val>
          <c:extLst>
            <c:ext xmlns:c16="http://schemas.microsoft.com/office/drawing/2014/chart" uri="{C3380CC4-5D6E-409C-BE32-E72D297353CC}">
              <c16:uniqueId val="{00000002-62AE-42D6-A847-F294E23A9D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AE-42D6-A847-F294E23A9D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AE-42D6-A847-F294E23A9D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AE-42D6-A847-F294E23A9D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539</c:v>
                </c:pt>
                <c:pt idx="3">
                  <c:v>477</c:v>
                </c:pt>
                <c:pt idx="6">
                  <c:v>440</c:v>
                </c:pt>
                <c:pt idx="9">
                  <c:v>453</c:v>
                </c:pt>
                <c:pt idx="12">
                  <c:v>516</c:v>
                </c:pt>
              </c:numCache>
            </c:numRef>
          </c:val>
          <c:extLst>
            <c:ext xmlns:c16="http://schemas.microsoft.com/office/drawing/2014/chart" uri="{C3380CC4-5D6E-409C-BE32-E72D297353CC}">
              <c16:uniqueId val="{00000006-62AE-42D6-A847-F294E23A9D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484</c:v>
                </c:pt>
                <c:pt idx="3">
                  <c:v>434</c:v>
                </c:pt>
                <c:pt idx="6">
                  <c:v>408</c:v>
                </c:pt>
                <c:pt idx="9">
                  <c:v>366</c:v>
                </c:pt>
                <c:pt idx="12">
                  <c:v>510</c:v>
                </c:pt>
              </c:numCache>
            </c:numRef>
          </c:val>
          <c:extLst>
            <c:ext xmlns:c16="http://schemas.microsoft.com/office/drawing/2014/chart" uri="{C3380CC4-5D6E-409C-BE32-E72D297353CC}">
              <c16:uniqueId val="{00000007-62AE-42D6-A847-F294E23A9D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1598</c:v>
                </c:pt>
                <c:pt idx="3">
                  <c:v>1568</c:v>
                </c:pt>
                <c:pt idx="6">
                  <c:v>1492</c:v>
                </c:pt>
                <c:pt idx="9">
                  <c:v>1734</c:v>
                </c:pt>
                <c:pt idx="12">
                  <c:v>1362</c:v>
                </c:pt>
              </c:numCache>
            </c:numRef>
          </c:val>
          <c:extLst>
            <c:ext xmlns:c16="http://schemas.microsoft.com/office/drawing/2014/chart" uri="{C3380CC4-5D6E-409C-BE32-E72D297353CC}">
              <c16:uniqueId val="{00000008-62AE-42D6-A847-F294E23A9D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2AE-42D6-A847-F294E23A9D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3399</c:v>
                </c:pt>
                <c:pt idx="3">
                  <c:v>3438</c:v>
                </c:pt>
                <c:pt idx="6">
                  <c:v>3440</c:v>
                </c:pt>
                <c:pt idx="9">
                  <c:v>3427</c:v>
                </c:pt>
                <c:pt idx="12">
                  <c:v>3366</c:v>
                </c:pt>
              </c:numCache>
            </c:numRef>
          </c:val>
          <c:extLst>
            <c:ext xmlns:c16="http://schemas.microsoft.com/office/drawing/2014/chart" uri="{C3380CC4-5D6E-409C-BE32-E72D297353CC}">
              <c16:uniqueId val="{0000000A-62AE-42D6-A847-F294E23A9D2A}"/>
            </c:ext>
          </c:extLst>
        </c:ser>
        <c:dLbls>
          <c:showLegendKey val="0"/>
          <c:showVal val="0"/>
          <c:showCatName val="0"/>
          <c:showSerName val="0"/>
          <c:showPercent val="0"/>
          <c:showBubbleSize val="0"/>
        </c:dLbls>
        <c:gapWidth val="100"/>
        <c:overlap val="100"/>
        <c:axId val="146336384"/>
        <c:axId val="146227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183</c:v>
                </c:pt>
                <c:pt idx="11">
                  <c:v>#N/A</c:v>
                </c:pt>
                <c:pt idx="12">
                  <c:v>#N/A</c:v>
                </c:pt>
                <c:pt idx="13">
                  <c:v>0</c:v>
                </c:pt>
                <c:pt idx="14">
                  <c:v>#N/A</c:v>
                </c:pt>
              </c:numCache>
            </c:numRef>
          </c:val>
          <c:smooth val="0"/>
          <c:extLst>
            <c:ext xmlns:c16="http://schemas.microsoft.com/office/drawing/2014/chart" uri="{C3380CC4-5D6E-409C-BE32-E72D297353CC}">
              <c16:uniqueId val="{0000000B-62AE-42D6-A847-F294E23A9D2A}"/>
            </c:ext>
          </c:extLst>
        </c:ser>
        <c:dLbls>
          <c:showLegendKey val="0"/>
          <c:showVal val="0"/>
          <c:showCatName val="0"/>
          <c:showSerName val="0"/>
          <c:showPercent val="0"/>
          <c:showBubbleSize val="0"/>
        </c:dLbls>
        <c:marker val="1"/>
        <c:smooth val="0"/>
        <c:axId val="146336384"/>
        <c:axId val="146227968"/>
      </c:lineChart>
      <c:catAx>
        <c:axId val="14633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227968"/>
        <c:crosses val="autoZero"/>
        <c:auto val="1"/>
        <c:lblAlgn val="ctr"/>
        <c:lblOffset val="100"/>
        <c:tickLblSkip val="1"/>
        <c:tickMarkSkip val="1"/>
        <c:noMultiLvlLbl val="0"/>
      </c:catAx>
      <c:valAx>
        <c:axId val="146227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33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1046</c:v>
                </c:pt>
                <c:pt idx="1">
                  <c:v>1004</c:v>
                </c:pt>
                <c:pt idx="2">
                  <c:v>1271</c:v>
                </c:pt>
              </c:numCache>
            </c:numRef>
          </c:val>
          <c:extLst>
            <c:ext xmlns:c16="http://schemas.microsoft.com/office/drawing/2014/chart" uri="{C3380CC4-5D6E-409C-BE32-E72D297353CC}">
              <c16:uniqueId val="{00000000-ABBE-4831-9C63-73019F61FD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202</c:v>
                </c:pt>
                <c:pt idx="1">
                  <c:v>202</c:v>
                </c:pt>
                <c:pt idx="2">
                  <c:v>203</c:v>
                </c:pt>
              </c:numCache>
            </c:numRef>
          </c:val>
          <c:extLst>
            <c:ext xmlns:c16="http://schemas.microsoft.com/office/drawing/2014/chart" uri="{C3380CC4-5D6E-409C-BE32-E72D297353CC}">
              <c16:uniqueId val="{00000001-ABBE-4831-9C63-73019F61FD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975</c:v>
                </c:pt>
                <c:pt idx="1">
                  <c:v>949</c:v>
                </c:pt>
                <c:pt idx="2">
                  <c:v>888</c:v>
                </c:pt>
              </c:numCache>
            </c:numRef>
          </c:val>
          <c:extLst>
            <c:ext xmlns:c16="http://schemas.microsoft.com/office/drawing/2014/chart" uri="{C3380CC4-5D6E-409C-BE32-E72D297353CC}">
              <c16:uniqueId val="{00000002-ABBE-4831-9C63-73019F61FDDF}"/>
            </c:ext>
          </c:extLst>
        </c:ser>
        <c:dLbls>
          <c:showLegendKey val="0"/>
          <c:showVal val="0"/>
          <c:showCatName val="0"/>
          <c:showSerName val="0"/>
          <c:showPercent val="0"/>
          <c:showBubbleSize val="0"/>
        </c:dLbls>
        <c:gapWidth val="120"/>
        <c:overlap val="100"/>
        <c:axId val="146145280"/>
        <c:axId val="146146816"/>
      </c:barChart>
      <c:catAx>
        <c:axId val="14614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6146816"/>
        <c:crosses val="autoZero"/>
        <c:auto val="1"/>
        <c:lblAlgn val="ctr"/>
        <c:lblOffset val="100"/>
        <c:tickLblSkip val="1"/>
        <c:tickMarkSkip val="1"/>
        <c:noMultiLvlLbl val="0"/>
      </c:catAx>
      <c:valAx>
        <c:axId val="146146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614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{85E1E645-B541-4962-8BED-47C3DFF0FD88}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7FF-486F-BC4A-224EB5B475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{D8047005-CB3F-4C7B-983A-78E8F502C33C}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FF-486F-BC4A-224EB5B475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{4D72348B-4547-4356-857B-8083D26A7901}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FF-486F-BC4A-224EB5B475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{B4B578BA-FB59-41B3-9E54-B5FC7DA81B51}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FF-486F-BC4A-224EB5B475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{4D426580-582B-49FC-A3B8-CAF17B3FF308}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FF-486F-BC4A-224EB5B475F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{CA677BF3-9151-4614-856B-A1B604DF53D0}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7FF-486F-BC4A-224EB5B475F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{08F6D95D-A12A-41CB-83B8-7D4A2F0A469C}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7FF-486F-BC4A-224EB5B475F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{46519ADC-1357-48BD-8FCC-B8552BAABF43}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7FF-486F-BC4A-224EB5B475F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{2017CC76-A806-4AA7-AF68-C89ED9899165}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7FF-486F-BC4A-224EB5B475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7FF-486F-BC4A-224EB5B475F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{BBA686B0-D1B2-4A85-AEBC-9A7FC571805A}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7FF-486F-BC4A-224EB5B475F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{2D17F0D0-220F-4A9C-BFA1-68BE760A4C65}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FF-486F-BC4A-224EB5B475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{C150D22F-C966-4914-9550-E8239B4F7D2F}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FF-486F-BC4A-224EB5B475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{438450AD-D180-47A8-888D-D9B14B99221D}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FF-486F-BC4A-224EB5B475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{A14BCC2C-2B6C-4C19-96A5-3A8B6FF208D2}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FF-486F-BC4A-224EB5B475F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{444267BD-29EF-44DE-BCF2-7CDEC133E3A8}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7FF-486F-BC4A-224EB5B475FD}"/>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{50ABE2A8-378B-4336-963F-46C95A26458F}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7FF-486F-BC4A-224EB5B475F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{0C71CC98-714E-4B5E-8F71-913229C8BB06}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7FF-486F-BC4A-224EB5B475F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{CD8A1CE8-ADAE-422C-BF46-5073AEA160F0}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7FF-486F-BC4A-224EB5B475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numCache>
            </c:numRef>
          </c:xVal>
          <c:yVal>
            <c:numRef>
              <c:f>公会計指標分析・財政指標組合せ分析表!$BP$55:$DC$55</c:f>
              <c:numCache>
                <c:formatCode>#,##0.0;"▲ "#,##0.0</c:formatCode>
                <c:ptCount val="40"/>
                <c:pt idx="16">
                  <c:v>0.8</c:v>
                </c:pt>
              </c:numCache>
            </c:numRef>
          </c:yVal>
          <c:smooth val="0"/>
          <c:extLst>
            <c:ext xmlns:c16="http://schemas.microsoft.com/office/drawing/2014/chart" uri="{C3380CC4-5D6E-409C-BE32-E72D297353CC}">
              <c16:uniqueId val="{00000013-97FF-486F-BC4A-224EB5B475FD}"/>
            </c:ext>
          </c:extLst>
        </c:ser>
        <c:dLbls>
          <c:showLegendKey val="0"/>
          <c:showVal val="1"/>
          <c:showCatName val="0"/>
          <c:showSerName val="0"/>
          <c:showPercent val="0"/>
          <c:showBubbleSize val="0"/>
        </c:dLbls>
        <c:axId val="146567552"/>
        <c:axId val="146569472"/>
      </c:scatterChart>
      <c:valAx>
        <c:axId val="146567552"/>
        <c:scaling>
          <c:orientation val="minMax"/>
          <c:max val="67.5"/>
          <c:min val="4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569472"/>
        <c:crosses val="autoZero"/>
        <c:crossBetween val="midCat"/>
      </c:valAx>
      <c:valAx>
        <c:axId val="146569472"/>
        <c:scaling>
          <c:orientation val="minMax"/>
          <c:max val="1"/>
          <c:min val="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567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{0B0BEDF8-045E-46D4-BEED-515FFAB595A8}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23E-4748-80D4-FE0FCA84CF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{F297CE89-1558-4B18-AC52-D99080892DFF}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3E-4748-80D4-FE0FCA84CF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{AC93F67F-041B-44F1-8C36-5026A584F227}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3E-4748-80D4-FE0FCA84CF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{8541AA27-1DE1-4831-AAD8-733A74A53846}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3E-4748-80D4-FE0FCA84CF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{B564AE42-3ADC-4F71-9EA8-57308886802E}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3E-4748-80D4-FE0FCA84CF2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{2BA2F821-C088-4A85-8BE2-2E6CE6D85612}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23E-4748-80D4-FE0FCA84CF2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{3248DE97-D89A-44CB-B666-B9392AFB44C1}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23E-4748-80D4-FE0FCA84CF2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{D17EDF52-49AD-47B3-A667-5B609F88F3EC}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23E-4748-80D4-FE0FCA84CF2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{589A3086-CF40-4121-AD09-E777536075AA}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23E-4748-80D4-FE0FCA84CF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9.5</c:v>
                </c:pt>
                <c:pt idx="16">
                  <c:v>9.5</c:v>
                </c:pt>
                <c:pt idx="24">
                  <c:v>9.4</c:v>
                </c:pt>
                <c:pt idx="32">
                  <c:v>9</c:v>
                </c:pt>
              </c:numCache>
            </c:numRef>
          </c:xVal>
          <c:yVal>
            <c:numRef>
              <c:f>公会計指標分析・財政指標組合せ分析表!$BP$73:$DC$73</c:f>
              <c:numCache>
                <c:formatCode>#,##0.0;"▲ "#,##0.0</c:formatCode>
                <c:ptCount val="40"/>
                <c:pt idx="24">
                  <c:v>8.6</c:v>
                </c:pt>
              </c:numCache>
            </c:numRef>
          </c:yVal>
          <c:smooth val="0"/>
          <c:extLst>
            <c:ext xmlns:c16="http://schemas.microsoft.com/office/drawing/2014/chart" uri="{C3380CC4-5D6E-409C-BE32-E72D297353CC}">
              <c16:uniqueId val="{00000009-223E-4748-80D4-FE0FCA84CF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{504E1F9F-480C-4CE7-89BF-E8D7236514A9}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23E-4748-80D4-FE0FCA84CF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{A4C5895A-0BC2-40E6-BDA6-211A447BCB23}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3E-4748-80D4-FE0FCA84CF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{1F66E3F8-2E02-473B-9075-5632261A894E}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3E-4748-80D4-FE0FCA84CF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{236E184E-5ED7-4370-AD12-D2523339811A}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3E-4748-80D4-FE0FCA84CF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{2F4AF66B-DDAF-4E8A-BA1B-0E53093CC87A}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3E-4748-80D4-FE0FCA84CF2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{9F21CD6E-B5A7-422C-B512-ED44C2B64471}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23E-4748-80D4-FE0FCA84CF2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{CFF157E4-6C2D-4283-91F1-A8F21D06DF4D}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23E-4748-80D4-FE0FCA84CF2D}"/>
                </c:ext>
              </c:extLst>
            </c:dLbl>
            <c:dLbl>
              <c:idx val="24"/>
              <c:layout>
                <c:manualLayout>
                  <c:x val="-2.938738869131313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{6F55475F-3A03-45F2-AE75-15157C205BD5}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23E-4748-80D4-FE0FCA84CF2D}"/>
                </c:ext>
              </c:extLst>
            </c:dLbl>
            <c:dLbl>
              <c:idx val="32"/>
              <c:layout>
                <c:manualLayout>
                  <c:x val="-3.400859454690815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{FE3C3385-884B-4AEF-B854-B495C80BAA98}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23E-4748-80D4-FE0FCA84CF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8.1</c:v>
                </c:pt>
                <c:pt idx="24">
                  <c:v>7.3</c:v>
                </c:pt>
                <c:pt idx="32">
                  <c:v>7.2</c:v>
                </c:pt>
              </c:numCache>
            </c:numRef>
          </c:xVal>
          <c:yVal>
            <c:numRef>
              <c:f>公会計指標分析・財政指標組合せ分析表!$BP$77:$DC$77</c:f>
              <c:numCache>
                <c:formatCode>#,##0.0;"▲ "#,##0.0</c:formatCode>
                <c:ptCount val="40"/>
                <c:pt idx="0">
                  <c:v>20.5</c:v>
                </c:pt>
                <c:pt idx="8">
                  <c:v>17.899999999999999</c:v>
                </c:pt>
                <c:pt idx="16">
                  <c:v>0.8</c:v>
                </c:pt>
                <c:pt idx="24">
                  <c:v>0</c:v>
                </c:pt>
                <c:pt idx="32">
                  <c:v>0</c:v>
                </c:pt>
              </c:numCache>
            </c:numRef>
          </c:yVal>
          <c:smooth val="0"/>
          <c:extLst>
            <c:ext xmlns:c16="http://schemas.microsoft.com/office/drawing/2014/chart" uri="{C3380CC4-5D6E-409C-BE32-E72D297353CC}">
              <c16:uniqueId val="{00000013-223E-4748-80D4-FE0FCA84CF2D}"/>
            </c:ext>
          </c:extLst>
        </c:ser>
        <c:dLbls>
          <c:showLegendKey val="0"/>
          <c:showVal val="1"/>
          <c:showCatName val="0"/>
          <c:showSerName val="0"/>
          <c:showPercent val="0"/>
          <c:showBubbleSize val="0"/>
        </c:dLbls>
        <c:axId val="147510784"/>
        <c:axId val="147512704"/>
      </c:scatterChart>
      <c:valAx>
        <c:axId val="147510784"/>
        <c:scaling>
          <c:orientation val="minMax"/>
          <c:max val="10.7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512704"/>
        <c:crosses val="autoZero"/>
        <c:crossBetween val="midCat"/>
      </c:valAx>
      <c:valAx>
        <c:axId val="147512704"/>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510784"/>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起債発行額を極力抑制していることから，償還金は，ほぼ横ばいの状況となっている。実質は臨時財政対策債の償還費が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割以上を占めており，今後は発行額が大きい臨時財政対策債や償還期間が短い辺地対策事業債の償還が毎年発生してくることから償還額は若干増加していくものと見込んでいる。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総体的には実質公債費比率が高くなる要素が強いため，今後も起債発行に際しては，内容を精査した上で必要最低限の発行に留めるよう努める。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宅地造成事業特別会計において，住宅団地整備の完成，宅地がほぼ完売したことにより多額の借入金を全額償還したことにより，将来負担比率の分子がマイナスに転じた。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引き続き財政の健全化に取り組んでいくこととする。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宮城県大衡村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増加の主な要因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・宅地造成事業特別会計への貸付金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百万円の償還があり積立てたことによる増加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割を占める財政調整基金が中長期的（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年）に減少していく見込みであり，基金全体としても減少していく見込み。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・特定目的基金については，年次的事業計画により増減していく見込み。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①地域づくり推進のため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②福祉活動の促進，快適な生活環境の形成等，高齢化社会到来に対応した施策の推進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③地域の振興開発と活性化を図る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④企業誘致の促進経費へ充当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⑤防衛施設周辺の生活環境の整備等に関する法律第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①利子分，繰替運用償還金を積立てたことによる増加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②利子積立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　民生団体補助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③利子分を積立てたことによる増加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⑤利子・交付金積立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　住宅団地ｲﾝﾌﾗ整備充当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①将来の地域づくり推進に備え現在高を確保する。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～高齢者ﾀｸｼｰ利用助成事業へ充当しており，今後減額の見込み。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③将来の振興開発等に備え現在高を確保する。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④企業誘致奨励金交付の期限を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としていることから全額処分する見込み。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⑤医療費助成事業，給食ｾﾝﾀｰ整備事業を計画。年次計画より積立，処分の見込み。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・宅地造成事業特別会計への貸付金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百万円の償還があり積立てたことによる増加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・余剰金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・村の財政調整を図るため中長期的（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・経済変動等の財源不足に備え現在高を確保する。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5,875
5,793
60.32
4,914,395
4,696,579
165,200
2,511,431
3,365,853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村では平成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年度に公共施設等総合管理計画を策定している。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有形固定資産減価償却率は類似団体内平均値を下回っている状況にある。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老朽化している施設の更新等が今後発生してくる予定であり，施設利用の方針や個別計画の策定を図り，維持管理を適切に進めていくこととする。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5" name="テキスト ボックス 54"/>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5" name="テキスト ボックス 64"/>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9" name="直線コネクタ 68"/>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0"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1" name="直線コネクタ 70"/>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2"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3" name="直線コネクタ 72"/>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74"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5" name="フローチャート: 判断 74"/>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6" name="フローチャート: 判断 75"/>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7" name="フローチャート: 判断 76"/>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22966</xdr:rowOff>
    </xdr:from>
    <xdr:to>
      <xdr:col>15</xdr:col>
      <xdr:colOff>187325</xdr:colOff>
      <xdr:row>31</xdr:row>
      <xdr:rowOff>124566</xdr:rowOff>
    </xdr:to>
    <xdr:sp macro="" textlink="">
      <xdr:nvSpPr>
        <xdr:cNvPr id="83" name="楕円 82"/>
        <xdr:cNvSpPr/>
      </xdr:nvSpPr>
      <xdr:spPr>
        <a:xfrm>
          <a:off x="3238500" y="61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38540</xdr:rowOff>
    </xdr:from>
    <xdr:ext cx="405111" cy="259045"/>
    <xdr:sp macro="" textlink="">
      <xdr:nvSpPr>
        <xdr:cNvPr id="84"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5"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115693</xdr:rowOff>
    </xdr:from>
    <xdr:ext cx="405111" cy="259045"/>
    <xdr:sp macro="" textlink="">
      <xdr:nvSpPr>
        <xdr:cNvPr id="86" name="n_2mainValue有形固定資産減価償却率"/>
        <xdr:cNvSpPr txBox="1"/>
      </xdr:nvSpPr>
      <xdr:spPr>
        <a:xfrm>
          <a:off x="3086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通常税収として見込める固定資産税について復興特区により減免しており，震災復興特別交付税で全額補填されているが，臨時的収入扱いのため当該算定に反映されていないこと，普通交付税が減となったことから，類似団体と比較すると年数が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税収は企業誘致により増加傾向にあり，引続き重要施策である企業誘致，定住促進施策を実施し，歳入の確保を図るとともに，各種事業内容を精査していきながら起債発行額の抑制に努めることとする。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5" name="直線コネクタ 114"/>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8"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9" name="直線コネクタ 118"/>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20"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1" name="フローチャート: 判断 120"/>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82197</xdr:rowOff>
    </xdr:from>
    <xdr:to>
      <xdr:col>76</xdr:col>
      <xdr:colOff>73025</xdr:colOff>
      <xdr:row>30</xdr:row>
      <xdr:rowOff>12347</xdr:rowOff>
    </xdr:to>
    <xdr:sp macro="" textlink="">
      <xdr:nvSpPr>
        <xdr:cNvPr id="127" name="楕円 126"/>
        <xdr:cNvSpPr/>
      </xdr:nvSpPr>
      <xdr:spPr>
        <a:xfrm>
          <a:off x="14744700" y="582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105074</xdr:rowOff>
    </xdr:from>
    <xdr:ext cx="340478" cy="259045"/>
    <xdr:sp macro="" textlink="">
      <xdr:nvSpPr>
        <xdr:cNvPr id="128" name="債務償還可能年数該当値テキスト"/>
        <xdr:cNvSpPr txBox="1"/>
      </xdr:nvSpPr>
      <xdr:spPr>
        <a:xfrm>
          <a:off x="14846300" y="56771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5,875
5,793
60.32
4,914,395
4,696,579
165,200
2,511,431
3,365,853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147320</xdr:rowOff>
    </xdr:from>
    <xdr:to>
      <xdr:col>15</xdr:col>
      <xdr:colOff>101600</xdr:colOff>
      <xdr:row>36</xdr:row>
      <xdr:rowOff>77470</xdr:rowOff>
    </xdr:to>
    <xdr:sp macro="" textlink="">
      <xdr:nvSpPr>
        <xdr:cNvPr id="70" name="楕円 69"/>
        <xdr:cNvSpPr/>
      </xdr:nvSpPr>
      <xdr:spPr>
        <a:xfrm>
          <a:off x="2857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652</xdr:rowOff>
    </xdr:from>
    <xdr:ext cx="405111" cy="259045"/>
    <xdr:sp macro="" textlink="">
      <xdr:nvSpPr>
        <xdr:cNvPr id="71"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2" name="n_2ave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93997</xdr:rowOff>
    </xdr:from>
    <xdr:ext cx="405111" cy="259045"/>
    <xdr:sp macro="" textlink="">
      <xdr:nvSpPr>
        <xdr:cNvPr id="73" name="n_2mainValue【道路】&#10;有形固定資産減価償却率"/>
        <xdr:cNvSpPr txBox="1"/>
      </xdr:nvSpPr>
      <xdr:spPr>
        <a:xfrm>
          <a:off x="2705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0"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3" name="フローチャート: 判断 102"/>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114737</xdr:rowOff>
    </xdr:from>
    <xdr:to>
      <xdr:col>46</xdr:col>
      <xdr:colOff>38100</xdr:colOff>
      <xdr:row>39</xdr:row>
      <xdr:rowOff>44887</xdr:rowOff>
    </xdr:to>
    <xdr:sp macro="" textlink="">
      <xdr:nvSpPr>
        <xdr:cNvPr id="109" name="楕円 108"/>
        <xdr:cNvSpPr/>
      </xdr:nvSpPr>
      <xdr:spPr>
        <a:xfrm>
          <a:off x="8699500" y="66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161015</xdr:rowOff>
    </xdr:from>
    <xdr:ext cx="534377" cy="259045"/>
    <xdr:sp macro="" textlink="">
      <xdr:nvSpPr>
        <xdr:cNvPr id="110"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1"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36014</xdr:rowOff>
    </xdr:from>
    <xdr:ext cx="534377" cy="259045"/>
    <xdr:sp macro="" textlink="">
      <xdr:nvSpPr>
        <xdr:cNvPr id="112" name="n_2mainValue【道路】&#10;一人当たり延長"/>
        <xdr:cNvSpPr txBox="1"/>
      </xdr:nvSpPr>
      <xdr:spPr>
        <a:xfrm>
          <a:off x="8483111" y="672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37" name="直線コネクタ 136"/>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38"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39" name="直線コネクタ 138"/>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0"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1" name="直線コネクタ 14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2"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3" name="フローチャート: 判断 142"/>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44" name="フローチャート: 判断 14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151" name="楕円 150"/>
        <xdr:cNvSpPr/>
      </xdr:nvSpPr>
      <xdr:spPr>
        <a:xfrm>
          <a:off x="2857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105427</xdr:rowOff>
    </xdr:from>
    <xdr:ext cx="405111" cy="259045"/>
    <xdr:sp macro="" textlink="">
      <xdr:nvSpPr>
        <xdr:cNvPr id="152"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3"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154322</xdr:rowOff>
    </xdr:from>
    <xdr:ext cx="405111" cy="259045"/>
    <xdr:sp macro="" textlink="">
      <xdr:nvSpPr>
        <xdr:cNvPr id="154" name="n_2mainValue【橋りょう・トンネル】&#10;有形固定資産減価償却率"/>
        <xdr:cNvSpPr txBox="1"/>
      </xdr:nvSpPr>
      <xdr:spPr>
        <a:xfrm>
          <a:off x="2705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68" name="テキスト ボックス 16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0" name="テキスト ボックス 16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2" name="テキスト ボックス 17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4" name="テキスト ボックス 17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76" name="直線コネクタ 175"/>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77"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78" name="直線コネクタ 177"/>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79"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0" name="直線コネクタ 179"/>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81"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82" name="フローチャート: 判断 181"/>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83" name="フローチャート: 判断 182"/>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84" name="フローチャート: 判断 183"/>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20893</xdr:rowOff>
    </xdr:from>
    <xdr:to>
      <xdr:col>46</xdr:col>
      <xdr:colOff>38100</xdr:colOff>
      <xdr:row>62</xdr:row>
      <xdr:rowOff>122493</xdr:rowOff>
    </xdr:to>
    <xdr:sp macro="" textlink="">
      <xdr:nvSpPr>
        <xdr:cNvPr id="190" name="楕円 189"/>
        <xdr:cNvSpPr/>
      </xdr:nvSpPr>
      <xdr:spPr>
        <a:xfrm>
          <a:off x="8699500" y="106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146600</xdr:rowOff>
    </xdr:from>
    <xdr:ext cx="599010" cy="259045"/>
    <xdr:sp macro="" textlink="">
      <xdr:nvSpPr>
        <xdr:cNvPr id="191"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146521</xdr:rowOff>
    </xdr:from>
    <xdr:ext cx="599010" cy="259045"/>
    <xdr:sp macro="" textlink="">
      <xdr:nvSpPr>
        <xdr:cNvPr id="192" name="n_2aveValue【橋りょう・トンネル】&#10;一人当たり有形固定資産（償却資産）額"/>
        <xdr:cNvSpPr txBox="1"/>
      </xdr:nvSpPr>
      <xdr:spPr>
        <a:xfrm>
          <a:off x="8450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139020</xdr:rowOff>
    </xdr:from>
    <xdr:ext cx="599010" cy="259045"/>
    <xdr:sp macro="" textlink="">
      <xdr:nvSpPr>
        <xdr:cNvPr id="193" name="n_2mainValue【橋りょう・トンネル】&#10;一人当たり有形固定資産（償却資産）額"/>
        <xdr:cNvSpPr txBox="1"/>
      </xdr:nvSpPr>
      <xdr:spPr>
        <a:xfrm>
          <a:off x="8450795" y="104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4" name="直線コネクタ 20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5" name="テキスト ボックス 20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6" name="直線コネクタ 20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7" name="テキスト ボックス 20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8" name="直線コネクタ 20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09" name="テキスト ボックス 20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0" name="直線コネクタ 20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1" name="テキスト ボックス 21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2" name="直線コネクタ 21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3" name="テキスト ボックス 21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4" name="直線コネクタ 21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5" name="テキスト ボックス 21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19" name="直線コネクタ 218"/>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20"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21" name="直線コネクタ 220"/>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3" name="直線コネクタ 22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24"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25" name="フローチャート: 判断 224"/>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26" name="フローチャート: 判断 225"/>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27" name="フローチャート: 判断 226"/>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82006</xdr:rowOff>
    </xdr:from>
    <xdr:to>
      <xdr:col>15</xdr:col>
      <xdr:colOff>101600</xdr:colOff>
      <xdr:row>83</xdr:row>
      <xdr:rowOff>12156</xdr:rowOff>
    </xdr:to>
    <xdr:sp macro="" textlink="">
      <xdr:nvSpPr>
        <xdr:cNvPr id="233" name="楕円 232"/>
        <xdr:cNvSpPr/>
      </xdr:nvSpPr>
      <xdr:spPr>
        <a:xfrm>
          <a:off x="2857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48277</xdr:rowOff>
    </xdr:from>
    <xdr:ext cx="405111" cy="259045"/>
    <xdr:sp macro="" textlink="">
      <xdr:nvSpPr>
        <xdr:cNvPr id="234"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35"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236" name="n_2mainValue【公営住宅】&#10;有形固定資産減価償却率"/>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58" name="テキスト ボックス 25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0" name="テキスト ボックス 25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62" name="直線コネクタ 26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6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64" name="直線コネクタ 26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6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66" name="直線コネクタ 26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67"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68" name="フローチャート: 判断 26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69" name="フローチャート: 判断 26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70" name="フローチャート: 判断 269"/>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158423</xdr:rowOff>
    </xdr:from>
    <xdr:to>
      <xdr:col>46</xdr:col>
      <xdr:colOff>38100</xdr:colOff>
      <xdr:row>84</xdr:row>
      <xdr:rowOff>88573</xdr:rowOff>
    </xdr:to>
    <xdr:sp macro="" textlink="">
      <xdr:nvSpPr>
        <xdr:cNvPr id="276" name="楕円 275"/>
        <xdr:cNvSpPr/>
      </xdr:nvSpPr>
      <xdr:spPr>
        <a:xfrm>
          <a:off x="8699500" y="143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10721</xdr:rowOff>
    </xdr:from>
    <xdr:ext cx="469744" cy="259045"/>
    <xdr:sp macro="" textlink="">
      <xdr:nvSpPr>
        <xdr:cNvPr id="277"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158404</xdr:rowOff>
    </xdr:from>
    <xdr:ext cx="469744" cy="259045"/>
    <xdr:sp macro="" textlink="">
      <xdr:nvSpPr>
        <xdr:cNvPr id="278" name="n_2aveValue【公営住宅】&#10;一人当たり面積"/>
        <xdr:cNvSpPr txBox="1"/>
      </xdr:nvSpPr>
      <xdr:spPr>
        <a:xfrm>
          <a:off x="8515427" y="147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105100</xdr:rowOff>
    </xdr:from>
    <xdr:ext cx="469744" cy="259045"/>
    <xdr:sp macro="" textlink="">
      <xdr:nvSpPr>
        <xdr:cNvPr id="279" name="n_2mainValue【公営住宅】&#10;一人当たり面積"/>
        <xdr:cNvSpPr txBox="1"/>
      </xdr:nvSpPr>
      <xdr:spPr>
        <a:xfrm>
          <a:off x="8515427" y="1416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22" name="直線コネクタ 3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23" name="テキスト ボックス 32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4" name="直線コネクタ 3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5" name="テキスト ボックス 3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6" name="直線コネクタ 3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7" name="テキスト ボックス 3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8" name="直線コネクタ 3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9" name="テキスト ボックス 3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0" name="直線コネクタ 3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1" name="テキスト ボックス 3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2" name="直線コネクタ 3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33" name="テキスト ボックス 33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5" name="テキスト ボックス 3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337" name="直線コネクタ 336"/>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338"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339" name="直線コネクタ 338"/>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340"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341" name="直線コネクタ 340"/>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342"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343" name="フローチャート: 判断 342"/>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344" name="フローチャート: 判断 343"/>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345" name="フローチャート: 判断 344"/>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153307</xdr:rowOff>
    </xdr:from>
    <xdr:to>
      <xdr:col>76</xdr:col>
      <xdr:colOff>165100</xdr:colOff>
      <xdr:row>61</xdr:row>
      <xdr:rowOff>83457</xdr:rowOff>
    </xdr:to>
    <xdr:sp macro="" textlink="">
      <xdr:nvSpPr>
        <xdr:cNvPr id="351" name="楕円 350"/>
        <xdr:cNvSpPr/>
      </xdr:nvSpPr>
      <xdr:spPr>
        <a:xfrm>
          <a:off x="14541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135907</xdr:rowOff>
    </xdr:from>
    <xdr:ext cx="405111" cy="259045"/>
    <xdr:sp macro="" textlink="">
      <xdr:nvSpPr>
        <xdr:cNvPr id="352"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353"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74584</xdr:rowOff>
    </xdr:from>
    <xdr:ext cx="405111" cy="259045"/>
    <xdr:sp macro="" textlink="">
      <xdr:nvSpPr>
        <xdr:cNvPr id="354" name="n_2mainValue【学校施設】&#10;有形固定資産減価償却率"/>
        <xdr:cNvSpPr txBox="1"/>
      </xdr:nvSpPr>
      <xdr:spPr>
        <a:xfrm>
          <a:off x="14389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5" name="正方形/長方形 3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6" name="正方形/長方形 3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7" name="正方形/長方形 3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8" name="正方形/長方形 3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9" name="正方形/長方形 3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0" name="正方形/長方形 3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1" name="正方形/長方形 3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2" name="正方形/長方形 3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3" name="テキスト ボックス 3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4" name="直線コネクタ 3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65" name="直線コネクタ 3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66" name="テキスト ボックス 3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67" name="直線コネクタ 3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68" name="テキスト ボックス 3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69" name="直線コネクタ 3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70" name="テキスト ボックス 3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71" name="直線コネクタ 3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72" name="テキスト ボックス 3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73" name="直線コネクタ 3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74" name="テキスト ボックス 3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75" name="直線コネクタ 3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76" name="テキスト ボックス 37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7" name="直線コネクタ 3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78" name="テキスト ボックス 3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380" name="直線コネクタ 379"/>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381"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382" name="直線コネクタ 381"/>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383"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384" name="直線コネクタ 383"/>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385"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386" name="フローチャート: 判断 385"/>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387" name="フローチャート: 判断 386"/>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388" name="フローチャート: 判断 387"/>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9" name="テキスト ボックス 3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0" name="テキスト ボックス 3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1" name="テキスト ボックス 3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2" name="テキスト ボックス 3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3" name="テキスト ボックス 3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79339</xdr:rowOff>
    </xdr:from>
    <xdr:to>
      <xdr:col>107</xdr:col>
      <xdr:colOff>101600</xdr:colOff>
      <xdr:row>63</xdr:row>
      <xdr:rowOff>9489</xdr:rowOff>
    </xdr:to>
    <xdr:sp macro="" textlink="">
      <xdr:nvSpPr>
        <xdr:cNvPr id="394" name="楕円 393"/>
        <xdr:cNvSpPr/>
      </xdr:nvSpPr>
      <xdr:spPr>
        <a:xfrm>
          <a:off x="20383500" y="107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136724</xdr:rowOff>
    </xdr:from>
    <xdr:ext cx="469744" cy="259045"/>
    <xdr:sp macro="" textlink="">
      <xdr:nvSpPr>
        <xdr:cNvPr id="395"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396"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616</xdr:rowOff>
    </xdr:from>
    <xdr:ext cx="469744" cy="259045"/>
    <xdr:sp macro="" textlink="">
      <xdr:nvSpPr>
        <xdr:cNvPr id="397" name="n_2mainValue【学校施設】&#10;一人当たり面積"/>
        <xdr:cNvSpPr txBox="1"/>
      </xdr:nvSpPr>
      <xdr:spPr>
        <a:xfrm>
          <a:off x="20199427" y="1080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6" name="テキスト ボックス 4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7" name="直線コネクタ 4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8" name="直線コネクタ 4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9" name="テキスト ボックス 4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0" name="直線コネクタ 4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1" name="テキスト ボックス 4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2" name="直線コネクタ 4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3" name="テキスト ボックス 4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4" name="直線コネクタ 4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5" name="テキスト ボックス 4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6" name="直線コネクタ 4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7" name="テキスト ボックス 4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8" name="直線コネクタ 4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9" name="テキスト ボックス 4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0" name="直線コネクタ 4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1" name="テキスト ボックス 4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423" name="直線コネクタ 422"/>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24"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25" name="直線コネクタ 42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426"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427" name="直線コネクタ 42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4915</xdr:rowOff>
    </xdr:from>
    <xdr:ext cx="405111" cy="259045"/>
    <xdr:sp macro="" textlink="">
      <xdr:nvSpPr>
        <xdr:cNvPr id="428" name="【児童館】&#10;有形固定資産減価償却率平均値テキスト"/>
        <xdr:cNvSpPr txBox="1"/>
      </xdr:nvSpPr>
      <xdr:spPr>
        <a:xfrm>
          <a:off x="16357600" y="13892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429" name="フローチャート: 判断 428"/>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430" name="フローチャート: 判断 429"/>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431" name="フローチャート: 判断 430"/>
        <xdr:cNvSpPr/>
      </xdr:nvSpPr>
      <xdr:spPr>
        <a:xfrm>
          <a:off x="14541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2" name="テキスト ボックス 4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3" name="テキスト ボックス 4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4" name="テキスト ボックス 4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5" name="テキスト ボックス 4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6" name="テキスト ボックス 4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28121</xdr:rowOff>
    </xdr:from>
    <xdr:to>
      <xdr:col>76</xdr:col>
      <xdr:colOff>165100</xdr:colOff>
      <xdr:row>77</xdr:row>
      <xdr:rowOff>129721</xdr:rowOff>
    </xdr:to>
    <xdr:sp macro="" textlink="">
      <xdr:nvSpPr>
        <xdr:cNvPr id="437" name="楕円 436"/>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56441</xdr:rowOff>
    </xdr:from>
    <xdr:ext cx="405111" cy="259045"/>
    <xdr:sp macro="" textlink="">
      <xdr:nvSpPr>
        <xdr:cNvPr id="438" name="n_1aveValue【児童館】&#10;有形固定資産減価償却率"/>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129013</xdr:rowOff>
    </xdr:from>
    <xdr:ext cx="405111" cy="259045"/>
    <xdr:sp macro="" textlink="">
      <xdr:nvSpPr>
        <xdr:cNvPr id="439" name="n_2aveValue【児童館】&#10;有形固定資産減価償却率"/>
        <xdr:cNvSpPr txBox="1"/>
      </xdr:nvSpPr>
      <xdr:spPr>
        <a:xfrm>
          <a:off x="14389744" y="1384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440"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1" name="正方形/長方形 4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2" name="正方形/長方形 4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3" name="正方形/長方形 4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4" name="正方形/長方形 4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5" name="正方形/長方形 4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6" name="正方形/長方形 4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7" name="正方形/長方形 4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8" name="正方形/長方形 4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9" name="テキスト ボックス 4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0" name="直線コネクタ 4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451" name="テキスト ボックス 45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452" name="直線コネクタ 4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3" name="テキスト ボックス 4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4" name="直線コネクタ 4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5" name="テキスト ボックス 4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6" name="直線コネクタ 4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7" name="テキスト ボックス 4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8" name="直線コネクタ 4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9" name="テキスト ボックス 4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0" name="直線コネクタ 4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1" name="テキスト ボックス 4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2" name="直線コネクタ 4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3" name="テキスト ボックス 4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41911</xdr:rowOff>
    </xdr:from>
    <xdr:to>
      <xdr:col>116</xdr:col>
      <xdr:colOff>62864</xdr:colOff>
      <xdr:row>87</xdr:row>
      <xdr:rowOff>11430</xdr:rowOff>
    </xdr:to>
    <xdr:cxnSp macro="">
      <xdr:nvCxnSpPr>
        <xdr:cNvPr id="465" name="直線コネクタ 464"/>
        <xdr:cNvCxnSpPr/>
      </xdr:nvCxnSpPr>
      <xdr:spPr>
        <a:xfrm flipV="1">
          <a:off x="22160864" y="13586461"/>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15257</xdr:rowOff>
    </xdr:from>
    <xdr:ext cx="469744" cy="259045"/>
    <xdr:sp macro="" textlink="">
      <xdr:nvSpPr>
        <xdr:cNvPr id="466" name="【児童館】&#10;一人当たり面積最小値テキスト"/>
        <xdr:cNvSpPr txBox="1"/>
      </xdr:nvSpPr>
      <xdr:spPr>
        <a:xfrm>
          <a:off x="22199600"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11430</xdr:rowOff>
    </xdr:from>
    <xdr:to>
      <xdr:col>116</xdr:col>
      <xdr:colOff>152400</xdr:colOff>
      <xdr:row>87</xdr:row>
      <xdr:rowOff>11430</xdr:rowOff>
    </xdr:to>
    <xdr:cxnSp macro="">
      <xdr:nvCxnSpPr>
        <xdr:cNvPr id="467" name="直線コネクタ 466"/>
        <xdr:cNvCxnSpPr/>
      </xdr:nvCxnSpPr>
      <xdr:spPr>
        <a:xfrm>
          <a:off x="22072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160038</xdr:rowOff>
    </xdr:from>
    <xdr:ext cx="469744" cy="259045"/>
    <xdr:sp macro="" textlink="">
      <xdr:nvSpPr>
        <xdr:cNvPr id="468" name="【児童館】&#10;一人当たり面積最大値テキスト"/>
        <xdr:cNvSpPr txBox="1"/>
      </xdr:nvSpPr>
      <xdr:spPr>
        <a:xfrm>
          <a:off x="22199600" y="133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41911</xdr:rowOff>
    </xdr:from>
    <xdr:to>
      <xdr:col>116</xdr:col>
      <xdr:colOff>152400</xdr:colOff>
      <xdr:row>79</xdr:row>
      <xdr:rowOff>41911</xdr:rowOff>
    </xdr:to>
    <xdr:cxnSp macro="">
      <xdr:nvCxnSpPr>
        <xdr:cNvPr id="469" name="直線コネクタ 468"/>
        <xdr:cNvCxnSpPr/>
      </xdr:nvCxnSpPr>
      <xdr:spPr>
        <a:xfrm>
          <a:off x="22072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26688</xdr:rowOff>
    </xdr:from>
    <xdr:ext cx="469744" cy="259045"/>
    <xdr:sp macro="" textlink="">
      <xdr:nvSpPr>
        <xdr:cNvPr id="470" name="【児童館】&#10;一人当たり面積平均値テキスト"/>
        <xdr:cNvSpPr txBox="1"/>
      </xdr:nvSpPr>
      <xdr:spPr>
        <a:xfrm>
          <a:off x="22199600" y="1442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471" name="フローチャート: 判断 470"/>
        <xdr:cNvSpPr/>
      </xdr:nvSpPr>
      <xdr:spPr>
        <a:xfrm>
          <a:off x="22110700" y="1445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472" name="フローチャート: 判断 471"/>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473" name="フローチャート: 判断 47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4" name="テキスト ボックス 4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5" name="テキスト ボックス 4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6" name="テキスト ボックス 4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7" name="テキスト ボックス 4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8" name="テキスト ボックス 4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124461</xdr:rowOff>
    </xdr:from>
    <xdr:to>
      <xdr:col>107</xdr:col>
      <xdr:colOff>101600</xdr:colOff>
      <xdr:row>85</xdr:row>
      <xdr:rowOff>54611</xdr:rowOff>
    </xdr:to>
    <xdr:sp macro="" textlink="">
      <xdr:nvSpPr>
        <xdr:cNvPr id="479" name="楕円 478"/>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25416</xdr:rowOff>
    </xdr:from>
    <xdr:ext cx="469744" cy="259045"/>
    <xdr:sp macro="" textlink="">
      <xdr:nvSpPr>
        <xdr:cNvPr id="480" name="n_1aveValue【児童館】&#10;一人当たり面積"/>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481" name="n_2ave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71138</xdr:rowOff>
    </xdr:from>
    <xdr:ext cx="469744" cy="259045"/>
    <xdr:sp macro="" textlink="">
      <xdr:nvSpPr>
        <xdr:cNvPr id="482" name="n_2mainValue【児童館】&#10;一人当たり面積"/>
        <xdr:cNvSpPr txBox="1"/>
      </xdr:nvSpPr>
      <xdr:spPr>
        <a:xfrm>
          <a:off x="20199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3" name="正方形/長方形 4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4" name="正方形/長方形 4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5" name="正方形/長方形 4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6" name="正方形/長方形 4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7" name="正方形/長方形 4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8" name="正方形/長方形 4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9" name="正方形/長方形 4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0" name="正方形/長方形 48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91" name="正方形/長方形 4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2" name="正方形/長方形 4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3" name="正方形/長方形 4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4" name="正方形/長方形 4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5" name="正方形/長方形 4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6" name="正方形/長方形 4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7" name="正方形/長方形 4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8" name="正方形/長方形 49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99" name="正方形/長方形 4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0" name="正方形/長方形 4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1" name="テキスト ボックス 5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児童館，消防施設となっている。道路についてはこれまでも補助事業等活用し，交通量等勘案し年次的に維持補修を進めてきている。児童館については，本村に１施設のみ設置されているもので，築２３年経過しているものである。消防施設については，平成３０年度から年次的に施設改修を行うこととしており，老朽化対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今後も公共施設等総合管理計画等に基づき施設の維持管理を適切に進めていくこととする。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5,875
5,793
60.32
4,914,395
4,696,579
165,200
2,511,431
3,365,853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80"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72407</xdr:rowOff>
    </xdr:from>
    <xdr:ext cx="405111" cy="259045"/>
    <xdr:sp macro="" textlink="">
      <xdr:nvSpPr>
        <xdr:cNvPr id="82" name="n_2aveValue【体育館・プール】&#10;有形固定資産減価償却率"/>
        <xdr:cNvSpPr txBox="1"/>
      </xdr:nvSpPr>
      <xdr:spPr>
        <a:xfrm>
          <a:off x="2705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111125</xdr:rowOff>
    </xdr:from>
    <xdr:to>
      <xdr:col>15</xdr:col>
      <xdr:colOff>101600</xdr:colOff>
      <xdr:row>59</xdr:row>
      <xdr:rowOff>41275</xdr:rowOff>
    </xdr:to>
    <xdr:sp macro="" textlink="">
      <xdr:nvSpPr>
        <xdr:cNvPr id="88" name="楕円 87"/>
        <xdr:cNvSpPr/>
      </xdr:nvSpPr>
      <xdr:spPr>
        <a:xfrm>
          <a:off x="2857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57802</xdr:rowOff>
    </xdr:from>
    <xdr:ext cx="405111" cy="259045"/>
    <xdr:sp macro="" textlink="">
      <xdr:nvSpPr>
        <xdr:cNvPr id="89" name="n_2mainValue【体育館・プール】&#10;有形固定資産減価償却率"/>
        <xdr:cNvSpPr txBox="1"/>
      </xdr:nvSpPr>
      <xdr:spPr>
        <a:xfrm>
          <a:off x="2705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0" name="直線コネクタ 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1" name="テキスト ボックス 1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2" name="直線コネクタ 1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3" name="テキスト ボックス 1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4" name="直線コネクタ 1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5" name="テキスト ボックス 1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6" name="直線コネクタ 1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07" name="テキスト ボックス 1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1" name="直線コネクタ 110"/>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2"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3" name="直線コネクタ 112"/>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4"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5" name="直線コネクタ 114"/>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16"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17" name="フローチャート: 判断 116"/>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18" name="フローチャート: 判断 117"/>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19"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0" name="フローチャート: 判断 119"/>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1"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139853</xdr:rowOff>
    </xdr:from>
    <xdr:to>
      <xdr:col>46</xdr:col>
      <xdr:colOff>38100</xdr:colOff>
      <xdr:row>63</xdr:row>
      <xdr:rowOff>70003</xdr:rowOff>
    </xdr:to>
    <xdr:sp macro="" textlink="">
      <xdr:nvSpPr>
        <xdr:cNvPr id="127" name="楕円 126"/>
        <xdr:cNvSpPr/>
      </xdr:nvSpPr>
      <xdr:spPr>
        <a:xfrm>
          <a:off x="8699500" y="107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61130</xdr:rowOff>
    </xdr:from>
    <xdr:ext cx="469744" cy="259045"/>
    <xdr:sp macro="" textlink="">
      <xdr:nvSpPr>
        <xdr:cNvPr id="128" name="n_2mainValue【体育館・プール】&#10;一人当たり面積"/>
        <xdr:cNvSpPr txBox="1"/>
      </xdr:nvSpPr>
      <xdr:spPr>
        <a:xfrm>
          <a:off x="8515427" y="1086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39" name="テキスト ボックス 1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0" name="直線コネクタ 13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1" name="テキスト ボックス 14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2" name="直線コネクタ 14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3" name="テキスト ボックス 14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4" name="直線コネクタ 14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5" name="テキスト ボックス 14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46" name="直線コネクタ 14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47" name="テキスト ボックス 14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51" name="直線コネクタ 150"/>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52"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53" name="直線コネクタ 152"/>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54"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55" name="直線コネクタ 154"/>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156"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57" name="フローチャート: 判断 156"/>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58" name="フローチャート: 判断 157"/>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52849</xdr:rowOff>
    </xdr:from>
    <xdr:ext cx="405111" cy="259045"/>
    <xdr:sp macro="" textlink="">
      <xdr:nvSpPr>
        <xdr:cNvPr id="159"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60" name="フローチャート: 判断 159"/>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130319</xdr:rowOff>
    </xdr:from>
    <xdr:ext cx="405111" cy="259045"/>
    <xdr:sp macro="" textlink="">
      <xdr:nvSpPr>
        <xdr:cNvPr id="161" name="n_2aveValue【福祉施設】&#10;有形固定資産減価償却率"/>
        <xdr:cNvSpPr txBox="1"/>
      </xdr:nvSpPr>
      <xdr:spPr>
        <a:xfrm>
          <a:off x="2705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129032</xdr:rowOff>
    </xdr:from>
    <xdr:to>
      <xdr:col>15</xdr:col>
      <xdr:colOff>101600</xdr:colOff>
      <xdr:row>82</xdr:row>
      <xdr:rowOff>59182</xdr:rowOff>
    </xdr:to>
    <xdr:sp macro="" textlink="">
      <xdr:nvSpPr>
        <xdr:cNvPr id="167" name="楕円 166"/>
        <xdr:cNvSpPr/>
      </xdr:nvSpPr>
      <xdr:spPr>
        <a:xfrm>
          <a:off x="28575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75709</xdr:rowOff>
    </xdr:from>
    <xdr:ext cx="405111" cy="259045"/>
    <xdr:sp macro="" textlink="">
      <xdr:nvSpPr>
        <xdr:cNvPr id="168" name="n_2mainValue【福祉施設】&#10;有形固定資産減価償却率"/>
        <xdr:cNvSpPr txBox="1"/>
      </xdr:nvSpPr>
      <xdr:spPr>
        <a:xfrm>
          <a:off x="2705744" y="1379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192" name="直線コネクタ 191"/>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193"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194" name="直線コネクタ 193"/>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195"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196" name="直線コネクタ 195"/>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197"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198" name="フローチャート: 判断 197"/>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199" name="フローチャート: 判断 198"/>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00"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01" name="フローチャート: 判断 200"/>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72026</xdr:rowOff>
    </xdr:from>
    <xdr:ext cx="469744" cy="259045"/>
    <xdr:sp macro="" textlink="">
      <xdr:nvSpPr>
        <xdr:cNvPr id="202" name="n_2aveValue【福祉施設】&#10;一人当たり面積"/>
        <xdr:cNvSpPr txBox="1"/>
      </xdr:nvSpPr>
      <xdr:spPr>
        <a:xfrm>
          <a:off x="8515427" y="1481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3" name="テキスト ボックス 2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4" name="テキスト ボックス 2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5" name="テキスト ボックス 2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6" name="テキスト ボックス 2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7" name="テキスト ボックス 2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122937</xdr:rowOff>
    </xdr:from>
    <xdr:to>
      <xdr:col>46</xdr:col>
      <xdr:colOff>38100</xdr:colOff>
      <xdr:row>86</xdr:row>
      <xdr:rowOff>53087</xdr:rowOff>
    </xdr:to>
    <xdr:sp macro="" textlink="">
      <xdr:nvSpPr>
        <xdr:cNvPr id="208" name="楕円 207"/>
        <xdr:cNvSpPr/>
      </xdr:nvSpPr>
      <xdr:spPr>
        <a:xfrm>
          <a:off x="8699500" y="14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69614</xdr:rowOff>
    </xdr:from>
    <xdr:ext cx="469744" cy="259045"/>
    <xdr:sp macro="" textlink="">
      <xdr:nvSpPr>
        <xdr:cNvPr id="209" name="n_2mainValue【福祉施設】&#10;一人当たり面積"/>
        <xdr:cNvSpPr txBox="1"/>
      </xdr:nvSpPr>
      <xdr:spPr>
        <a:xfrm>
          <a:off x="8515427" y="1447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5" name="正方形/長方形 2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3" name="正方形/長方形 23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34" name="正方形/長方形 2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5" name="正方形/長方形 2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6" name="正方形/長方形 2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7" name="正方形/長方形 2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8" name="正方形/長方形 2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9" name="正方形/長方形 2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0" name="正方形/長方形 2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1" name="正方形/長方形 24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42" name="正方形/長方形 2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3" name="正方形/長方形 2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4" name="正方形/長方形 2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45" name="正方形/長方形 2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46" name="正方形/長方形 2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47" name="正方形/長方形 2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48" name="正方形/長方形 2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49" name="正方形/長方形 24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50" name="正方形/長方形 2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51" name="正方形/長方形 2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52" name="正方形/長方形 2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53" name="正方形/長方形 2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54" name="正方形/長方形 2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55" name="正方形/長方形 2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56" name="正方形/長方形 2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57" name="正方形/長方形 25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58" name="正方形/長方形 2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59" name="正方形/長方形 2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60" name="正方形/長方形 2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61" name="正方形/長方形 2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62" name="正方形/長方形 2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63" name="正方形/長方形 2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64" name="正方形/長方形 2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65" name="正方形/長方形 2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66" name="テキスト ボックス 2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67" name="直線コネクタ 2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68" name="直線コネクタ 2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69" name="テキスト ボックス 2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70" name="直線コネクタ 2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71" name="テキスト ボックス 2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72" name="直線コネクタ 2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73" name="テキスト ボックス 2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74" name="直線コネクタ 2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75" name="テキスト ボックス 2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76" name="直線コネクタ 2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77" name="テキスト ボックス 2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78" name="直線コネクタ 2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79" name="テキスト ボックス 2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80" name="直線コネクタ 2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81" name="テキスト ボックス 2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283" name="直線コネクタ 282"/>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284"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285" name="直線コネクタ 284"/>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286"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287" name="直線コネクタ 286"/>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288"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289" name="フローチャート: 判断 288"/>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290" name="フローチャート: 判断 289"/>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291"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292" name="フローチャート: 判断 291"/>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89825</xdr:rowOff>
    </xdr:from>
    <xdr:ext cx="405111" cy="259045"/>
    <xdr:sp macro="" textlink="">
      <xdr:nvSpPr>
        <xdr:cNvPr id="293" name="n_2aveValue【消防施設】&#10;有形固定資産減価償却率"/>
        <xdr:cNvSpPr txBox="1"/>
      </xdr:nvSpPr>
      <xdr:spPr>
        <a:xfrm>
          <a:off x="14389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94" name="テキスト ボックス 2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95" name="テキスト ボックス 2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96" name="テキスト ボックス 2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97" name="テキスト ボックス 2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98" name="テキスト ボックス 2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1995</xdr:rowOff>
    </xdr:from>
    <xdr:to>
      <xdr:col>76</xdr:col>
      <xdr:colOff>165100</xdr:colOff>
      <xdr:row>80</xdr:row>
      <xdr:rowOff>103595</xdr:rowOff>
    </xdr:to>
    <xdr:sp macro="" textlink="">
      <xdr:nvSpPr>
        <xdr:cNvPr id="299" name="楕円 298"/>
        <xdr:cNvSpPr/>
      </xdr:nvSpPr>
      <xdr:spPr>
        <a:xfrm>
          <a:off x="14541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78</xdr:row>
      <xdr:rowOff>120122</xdr:rowOff>
    </xdr:from>
    <xdr:ext cx="405111" cy="259045"/>
    <xdr:sp macro="" textlink="">
      <xdr:nvSpPr>
        <xdr:cNvPr id="300" name="n_2mainValue【消防施設】&#10;有形固定資産減価償却率"/>
        <xdr:cNvSpPr txBox="1"/>
      </xdr:nvSpPr>
      <xdr:spPr>
        <a:xfrm>
          <a:off x="143897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01" name="正方形/長方形 3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02" name="正方形/長方形 3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03" name="正方形/長方形 3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04" name="正方形/長方形 3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05" name="正方形/長方形 3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06" name="正方形/長方形 3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07" name="正方形/長方形 3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08" name="正方形/長方形 3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09" name="テキスト ボックス 3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10" name="直線コネクタ 3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11" name="直線コネクタ 31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12" name="テキスト ボックス 31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13" name="直線コネクタ 31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14" name="テキスト ボックス 31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15" name="直線コネクタ 31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16" name="テキスト ボックス 31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17" name="直線コネクタ 31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18" name="テキスト ボックス 31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19" name="直線コネクタ 3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20" name="テキスト ボックス 3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322" name="直線コネクタ 321"/>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323"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324" name="直線コネクタ 323"/>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325"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326" name="直線コネクタ 325"/>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327" name="【消防施設】&#10;一人当たり面積平均値テキスト"/>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328" name="フローチャート: 判断 327"/>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329" name="フローチャート: 判断 328"/>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330"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331" name="フローチャート: 判断 330"/>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332"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33" name="テキスト ボックス 3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34" name="テキスト ボックス 3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35" name="テキスト ボックス 3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36" name="テキスト ボックス 3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37" name="テキスト ボックス 3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146405</xdr:rowOff>
    </xdr:from>
    <xdr:to>
      <xdr:col>107</xdr:col>
      <xdr:colOff>101600</xdr:colOff>
      <xdr:row>86</xdr:row>
      <xdr:rowOff>76555</xdr:rowOff>
    </xdr:to>
    <xdr:sp macro="" textlink="">
      <xdr:nvSpPr>
        <xdr:cNvPr id="338" name="楕円 337"/>
        <xdr:cNvSpPr/>
      </xdr:nvSpPr>
      <xdr:spPr>
        <a:xfrm>
          <a:off x="20383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67682</xdr:rowOff>
    </xdr:from>
    <xdr:ext cx="469744" cy="259045"/>
    <xdr:sp macro="" textlink="">
      <xdr:nvSpPr>
        <xdr:cNvPr id="339" name="n_2mainValue【消防施設】&#10;一人当たり面積"/>
        <xdr:cNvSpPr txBox="1"/>
      </xdr:nvSpPr>
      <xdr:spPr>
        <a:xfrm>
          <a:off x="201994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0" name="正方形/長方形 3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1" name="正方形/長方形 3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2" name="正方形/長方形 3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3" name="正方形/長方形 3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4" name="正方形/長方形 3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5" name="正方形/長方形 3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6" name="正方形/長方形 3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7" name="正方形/長方形 3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48" name="テキスト ボックス 3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49" name="直線コネクタ 3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50" name="直線コネクタ 3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51" name="テキスト ボックス 3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2" name="直線コネクタ 3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3" name="テキスト ボックス 3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4" name="直線コネクタ 3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5" name="テキスト ボックス 3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56" name="直線コネクタ 3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57" name="テキスト ボックス 3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58" name="直線コネクタ 3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59" name="テキスト ボックス 3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0" name="直線コネクタ 3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61" name="テキスト ボックス 3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2" name="直線コネクタ 3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63" name="テキスト ボックス 3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365" name="直線コネクタ 364"/>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366"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367" name="直線コネクタ 366"/>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6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69" name="直線コネクタ 36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370"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371" name="フローチャート: 判断 370"/>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372" name="フローチャート: 判断 371"/>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373"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374" name="フローチャート: 判断 373"/>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168746</xdr:rowOff>
    </xdr:from>
    <xdr:ext cx="405111" cy="259045"/>
    <xdr:sp macro="" textlink="">
      <xdr:nvSpPr>
        <xdr:cNvPr id="375" name="n_2aveValue【庁舎】&#10;有形固定資産減価償却率"/>
        <xdr:cNvSpPr txBox="1"/>
      </xdr:nvSpPr>
      <xdr:spPr>
        <a:xfrm>
          <a:off x="14389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76" name="テキスト ボックス 3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7" name="テキスト ボックス 3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8" name="テキスト ボックス 3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79" name="テキスト ボックス 3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0" name="テキスト ボックス 3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107043</xdr:rowOff>
    </xdr:from>
    <xdr:to>
      <xdr:col>76</xdr:col>
      <xdr:colOff>165100</xdr:colOff>
      <xdr:row>103</xdr:row>
      <xdr:rowOff>37193</xdr:rowOff>
    </xdr:to>
    <xdr:sp macro="" textlink="">
      <xdr:nvSpPr>
        <xdr:cNvPr id="381" name="楕円 380"/>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53720</xdr:rowOff>
    </xdr:from>
    <xdr:ext cx="405111" cy="259045"/>
    <xdr:sp macro="" textlink="">
      <xdr:nvSpPr>
        <xdr:cNvPr id="382" name="n_2mainValue【庁舎】&#10;有形固定資産減価償却率"/>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83" name="正方形/長方形 3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84" name="正方形/長方形 3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85" name="正方形/長方形 3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86" name="正方形/長方形 3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7" name="正方形/長方形 3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8" name="正方形/長方形 3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89" name="正方形/長方形 3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0" name="正方形/長方形 3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91" name="テキスト ボックス 3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92" name="直線コネクタ 3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93" name="直線コネクタ 3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94" name="テキスト ボックス 3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95" name="直線コネクタ 3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96" name="テキスト ボックス 3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97" name="直線コネクタ 3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98" name="テキスト ボックス 3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99" name="直線コネクタ 3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00" name="テキスト ボックス 3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01" name="直線コネクタ 4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02" name="テキスト ボックス 4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03" name="直線コネクタ 4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04" name="テキスト ボックス 40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406" name="直線コネクタ 405"/>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407"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408" name="直線コネクタ 407"/>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409"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410" name="直線コネクタ 409"/>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411"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412" name="フローチャート: 判断 411"/>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413" name="フローチャート: 判断 412"/>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414"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415" name="フローチャート: 判断 414"/>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416"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17" name="テキスト ボックス 4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18" name="テキスト ボックス 4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19" name="テキスト ボックス 4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20" name="テキスト ボックス 4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21" name="テキスト ボックス 4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15303</xdr:rowOff>
    </xdr:from>
    <xdr:to>
      <xdr:col>107</xdr:col>
      <xdr:colOff>101600</xdr:colOff>
      <xdr:row>108</xdr:row>
      <xdr:rowOff>116903</xdr:rowOff>
    </xdr:to>
    <xdr:sp macro="" textlink="">
      <xdr:nvSpPr>
        <xdr:cNvPr id="422" name="楕円 421"/>
        <xdr:cNvSpPr/>
      </xdr:nvSpPr>
      <xdr:spPr>
        <a:xfrm>
          <a:off x="20383500" y="1853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108030</xdr:rowOff>
    </xdr:from>
    <xdr:ext cx="469744" cy="259045"/>
    <xdr:sp macro="" textlink="">
      <xdr:nvSpPr>
        <xdr:cNvPr id="423" name="n_2mainValue【庁舎】&#10;一人当たり面積"/>
        <xdr:cNvSpPr txBox="1"/>
      </xdr:nvSpPr>
      <xdr:spPr>
        <a:xfrm>
          <a:off x="20199427" y="1862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24" name="正方形/長方形 4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25" name="正方形/長方形 4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26" name="テキスト ボックス 4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道路，児童館，消防施設となっている。道路についてはこれまでも補助事業等活用し，交通量等勘案し年次的に維持補修を進めてきている。児童館については，本村に１施設のみ設置されているもので，築２３年経過しているものである。消防施設については，平成３０年度から年次的に施設改修を行うこととしており，老朽化対策に取り組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今後も公共施設等総合管理計画等に基づき施設の維持管理を適切に進めていくこととする。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5,875
5,793
60.32
4,914,395
4,696,579
165,200
2,511,431
3,365,853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自動車関連産業等の大型事業所の企業立地により，税収が堅調に伸びており（前年度比</a:t>
          </a:r>
          <a:r>
            <a:rPr kumimoji="1" lang="en-US" altLang="ja-JP" sz="1300" baseline="0">
              <a:latin typeface="ＭＳ Ｐゴシック" panose="020B0600070205080204" pitchFamily="50" charset="-128"/>
              <a:ea typeface="ＭＳ Ｐゴシック" panose="020B0600070205080204" pitchFamily="50" charset="-128"/>
            </a:rPr>
            <a:t>0.5</a:t>
          </a:r>
          <a:r>
            <a:rPr kumimoji="1" lang="ja-JP" altLang="en-US" sz="1300" baseline="0">
              <a:latin typeface="ＭＳ Ｐゴシック" panose="020B0600070205080204" pitchFamily="50" charset="-128"/>
              <a:ea typeface="ＭＳ Ｐゴシック" panose="020B0600070205080204" pitchFamily="50" charset="-128"/>
            </a:rPr>
            <a:t>％増），近年は全国・県・類似団体平均を上回る状況が続いている。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今後も企業誘致，定住促進，子育て支援事業を積極的に展開しながら，各種事業の選択と集中による歳出抑制，税の徴収強化等を図り，行財政の効率的な運営・財政の健全化に努める。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149981</xdr:rowOff>
    </xdr:from>
    <xdr:to>
      <xdr:col>23</xdr:col>
      <xdr:colOff>133350</xdr:colOff>
      <xdr:row>41</xdr:row>
      <xdr:rowOff>24493</xdr:rowOff>
    </xdr:to>
    <xdr:cxnSp macro="">
      <xdr:nvCxnSpPr>
        <xdr:cNvPr id="70" name="直線コネクタ 69"/>
        <xdr:cNvCxnSpPr/>
      </xdr:nvCxnSpPr>
      <xdr:spPr>
        <a:xfrm flipV="1">
          <a:off x="4114800" y="7007981"/>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35983</xdr:rowOff>
    </xdr:to>
    <xdr:cxnSp macro="">
      <xdr:nvCxnSpPr>
        <xdr:cNvPr id="73" name="直線コネクタ 72"/>
        <xdr:cNvCxnSpPr/>
      </xdr:nvCxnSpPr>
      <xdr:spPr>
        <a:xfrm flipV="1">
          <a:off x="3225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47474</xdr:rowOff>
    </xdr:to>
    <xdr:cxnSp macro="">
      <xdr:nvCxnSpPr>
        <xdr:cNvPr id="76" name="直線コネクタ 75"/>
        <xdr:cNvCxnSpPr/>
      </xdr:nvCxnSpPr>
      <xdr:spPr>
        <a:xfrm flipV="1">
          <a:off x="2336800" y="70654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47474</xdr:rowOff>
    </xdr:from>
    <xdr:to>
      <xdr:col>11</xdr:col>
      <xdr:colOff>31750</xdr:colOff>
      <xdr:row>41</xdr:row>
      <xdr:rowOff>93435</xdr:rowOff>
    </xdr:to>
    <xdr:cxnSp macro="">
      <xdr:nvCxnSpPr>
        <xdr:cNvPr id="79" name="直線コネクタ 78"/>
        <xdr:cNvCxnSpPr/>
      </xdr:nvCxnSpPr>
      <xdr:spPr>
        <a:xfrm flipV="1">
          <a:off x="1447800" y="707692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99181</xdr:rowOff>
    </xdr:from>
    <xdr:to>
      <xdr:col>23</xdr:col>
      <xdr:colOff>184150</xdr:colOff>
      <xdr:row>41</xdr:row>
      <xdr:rowOff>29331</xdr:rowOff>
    </xdr:to>
    <xdr:sp macro="" textlink="">
      <xdr:nvSpPr>
        <xdr:cNvPr id="89" name="楕円 88"/>
        <xdr:cNvSpPr/>
      </xdr:nvSpPr>
      <xdr:spPr>
        <a:xfrm>
          <a:off x="4902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115708</xdr:rowOff>
    </xdr:from>
    <xdr:ext cx="762000" cy="259045"/>
    <xdr:sp macro="" textlink="">
      <xdr:nvSpPr>
        <xdr:cNvPr id="90" name="財政力該当値テキスト"/>
        <xdr:cNvSpPr txBox="1"/>
      </xdr:nvSpPr>
      <xdr:spPr>
        <a:xfrm>
          <a:off x="5041900" y="68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1" name="楕円 90"/>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2" name="テキスト ボックス 91"/>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3" name="楕円 92"/>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4" name="テキスト ボックス 93"/>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168124</xdr:rowOff>
    </xdr:from>
    <xdr:to>
      <xdr:col>11</xdr:col>
      <xdr:colOff>82550</xdr:colOff>
      <xdr:row>41</xdr:row>
      <xdr:rowOff>98274</xdr:rowOff>
    </xdr:to>
    <xdr:sp macro="" textlink="">
      <xdr:nvSpPr>
        <xdr:cNvPr id="95" name="楕円 94"/>
        <xdr:cNvSpPr/>
      </xdr:nvSpPr>
      <xdr:spPr>
        <a:xfrm>
          <a:off x="2286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108451</xdr:rowOff>
    </xdr:from>
    <xdr:ext cx="762000" cy="259045"/>
    <xdr:sp macro="" textlink="">
      <xdr:nvSpPr>
        <xdr:cNvPr id="96" name="テキスト ボックス 95"/>
        <xdr:cNvSpPr txBox="1"/>
      </xdr:nvSpPr>
      <xdr:spPr>
        <a:xfrm>
          <a:off x="1955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7" name="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8" name="テキスト ボックス 97"/>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率が上昇しており大きな要因として，税収が震災復興特別交付税に振り変わったことが挙げられる。通常，税収として見込める固定資産税の一部が，震災復興特区による減免となり，これに関しては震災復興特別交付税として全額措置されるが，他方，臨時一般財源扱いとなるため経常収支比率には反映されないため，上昇する一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今後も更に行財政改革を図り，義務的経費の削減に努める。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66</xdr:row>
      <xdr:rowOff>10160</xdr:rowOff>
    </xdr:to>
    <xdr:cxnSp macro="">
      <xdr:nvCxnSpPr>
        <xdr:cNvPr id="133" name="直線コネクタ 132"/>
        <xdr:cNvCxnSpPr/>
      </xdr:nvCxnSpPr>
      <xdr:spPr>
        <a:xfrm>
          <a:off x="4114800" y="10971954"/>
          <a:ext cx="8382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48471</xdr:rowOff>
    </xdr:from>
    <xdr:to>
      <xdr:col>19</xdr:col>
      <xdr:colOff>133350</xdr:colOff>
      <xdr:row>63</xdr:row>
      <xdr:rowOff>170604</xdr:rowOff>
    </xdr:to>
    <xdr:cxnSp macro="">
      <xdr:nvCxnSpPr>
        <xdr:cNvPr id="136" name="直線コネクタ 135"/>
        <xdr:cNvCxnSpPr/>
      </xdr:nvCxnSpPr>
      <xdr:spPr>
        <a:xfrm>
          <a:off x="3225800" y="10678371"/>
          <a:ext cx="889000" cy="29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48471</xdr:rowOff>
    </xdr:from>
    <xdr:to>
      <xdr:col>15</xdr:col>
      <xdr:colOff>82550</xdr:colOff>
      <xdr:row>63</xdr:row>
      <xdr:rowOff>21802</xdr:rowOff>
    </xdr:to>
    <xdr:cxnSp macro="">
      <xdr:nvCxnSpPr>
        <xdr:cNvPr id="139" name="直線コネクタ 138"/>
        <xdr:cNvCxnSpPr/>
      </xdr:nvCxnSpPr>
      <xdr:spPr>
        <a:xfrm flipV="1">
          <a:off x="2336800" y="10678371"/>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63</xdr:row>
      <xdr:rowOff>21802</xdr:rowOff>
    </xdr:to>
    <xdr:cxnSp macro="">
      <xdr:nvCxnSpPr>
        <xdr:cNvPr id="142" name="直線コネクタ 141"/>
        <xdr:cNvCxnSpPr/>
      </xdr:nvCxnSpPr>
      <xdr:spPr>
        <a:xfrm>
          <a:off x="1447800" y="1076282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43" name="フローチャート: 判断 142"/>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44" name="テキスト ボックス 143"/>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45" name="フローチャート: 判断 144"/>
        <xdr:cNvSpPr/>
      </xdr:nvSpPr>
      <xdr:spPr>
        <a:xfrm>
          <a:off x="1397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45102</xdr:rowOff>
    </xdr:from>
    <xdr:ext cx="762000" cy="259045"/>
    <xdr:sp macro="" textlink="">
      <xdr:nvSpPr>
        <xdr:cNvPr id="146" name="テキスト ボックス 145"/>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2" name="楕円 151"/>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26687</xdr:rowOff>
    </xdr:from>
    <xdr:ext cx="762000" cy="259045"/>
    <xdr:sp macro="" textlink="">
      <xdr:nvSpPr>
        <xdr:cNvPr id="153" name="財政構造の弾力性該当値テキスト"/>
        <xdr:cNvSpPr txBox="1"/>
      </xdr:nvSpPr>
      <xdr:spPr>
        <a:xfrm>
          <a:off x="5041900" y="1117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4" name="楕円 153"/>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34731</xdr:rowOff>
    </xdr:from>
    <xdr:ext cx="736600" cy="259045"/>
    <xdr:sp macro="" textlink="">
      <xdr:nvSpPr>
        <xdr:cNvPr id="155" name="テキスト ボックス 154"/>
        <xdr:cNvSpPr txBox="1"/>
      </xdr:nvSpPr>
      <xdr:spPr>
        <a:xfrm>
          <a:off x="3733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169121</xdr:rowOff>
    </xdr:from>
    <xdr:to>
      <xdr:col>15</xdr:col>
      <xdr:colOff>133350</xdr:colOff>
      <xdr:row>62</xdr:row>
      <xdr:rowOff>99271</xdr:rowOff>
    </xdr:to>
    <xdr:sp macro="" textlink="">
      <xdr:nvSpPr>
        <xdr:cNvPr id="156" name="楕円 155"/>
        <xdr:cNvSpPr/>
      </xdr:nvSpPr>
      <xdr:spPr>
        <a:xfrm>
          <a:off x="3175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84048</xdr:rowOff>
    </xdr:from>
    <xdr:ext cx="762000" cy="259045"/>
    <xdr:sp macro="" textlink="">
      <xdr:nvSpPr>
        <xdr:cNvPr id="157" name="テキスト ボックス 156"/>
        <xdr:cNvSpPr txBox="1"/>
      </xdr:nvSpPr>
      <xdr:spPr>
        <a:xfrm>
          <a:off x="2844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142452</xdr:rowOff>
    </xdr:from>
    <xdr:to>
      <xdr:col>11</xdr:col>
      <xdr:colOff>82550</xdr:colOff>
      <xdr:row>63</xdr:row>
      <xdr:rowOff>72602</xdr:rowOff>
    </xdr:to>
    <xdr:sp macro="" textlink="">
      <xdr:nvSpPr>
        <xdr:cNvPr id="158" name="楕円 157"/>
        <xdr:cNvSpPr/>
      </xdr:nvSpPr>
      <xdr:spPr>
        <a:xfrm>
          <a:off x="2286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57379</xdr:rowOff>
    </xdr:from>
    <xdr:ext cx="762000" cy="259045"/>
    <xdr:sp macro="" textlink="">
      <xdr:nvSpPr>
        <xdr:cNvPr id="159" name="テキスト ボックス 158"/>
        <xdr:cNvSpPr txBox="1"/>
      </xdr:nvSpPr>
      <xdr:spPr>
        <a:xfrm>
          <a:off x="1955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60" name="楕円 159"/>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61" name="テキスト ボックス 160"/>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近年の経費決算額は，年々増加傾向にあるが，同様に人口も微増であるが増加していることから，人口１人当たりの決算額は横ばい状況となっており，類似団体平均とほぼ同額となっている。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しかしながら，宮城県平均，全国平均を大きく上回っていることから，今後も維持管理経費の節減に努める。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97854</xdr:rowOff>
    </xdr:from>
    <xdr:to>
      <xdr:col>23</xdr:col>
      <xdr:colOff>133350</xdr:colOff>
      <xdr:row>82</xdr:row>
      <xdr:rowOff>113894</xdr:rowOff>
    </xdr:to>
    <xdr:cxnSp macro="">
      <xdr:nvCxnSpPr>
        <xdr:cNvPr id="198" name="直線コネクタ 197"/>
        <xdr:cNvCxnSpPr/>
      </xdr:nvCxnSpPr>
      <xdr:spPr>
        <a:xfrm>
          <a:off x="4114800" y="14156754"/>
          <a:ext cx="8382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90656</xdr:rowOff>
    </xdr:from>
    <xdr:to>
      <xdr:col>19</xdr:col>
      <xdr:colOff>133350</xdr:colOff>
      <xdr:row>82</xdr:row>
      <xdr:rowOff>97854</xdr:rowOff>
    </xdr:to>
    <xdr:cxnSp macro="">
      <xdr:nvCxnSpPr>
        <xdr:cNvPr id="201" name="直線コネクタ 200"/>
        <xdr:cNvCxnSpPr/>
      </xdr:nvCxnSpPr>
      <xdr:spPr>
        <a:xfrm>
          <a:off x="3225800" y="14149556"/>
          <a:ext cx="889000" cy="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90656</xdr:rowOff>
    </xdr:from>
    <xdr:to>
      <xdr:col>15</xdr:col>
      <xdr:colOff>82550</xdr:colOff>
      <xdr:row>82</xdr:row>
      <xdr:rowOff>140898</xdr:rowOff>
    </xdr:to>
    <xdr:cxnSp macro="">
      <xdr:nvCxnSpPr>
        <xdr:cNvPr id="204" name="直線コネクタ 203"/>
        <xdr:cNvCxnSpPr/>
      </xdr:nvCxnSpPr>
      <xdr:spPr>
        <a:xfrm flipV="1">
          <a:off x="2336800" y="14149556"/>
          <a:ext cx="889000" cy="5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124679</xdr:rowOff>
    </xdr:from>
    <xdr:to>
      <xdr:col>11</xdr:col>
      <xdr:colOff>31750</xdr:colOff>
      <xdr:row>82</xdr:row>
      <xdr:rowOff>140898</xdr:rowOff>
    </xdr:to>
    <xdr:cxnSp macro="">
      <xdr:nvCxnSpPr>
        <xdr:cNvPr id="207" name="直線コネクタ 206"/>
        <xdr:cNvCxnSpPr/>
      </xdr:nvCxnSpPr>
      <xdr:spPr>
        <a:xfrm>
          <a:off x="1447800" y="14183579"/>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35520</xdr:rowOff>
    </xdr:from>
    <xdr:to>
      <xdr:col>11</xdr:col>
      <xdr:colOff>82550</xdr:colOff>
      <xdr:row>82</xdr:row>
      <xdr:rowOff>137120</xdr:rowOff>
    </xdr:to>
    <xdr:sp macro="" textlink="">
      <xdr:nvSpPr>
        <xdr:cNvPr id="208" name="フローチャート: 判断 207"/>
        <xdr:cNvSpPr/>
      </xdr:nvSpPr>
      <xdr:spPr>
        <a:xfrm>
          <a:off x="2286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147297</xdr:rowOff>
    </xdr:from>
    <xdr:ext cx="762000" cy="259045"/>
    <xdr:sp macro="" textlink="">
      <xdr:nvSpPr>
        <xdr:cNvPr id="209" name="テキスト ボックス 208"/>
        <xdr:cNvSpPr txBox="1"/>
      </xdr:nvSpPr>
      <xdr:spPr>
        <a:xfrm>
          <a:off x="1955800" y="1386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149334</xdr:rowOff>
    </xdr:from>
    <xdr:to>
      <xdr:col>7</xdr:col>
      <xdr:colOff>31750</xdr:colOff>
      <xdr:row>82</xdr:row>
      <xdr:rowOff>79484</xdr:rowOff>
    </xdr:to>
    <xdr:sp macro="" textlink="">
      <xdr:nvSpPr>
        <xdr:cNvPr id="210" name="フローチャート: 判断 209"/>
        <xdr:cNvSpPr/>
      </xdr:nvSpPr>
      <xdr:spPr>
        <a:xfrm>
          <a:off x="1397000" y="140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89661</xdr:rowOff>
    </xdr:from>
    <xdr:ext cx="762000" cy="259045"/>
    <xdr:sp macro="" textlink="">
      <xdr:nvSpPr>
        <xdr:cNvPr id="211" name="テキスト ボックス 210"/>
        <xdr:cNvSpPr txBox="1"/>
      </xdr:nvSpPr>
      <xdr:spPr>
        <a:xfrm>
          <a:off x="1066800" y="138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63094</xdr:rowOff>
    </xdr:from>
    <xdr:to>
      <xdr:col>23</xdr:col>
      <xdr:colOff>184150</xdr:colOff>
      <xdr:row>82</xdr:row>
      <xdr:rowOff>164694</xdr:rowOff>
    </xdr:to>
    <xdr:sp macro="" textlink="">
      <xdr:nvSpPr>
        <xdr:cNvPr id="217" name="楕円 216"/>
        <xdr:cNvSpPr/>
      </xdr:nvSpPr>
      <xdr:spPr>
        <a:xfrm>
          <a:off x="4902200" y="1412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35171</xdr:rowOff>
    </xdr:from>
    <xdr:ext cx="762000" cy="259045"/>
    <xdr:sp macro="" textlink="">
      <xdr:nvSpPr>
        <xdr:cNvPr id="218" name="人件費・物件費等の状況該当値テキスト"/>
        <xdr:cNvSpPr txBox="1"/>
      </xdr:nvSpPr>
      <xdr:spPr>
        <a:xfrm>
          <a:off x="5041900" y="1409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47054</xdr:rowOff>
    </xdr:from>
    <xdr:to>
      <xdr:col>19</xdr:col>
      <xdr:colOff>184150</xdr:colOff>
      <xdr:row>82</xdr:row>
      <xdr:rowOff>148654</xdr:rowOff>
    </xdr:to>
    <xdr:sp macro="" textlink="">
      <xdr:nvSpPr>
        <xdr:cNvPr id="219" name="楕円 218"/>
        <xdr:cNvSpPr/>
      </xdr:nvSpPr>
      <xdr:spPr>
        <a:xfrm>
          <a:off x="4064000" y="141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158831</xdr:rowOff>
    </xdr:from>
    <xdr:ext cx="736600" cy="259045"/>
    <xdr:sp macro="" textlink="">
      <xdr:nvSpPr>
        <xdr:cNvPr id="220" name="テキスト ボックス 219"/>
        <xdr:cNvSpPr txBox="1"/>
      </xdr:nvSpPr>
      <xdr:spPr>
        <a:xfrm>
          <a:off x="3733800" y="138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39856</xdr:rowOff>
    </xdr:from>
    <xdr:to>
      <xdr:col>15</xdr:col>
      <xdr:colOff>133350</xdr:colOff>
      <xdr:row>82</xdr:row>
      <xdr:rowOff>141456</xdr:rowOff>
    </xdr:to>
    <xdr:sp macro="" textlink="">
      <xdr:nvSpPr>
        <xdr:cNvPr id="221" name="楕円 220"/>
        <xdr:cNvSpPr/>
      </xdr:nvSpPr>
      <xdr:spPr>
        <a:xfrm>
          <a:off x="3175000" y="1409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126233</xdr:rowOff>
    </xdr:from>
    <xdr:ext cx="762000" cy="259045"/>
    <xdr:sp macro="" textlink="">
      <xdr:nvSpPr>
        <xdr:cNvPr id="222" name="テキスト ボックス 221"/>
        <xdr:cNvSpPr txBox="1"/>
      </xdr:nvSpPr>
      <xdr:spPr>
        <a:xfrm>
          <a:off x="2844800" y="1418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90098</xdr:rowOff>
    </xdr:from>
    <xdr:to>
      <xdr:col>11</xdr:col>
      <xdr:colOff>82550</xdr:colOff>
      <xdr:row>83</xdr:row>
      <xdr:rowOff>20248</xdr:rowOff>
    </xdr:to>
    <xdr:sp macro="" textlink="">
      <xdr:nvSpPr>
        <xdr:cNvPr id="223" name="楕円 222"/>
        <xdr:cNvSpPr/>
      </xdr:nvSpPr>
      <xdr:spPr>
        <a:xfrm>
          <a:off x="2286000" y="1414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5025</xdr:rowOff>
    </xdr:from>
    <xdr:ext cx="762000" cy="259045"/>
    <xdr:sp macro="" textlink="">
      <xdr:nvSpPr>
        <xdr:cNvPr id="224" name="テキスト ボックス 223"/>
        <xdr:cNvSpPr txBox="1"/>
      </xdr:nvSpPr>
      <xdr:spPr>
        <a:xfrm>
          <a:off x="1955800" y="1423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73879</xdr:rowOff>
    </xdr:from>
    <xdr:to>
      <xdr:col>7</xdr:col>
      <xdr:colOff>31750</xdr:colOff>
      <xdr:row>83</xdr:row>
      <xdr:rowOff>4029</xdr:rowOff>
    </xdr:to>
    <xdr:sp macro="" textlink="">
      <xdr:nvSpPr>
        <xdr:cNvPr id="225" name="楕円 224"/>
        <xdr:cNvSpPr/>
      </xdr:nvSpPr>
      <xdr:spPr>
        <a:xfrm>
          <a:off x="1397000" y="141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160256</xdr:rowOff>
    </xdr:from>
    <xdr:ext cx="762000" cy="259045"/>
    <xdr:sp macro="" textlink="">
      <xdr:nvSpPr>
        <xdr:cNvPr id="226" name="テキスト ボックス 225"/>
        <xdr:cNvSpPr txBox="1"/>
      </xdr:nvSpPr>
      <xdr:spPr>
        <a:xfrm>
          <a:off x="1066800" y="1421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職員の定員適正化計画等に基づき，本村独自に給与体系の見直しを積極的に実施しており，全国平均並びに類似団体平均を下回っている状況である。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今回の分析にあたって事業のは前年度数値を引用している。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120952</xdr:rowOff>
    </xdr:from>
    <xdr:to>
      <xdr:col>81</xdr:col>
      <xdr:colOff>44450</xdr:colOff>
      <xdr:row>82</xdr:row>
      <xdr:rowOff>120952</xdr:rowOff>
    </xdr:to>
    <xdr:cxnSp macro="">
      <xdr:nvCxnSpPr>
        <xdr:cNvPr id="262" name="直線コネクタ 261"/>
        <xdr:cNvCxnSpPr/>
      </xdr:nvCxnSpPr>
      <xdr:spPr>
        <a:xfrm>
          <a:off x="16179800" y="141798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166007</xdr:rowOff>
    </xdr:from>
    <xdr:to>
      <xdr:col>77</xdr:col>
      <xdr:colOff>44450</xdr:colOff>
      <xdr:row>82</xdr:row>
      <xdr:rowOff>120952</xdr:rowOff>
    </xdr:to>
    <xdr:cxnSp macro="">
      <xdr:nvCxnSpPr>
        <xdr:cNvPr id="265" name="直線コネクタ 264"/>
        <xdr:cNvCxnSpPr/>
      </xdr:nvCxnSpPr>
      <xdr:spPr>
        <a:xfrm>
          <a:off x="15290800" y="14053457"/>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74084</xdr:rowOff>
    </xdr:from>
    <xdr:to>
      <xdr:col>72</xdr:col>
      <xdr:colOff>203200</xdr:colOff>
      <xdr:row>81</xdr:row>
      <xdr:rowOff>166007</xdr:rowOff>
    </xdr:to>
    <xdr:cxnSp macro="">
      <xdr:nvCxnSpPr>
        <xdr:cNvPr id="268" name="直線コネクタ 267"/>
        <xdr:cNvCxnSpPr/>
      </xdr:nvCxnSpPr>
      <xdr:spPr>
        <a:xfrm>
          <a:off x="14401800" y="13961534"/>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84666</xdr:rowOff>
    </xdr:from>
    <xdr:to>
      <xdr:col>68</xdr:col>
      <xdr:colOff>152400</xdr:colOff>
      <xdr:row>81</xdr:row>
      <xdr:rowOff>74084</xdr:rowOff>
    </xdr:to>
    <xdr:cxnSp macro="">
      <xdr:nvCxnSpPr>
        <xdr:cNvPr id="271" name="直線コネクタ 270"/>
        <xdr:cNvCxnSpPr/>
      </xdr:nvCxnSpPr>
      <xdr:spPr>
        <a:xfrm>
          <a:off x="13512800" y="138006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134456</xdr:rowOff>
    </xdr:from>
    <xdr:ext cx="762000" cy="259045"/>
    <xdr:sp macro="" textlink="">
      <xdr:nvSpPr>
        <xdr:cNvPr id="273" name="テキスト ボックス 272"/>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74" name="フローチャート: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111475</xdr:rowOff>
    </xdr:from>
    <xdr:ext cx="762000" cy="259045"/>
    <xdr:sp macro="" textlink="">
      <xdr:nvSpPr>
        <xdr:cNvPr id="275" name="テキスト ボックス 274"/>
        <xdr:cNvSpPr txBox="1"/>
      </xdr:nvSpPr>
      <xdr:spPr>
        <a:xfrm>
          <a:off x="13131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70152</xdr:rowOff>
    </xdr:from>
    <xdr:to>
      <xdr:col>81</xdr:col>
      <xdr:colOff>95250</xdr:colOff>
      <xdr:row>83</xdr:row>
      <xdr:rowOff>302</xdr:rowOff>
    </xdr:to>
    <xdr:sp macro="" textlink="">
      <xdr:nvSpPr>
        <xdr:cNvPr id="281" name="楕円 280"/>
        <xdr:cNvSpPr/>
      </xdr:nvSpPr>
      <xdr:spPr>
        <a:xfrm>
          <a:off x="169672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86679</xdr:rowOff>
    </xdr:from>
    <xdr:ext cx="762000" cy="259045"/>
    <xdr:sp macro="" textlink="">
      <xdr:nvSpPr>
        <xdr:cNvPr id="282" name="給与水準   （国との比較）該当値テキスト"/>
        <xdr:cNvSpPr txBox="1"/>
      </xdr:nvSpPr>
      <xdr:spPr>
        <a:xfrm>
          <a:off x="17106900" y="139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70152</xdr:rowOff>
    </xdr:from>
    <xdr:to>
      <xdr:col>77</xdr:col>
      <xdr:colOff>95250</xdr:colOff>
      <xdr:row>83</xdr:row>
      <xdr:rowOff>302</xdr:rowOff>
    </xdr:to>
    <xdr:sp macro="" textlink="">
      <xdr:nvSpPr>
        <xdr:cNvPr id="283" name="楕円 282"/>
        <xdr:cNvSpPr/>
      </xdr:nvSpPr>
      <xdr:spPr>
        <a:xfrm>
          <a:off x="16129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10479</xdr:rowOff>
    </xdr:from>
    <xdr:ext cx="736600" cy="259045"/>
    <xdr:sp macro="" textlink="">
      <xdr:nvSpPr>
        <xdr:cNvPr id="284" name="テキスト ボックス 283"/>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115207</xdr:rowOff>
    </xdr:from>
    <xdr:to>
      <xdr:col>73</xdr:col>
      <xdr:colOff>44450</xdr:colOff>
      <xdr:row>82</xdr:row>
      <xdr:rowOff>45357</xdr:rowOff>
    </xdr:to>
    <xdr:sp macro="" textlink="">
      <xdr:nvSpPr>
        <xdr:cNvPr id="285" name="楕円 284"/>
        <xdr:cNvSpPr/>
      </xdr:nvSpPr>
      <xdr:spPr>
        <a:xfrm>
          <a:off x="15240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55534</xdr:rowOff>
    </xdr:from>
    <xdr:ext cx="762000" cy="259045"/>
    <xdr:sp macro="" textlink="">
      <xdr:nvSpPr>
        <xdr:cNvPr id="286" name="テキスト ボックス 285"/>
        <xdr:cNvSpPr txBox="1"/>
      </xdr:nvSpPr>
      <xdr:spPr>
        <a:xfrm>
          <a:off x="14909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23284</xdr:rowOff>
    </xdr:from>
    <xdr:to>
      <xdr:col>68</xdr:col>
      <xdr:colOff>203200</xdr:colOff>
      <xdr:row>81</xdr:row>
      <xdr:rowOff>124884</xdr:rowOff>
    </xdr:to>
    <xdr:sp macro="" textlink="">
      <xdr:nvSpPr>
        <xdr:cNvPr id="287" name="楕円 286"/>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135061</xdr:rowOff>
    </xdr:from>
    <xdr:ext cx="762000" cy="259045"/>
    <xdr:sp macro="" textlink="">
      <xdr:nvSpPr>
        <xdr:cNvPr id="288" name="テキスト ボックス 287"/>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33866</xdr:rowOff>
    </xdr:from>
    <xdr:to>
      <xdr:col>64</xdr:col>
      <xdr:colOff>152400</xdr:colOff>
      <xdr:row>80</xdr:row>
      <xdr:rowOff>135466</xdr:rowOff>
    </xdr:to>
    <xdr:sp macro="" textlink="">
      <xdr:nvSpPr>
        <xdr:cNvPr id="289" name="楕円 288"/>
        <xdr:cNvSpPr/>
      </xdr:nvSpPr>
      <xdr:spPr>
        <a:xfrm>
          <a:off x="13462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145643</xdr:rowOff>
    </xdr:from>
    <xdr:ext cx="762000" cy="259045"/>
    <xdr:sp macro="" textlink="">
      <xdr:nvSpPr>
        <xdr:cNvPr id="290" name="テキスト ボックス 289"/>
        <xdr:cNvSpPr txBox="1"/>
      </xdr:nvSpPr>
      <xdr:spPr>
        <a:xfrm>
          <a:off x="13131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類似団体平均とほぼ同数となっているが，宮城県平均及び全国平均を上回っている状況にある。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今後も民間委託の活用，事務事業の見直しによる効率的な行財政運営を図りながら適正な職員配置を随時行い，限られた人員数の中においても適正な定員管理に努める。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60992</xdr:rowOff>
    </xdr:from>
    <xdr:to>
      <xdr:col>81</xdr:col>
      <xdr:colOff>44450</xdr:colOff>
      <xdr:row>60</xdr:row>
      <xdr:rowOff>61595</xdr:rowOff>
    </xdr:to>
    <xdr:cxnSp macro="">
      <xdr:nvCxnSpPr>
        <xdr:cNvPr id="321" name="直線コネクタ 320"/>
        <xdr:cNvCxnSpPr/>
      </xdr:nvCxnSpPr>
      <xdr:spPr>
        <a:xfrm>
          <a:off x="16179800" y="10347992"/>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60992</xdr:rowOff>
    </xdr:from>
    <xdr:to>
      <xdr:col>77</xdr:col>
      <xdr:colOff>44450</xdr:colOff>
      <xdr:row>60</xdr:row>
      <xdr:rowOff>66421</xdr:rowOff>
    </xdr:to>
    <xdr:cxnSp macro="">
      <xdr:nvCxnSpPr>
        <xdr:cNvPr id="324" name="直線コネクタ 323"/>
        <xdr:cNvCxnSpPr/>
      </xdr:nvCxnSpPr>
      <xdr:spPr>
        <a:xfrm flipV="1">
          <a:off x="15290800" y="10347992"/>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54356</xdr:rowOff>
    </xdr:from>
    <xdr:to>
      <xdr:col>72</xdr:col>
      <xdr:colOff>203200</xdr:colOff>
      <xdr:row>60</xdr:row>
      <xdr:rowOff>66421</xdr:rowOff>
    </xdr:to>
    <xdr:cxnSp macro="">
      <xdr:nvCxnSpPr>
        <xdr:cNvPr id="327" name="直線コネクタ 326"/>
        <xdr:cNvCxnSpPr/>
      </xdr:nvCxnSpPr>
      <xdr:spPr>
        <a:xfrm>
          <a:off x="14401800" y="103413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54356</xdr:rowOff>
    </xdr:from>
    <xdr:to>
      <xdr:col>68</xdr:col>
      <xdr:colOff>152400</xdr:colOff>
      <xdr:row>60</xdr:row>
      <xdr:rowOff>67025</xdr:rowOff>
    </xdr:to>
    <xdr:cxnSp macro="">
      <xdr:nvCxnSpPr>
        <xdr:cNvPr id="330" name="直線コネクタ 329"/>
        <xdr:cNvCxnSpPr/>
      </xdr:nvCxnSpPr>
      <xdr:spPr>
        <a:xfrm flipV="1">
          <a:off x="13512800" y="10341356"/>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1143</xdr:rowOff>
    </xdr:from>
    <xdr:to>
      <xdr:col>68</xdr:col>
      <xdr:colOff>203200</xdr:colOff>
      <xdr:row>60</xdr:row>
      <xdr:rowOff>102743</xdr:rowOff>
    </xdr:to>
    <xdr:sp macro="" textlink="">
      <xdr:nvSpPr>
        <xdr:cNvPr id="331" name="フローチャート: 判断 330"/>
        <xdr:cNvSpPr/>
      </xdr:nvSpPr>
      <xdr:spPr>
        <a:xfrm>
          <a:off x="14351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112920</xdr:rowOff>
    </xdr:from>
    <xdr:ext cx="762000" cy="259045"/>
    <xdr:sp macro="" textlink="">
      <xdr:nvSpPr>
        <xdr:cNvPr id="332" name="テキスト ボックス 331"/>
        <xdr:cNvSpPr txBox="1"/>
      </xdr:nvSpPr>
      <xdr:spPr>
        <a:xfrm>
          <a:off x="14020800" y="100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161734</xdr:rowOff>
    </xdr:from>
    <xdr:to>
      <xdr:col>64</xdr:col>
      <xdr:colOff>152400</xdr:colOff>
      <xdr:row>60</xdr:row>
      <xdr:rowOff>91884</xdr:rowOff>
    </xdr:to>
    <xdr:sp macro="" textlink="">
      <xdr:nvSpPr>
        <xdr:cNvPr id="333" name="フローチャート: 判断 332"/>
        <xdr:cNvSpPr/>
      </xdr:nvSpPr>
      <xdr:spPr>
        <a:xfrm>
          <a:off x="13462000" y="1027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102061</xdr:rowOff>
    </xdr:from>
    <xdr:ext cx="762000" cy="259045"/>
    <xdr:sp macro="" textlink="">
      <xdr:nvSpPr>
        <xdr:cNvPr id="334" name="テキスト ボックス 333"/>
        <xdr:cNvSpPr txBox="1"/>
      </xdr:nvSpPr>
      <xdr:spPr>
        <a:xfrm>
          <a:off x="13131800" y="1004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10795</xdr:rowOff>
    </xdr:from>
    <xdr:to>
      <xdr:col>81</xdr:col>
      <xdr:colOff>95250</xdr:colOff>
      <xdr:row>60</xdr:row>
      <xdr:rowOff>112395</xdr:rowOff>
    </xdr:to>
    <xdr:sp macro="" textlink="">
      <xdr:nvSpPr>
        <xdr:cNvPr id="340" name="楕円 339"/>
        <xdr:cNvSpPr/>
      </xdr:nvSpPr>
      <xdr:spPr>
        <a:xfrm>
          <a:off x="16967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154322</xdr:rowOff>
    </xdr:from>
    <xdr:ext cx="762000" cy="259045"/>
    <xdr:sp macro="" textlink="">
      <xdr:nvSpPr>
        <xdr:cNvPr id="341" name="定員管理の状況該当値テキスト"/>
        <xdr:cNvSpPr txBox="1"/>
      </xdr:nvSpPr>
      <xdr:spPr>
        <a:xfrm>
          <a:off x="17106900" y="1026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10192</xdr:rowOff>
    </xdr:from>
    <xdr:to>
      <xdr:col>77</xdr:col>
      <xdr:colOff>95250</xdr:colOff>
      <xdr:row>60</xdr:row>
      <xdr:rowOff>111792</xdr:rowOff>
    </xdr:to>
    <xdr:sp macro="" textlink="">
      <xdr:nvSpPr>
        <xdr:cNvPr id="342" name="楕円 341"/>
        <xdr:cNvSpPr/>
      </xdr:nvSpPr>
      <xdr:spPr>
        <a:xfrm>
          <a:off x="16129000" y="1029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121969</xdr:rowOff>
    </xdr:from>
    <xdr:ext cx="736600" cy="259045"/>
    <xdr:sp macro="" textlink="">
      <xdr:nvSpPr>
        <xdr:cNvPr id="343" name="テキスト ボックス 342"/>
        <xdr:cNvSpPr txBox="1"/>
      </xdr:nvSpPr>
      <xdr:spPr>
        <a:xfrm>
          <a:off x="15798800" y="1006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15621</xdr:rowOff>
    </xdr:from>
    <xdr:to>
      <xdr:col>73</xdr:col>
      <xdr:colOff>44450</xdr:colOff>
      <xdr:row>60</xdr:row>
      <xdr:rowOff>117221</xdr:rowOff>
    </xdr:to>
    <xdr:sp macro="" textlink="">
      <xdr:nvSpPr>
        <xdr:cNvPr id="344" name="楕円 343"/>
        <xdr:cNvSpPr/>
      </xdr:nvSpPr>
      <xdr:spPr>
        <a:xfrm>
          <a:off x="15240000" y="10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101998</xdr:rowOff>
    </xdr:from>
    <xdr:ext cx="762000" cy="259045"/>
    <xdr:sp macro="" textlink="">
      <xdr:nvSpPr>
        <xdr:cNvPr id="345" name="テキスト ボックス 344"/>
        <xdr:cNvSpPr txBox="1"/>
      </xdr:nvSpPr>
      <xdr:spPr>
        <a:xfrm>
          <a:off x="14909800" y="1038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3556</xdr:rowOff>
    </xdr:from>
    <xdr:to>
      <xdr:col>68</xdr:col>
      <xdr:colOff>203200</xdr:colOff>
      <xdr:row>60</xdr:row>
      <xdr:rowOff>105156</xdr:rowOff>
    </xdr:to>
    <xdr:sp macro="" textlink="">
      <xdr:nvSpPr>
        <xdr:cNvPr id="346" name="楕円 345"/>
        <xdr:cNvSpPr/>
      </xdr:nvSpPr>
      <xdr:spPr>
        <a:xfrm>
          <a:off x="14351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47" name="テキスト ボックス 346"/>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16225</xdr:rowOff>
    </xdr:from>
    <xdr:to>
      <xdr:col>64</xdr:col>
      <xdr:colOff>152400</xdr:colOff>
      <xdr:row>60</xdr:row>
      <xdr:rowOff>117825</xdr:rowOff>
    </xdr:to>
    <xdr:sp macro="" textlink="">
      <xdr:nvSpPr>
        <xdr:cNvPr id="348" name="楕円 347"/>
        <xdr:cNvSpPr/>
      </xdr:nvSpPr>
      <xdr:spPr>
        <a:xfrm>
          <a:off x="13462000" y="103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102602</xdr:rowOff>
    </xdr:from>
    <xdr:ext cx="762000" cy="259045"/>
    <xdr:sp macro="" textlink="">
      <xdr:nvSpPr>
        <xdr:cNvPr id="349" name="テキスト ボックス 348"/>
        <xdr:cNvSpPr txBox="1"/>
      </xdr:nvSpPr>
      <xdr:spPr>
        <a:xfrm>
          <a:off x="13131800" y="1038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年度は，宅地造成事業（公営企業）への繰入金の減（宅地販売収入にて借入金の繰上償還）により，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の結果となった。しかしながら，依然として類似団体平均を上回っている状況にある。中・長期的に今後も施設の改修や更新等の大規模な投資事業が予定されていることから，事業の実施時期・内容を的確に判断し，償還額の平準化及び実質公債費比率の急激な上昇を防止する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42</xdr:row>
      <xdr:rowOff>2419</xdr:rowOff>
    </xdr:to>
    <xdr:cxnSp macro="">
      <xdr:nvCxnSpPr>
        <xdr:cNvPr id="385" name="直線コネクタ 384"/>
        <xdr:cNvCxnSpPr/>
      </xdr:nvCxnSpPr>
      <xdr:spPr>
        <a:xfrm flipV="1">
          <a:off x="16179800" y="7157357"/>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2419</xdr:rowOff>
    </xdr:from>
    <xdr:to>
      <xdr:col>77</xdr:col>
      <xdr:colOff>44450</xdr:colOff>
      <xdr:row>42</xdr:row>
      <xdr:rowOff>13909</xdr:rowOff>
    </xdr:to>
    <xdr:cxnSp macro="">
      <xdr:nvCxnSpPr>
        <xdr:cNvPr id="388" name="直線コネクタ 387"/>
        <xdr:cNvCxnSpPr/>
      </xdr:nvCxnSpPr>
      <xdr:spPr>
        <a:xfrm flipV="1">
          <a:off x="15290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13909</xdr:rowOff>
    </xdr:from>
    <xdr:to>
      <xdr:col>72</xdr:col>
      <xdr:colOff>203200</xdr:colOff>
      <xdr:row>42</xdr:row>
      <xdr:rowOff>13909</xdr:rowOff>
    </xdr:to>
    <xdr:cxnSp macro="">
      <xdr:nvCxnSpPr>
        <xdr:cNvPr id="391" name="直線コネクタ 390"/>
        <xdr:cNvCxnSpPr/>
      </xdr:nvCxnSpPr>
      <xdr:spPr>
        <a:xfrm>
          <a:off x="14401800" y="7214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13909</xdr:rowOff>
    </xdr:from>
    <xdr:to>
      <xdr:col>68</xdr:col>
      <xdr:colOff>152400</xdr:colOff>
      <xdr:row>42</xdr:row>
      <xdr:rowOff>25400</xdr:rowOff>
    </xdr:to>
    <xdr:cxnSp macro="">
      <xdr:nvCxnSpPr>
        <xdr:cNvPr id="394" name="直線コネクタ 393"/>
        <xdr:cNvCxnSpPr/>
      </xdr:nvCxnSpPr>
      <xdr:spPr>
        <a:xfrm flipV="1">
          <a:off x="13512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6" name="テキスト ボックス 395"/>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397" name="フローチャート: 判断 396"/>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398" name="テキスト ボックス 397"/>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404" name="楕円 403"/>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405" name="公債費負担の状況該当値テキスト"/>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123069</xdr:rowOff>
    </xdr:from>
    <xdr:to>
      <xdr:col>77</xdr:col>
      <xdr:colOff>95250</xdr:colOff>
      <xdr:row>42</xdr:row>
      <xdr:rowOff>53219</xdr:rowOff>
    </xdr:to>
    <xdr:sp macro="" textlink="">
      <xdr:nvSpPr>
        <xdr:cNvPr id="406" name="楕円 405"/>
        <xdr:cNvSpPr/>
      </xdr:nvSpPr>
      <xdr:spPr>
        <a:xfrm>
          <a:off x="16129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37996</xdr:rowOff>
    </xdr:from>
    <xdr:ext cx="736600" cy="259045"/>
    <xdr:sp macro="" textlink="">
      <xdr:nvSpPr>
        <xdr:cNvPr id="407" name="テキスト ボックス 406"/>
        <xdr:cNvSpPr txBox="1"/>
      </xdr:nvSpPr>
      <xdr:spPr>
        <a:xfrm>
          <a:off x="15798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134559</xdr:rowOff>
    </xdr:from>
    <xdr:to>
      <xdr:col>73</xdr:col>
      <xdr:colOff>44450</xdr:colOff>
      <xdr:row>42</xdr:row>
      <xdr:rowOff>64709</xdr:rowOff>
    </xdr:to>
    <xdr:sp macro="" textlink="">
      <xdr:nvSpPr>
        <xdr:cNvPr id="408" name="楕円 407"/>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409" name="テキスト ボックス 408"/>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134559</xdr:rowOff>
    </xdr:from>
    <xdr:to>
      <xdr:col>68</xdr:col>
      <xdr:colOff>203200</xdr:colOff>
      <xdr:row>42</xdr:row>
      <xdr:rowOff>64709</xdr:rowOff>
    </xdr:to>
    <xdr:sp macro="" textlink="">
      <xdr:nvSpPr>
        <xdr:cNvPr id="410" name="楕円 409"/>
        <xdr:cNvSpPr/>
      </xdr:nvSpPr>
      <xdr:spPr>
        <a:xfrm>
          <a:off x="14351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411" name="テキスト ボックス 410"/>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2" name="楕円 411"/>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413" name="テキスト ボックス 412"/>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宅地造成事業（公営企業）において，宅地のほぼ完売による起債の全額償還を行ったことによる繰入見込額の減。また，財政調整基金より宅地造成事業への貸付分も返済されたことから，充当可能基金が増となったため，将来負担比率がマイナス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今後も後世への負担を少しでも軽減するよう，新規事業の実施等について総点検を図り，財政の健全化を図る。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1" name="フローチャート: 判断 450"/>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2" name="テキスト ボックス 451"/>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63542</xdr:rowOff>
    </xdr:from>
    <xdr:to>
      <xdr:col>68</xdr:col>
      <xdr:colOff>203200</xdr:colOff>
      <xdr:row>14</xdr:row>
      <xdr:rowOff>165142</xdr:rowOff>
    </xdr:to>
    <xdr:sp macro="" textlink="">
      <xdr:nvSpPr>
        <xdr:cNvPr id="453" name="フローチャート: 判断 452"/>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54" name="テキスト ボックス 453"/>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55" name="フローチャート: 判断 454"/>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56" name="テキスト ボックス 455"/>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160189</xdr:rowOff>
    </xdr:from>
    <xdr:to>
      <xdr:col>77</xdr:col>
      <xdr:colOff>95250</xdr:colOff>
      <xdr:row>14</xdr:row>
      <xdr:rowOff>90339</xdr:rowOff>
    </xdr:to>
    <xdr:sp macro="" textlink="">
      <xdr:nvSpPr>
        <xdr:cNvPr id="462" name="楕円 461"/>
        <xdr:cNvSpPr/>
      </xdr:nvSpPr>
      <xdr:spPr>
        <a:xfrm>
          <a:off x="16129000" y="2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75116</xdr:rowOff>
    </xdr:from>
    <xdr:ext cx="736600" cy="259045"/>
    <xdr:sp macro="" textlink="">
      <xdr:nvSpPr>
        <xdr:cNvPr id="463" name="テキスト ボックス 462"/>
        <xdr:cNvSpPr txBox="1"/>
      </xdr:nvSpPr>
      <xdr:spPr>
        <a:xfrm>
          <a:off x="15798800" y="2475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5,875
5,793
60.32
4,914,395
4,696,579
165,200
2,511,431
3,365,853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職員の定員適正化計画等に基づき，本村独自に給与体系の見直しを積極的に実施している。類似団体平均を上回っているが，宮城県平均で比較すると下回っている状況である。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133858</xdr:rowOff>
    </xdr:to>
    <xdr:cxnSp macro="">
      <xdr:nvCxnSpPr>
        <xdr:cNvPr id="64" name="直線コネクタ 63"/>
        <xdr:cNvCxnSpPr/>
      </xdr:nvCxnSpPr>
      <xdr:spPr>
        <a:xfrm>
          <a:off x="3987800" y="64089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65278</xdr:rowOff>
    </xdr:to>
    <xdr:cxnSp macro="">
      <xdr:nvCxnSpPr>
        <xdr:cNvPr id="67" name="直線コネクタ 66"/>
        <xdr:cNvCxnSpPr/>
      </xdr:nvCxnSpPr>
      <xdr:spPr>
        <a:xfrm>
          <a:off x="3098800" y="6344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42418</xdr:rowOff>
    </xdr:to>
    <xdr:cxnSp macro="">
      <xdr:nvCxnSpPr>
        <xdr:cNvPr id="70" name="直線コネクタ 69"/>
        <xdr:cNvCxnSpPr/>
      </xdr:nvCxnSpPr>
      <xdr:spPr>
        <a:xfrm flipV="1">
          <a:off x="2209800" y="6344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51562</xdr:rowOff>
    </xdr:to>
    <xdr:cxnSp macro="">
      <xdr:nvCxnSpPr>
        <xdr:cNvPr id="73" name="直線コネクタ 72"/>
        <xdr:cNvCxnSpPr/>
      </xdr:nvCxnSpPr>
      <xdr:spPr>
        <a:xfrm flipV="1">
          <a:off x="1320800" y="6386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7" name="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88" name="テキスト ボックス 87"/>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90" name="テキスト ボックス 89"/>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92" name="テキスト ボックス 91"/>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の管理は民間委託（指定管理）を実施しているが，老朽化等により年々物件費は増加傾向にある。今後は管理経費の軽減を図るため，管理内容の見直しや，事務事業において民間委託できるものは積極的に移行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18</xdr:row>
      <xdr:rowOff>6985</xdr:rowOff>
    </xdr:to>
    <xdr:cxnSp macro="">
      <xdr:nvCxnSpPr>
        <xdr:cNvPr id="121" name="直線コネクタ 120"/>
        <xdr:cNvCxnSpPr/>
      </xdr:nvCxnSpPr>
      <xdr:spPr>
        <a:xfrm>
          <a:off x="15671800" y="296164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161290</xdr:rowOff>
    </xdr:from>
    <xdr:to>
      <xdr:col>78</xdr:col>
      <xdr:colOff>69850</xdr:colOff>
      <xdr:row>17</xdr:row>
      <xdr:rowOff>46990</xdr:rowOff>
    </xdr:to>
    <xdr:cxnSp macro="">
      <xdr:nvCxnSpPr>
        <xdr:cNvPr id="124" name="直線コネクタ 123"/>
        <xdr:cNvCxnSpPr/>
      </xdr:nvCxnSpPr>
      <xdr:spPr>
        <a:xfrm>
          <a:off x="14782800" y="29044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161290</xdr:rowOff>
    </xdr:from>
    <xdr:to>
      <xdr:col>73</xdr:col>
      <xdr:colOff>180975</xdr:colOff>
      <xdr:row>17</xdr:row>
      <xdr:rowOff>12700</xdr:rowOff>
    </xdr:to>
    <xdr:cxnSp macro="">
      <xdr:nvCxnSpPr>
        <xdr:cNvPr id="127" name="直線コネクタ 126"/>
        <xdr:cNvCxnSpPr/>
      </xdr:nvCxnSpPr>
      <xdr:spPr>
        <a:xfrm flipV="1">
          <a:off x="13893800" y="29044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144145</xdr:rowOff>
    </xdr:from>
    <xdr:to>
      <xdr:col>69</xdr:col>
      <xdr:colOff>92075</xdr:colOff>
      <xdr:row>17</xdr:row>
      <xdr:rowOff>12700</xdr:rowOff>
    </xdr:to>
    <xdr:cxnSp macro="">
      <xdr:nvCxnSpPr>
        <xdr:cNvPr id="130" name="直線コネクタ 129"/>
        <xdr:cNvCxnSpPr/>
      </xdr:nvCxnSpPr>
      <xdr:spPr>
        <a:xfrm>
          <a:off x="13004800" y="28873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127635</xdr:rowOff>
    </xdr:from>
    <xdr:to>
      <xdr:col>82</xdr:col>
      <xdr:colOff>158750</xdr:colOff>
      <xdr:row>18</xdr:row>
      <xdr:rowOff>57785</xdr:rowOff>
    </xdr:to>
    <xdr:sp macro="" textlink="">
      <xdr:nvSpPr>
        <xdr:cNvPr id="140" name="楕円 139"/>
        <xdr:cNvSpPr/>
      </xdr:nvSpPr>
      <xdr:spPr>
        <a:xfrm>
          <a:off x="16459200" y="30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99712</xdr:rowOff>
    </xdr:from>
    <xdr:ext cx="762000" cy="259045"/>
    <xdr:sp macro="" textlink="">
      <xdr:nvSpPr>
        <xdr:cNvPr id="141" name="物件費該当値テキスト"/>
        <xdr:cNvSpPr txBox="1"/>
      </xdr:nvSpPr>
      <xdr:spPr>
        <a:xfrm>
          <a:off x="16598900" y="301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2" name="楕円 141"/>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43" name="テキスト ボックス 142"/>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110490</xdr:rowOff>
    </xdr:from>
    <xdr:to>
      <xdr:col>74</xdr:col>
      <xdr:colOff>31750</xdr:colOff>
      <xdr:row>17</xdr:row>
      <xdr:rowOff>40640</xdr:rowOff>
    </xdr:to>
    <xdr:sp macro="" textlink="">
      <xdr:nvSpPr>
        <xdr:cNvPr id="144" name="楕円 143"/>
        <xdr:cNvSpPr/>
      </xdr:nvSpPr>
      <xdr:spPr>
        <a:xfrm>
          <a:off x="14732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25417</xdr:rowOff>
    </xdr:from>
    <xdr:ext cx="762000" cy="259045"/>
    <xdr:sp macro="" textlink="">
      <xdr:nvSpPr>
        <xdr:cNvPr id="145" name="テキスト ボックス 144"/>
        <xdr:cNvSpPr txBox="1"/>
      </xdr:nvSpPr>
      <xdr:spPr>
        <a:xfrm>
          <a:off x="14401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133350</xdr:rowOff>
    </xdr:from>
    <xdr:to>
      <xdr:col>69</xdr:col>
      <xdr:colOff>142875</xdr:colOff>
      <xdr:row>17</xdr:row>
      <xdr:rowOff>63500</xdr:rowOff>
    </xdr:to>
    <xdr:sp macro="" textlink="">
      <xdr:nvSpPr>
        <xdr:cNvPr id="146" name="楕円 145"/>
        <xdr:cNvSpPr/>
      </xdr:nvSpPr>
      <xdr:spPr>
        <a:xfrm>
          <a:off x="13843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47" name="テキスト ボックス 146"/>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93345</xdr:rowOff>
    </xdr:from>
    <xdr:to>
      <xdr:col>65</xdr:col>
      <xdr:colOff>53975</xdr:colOff>
      <xdr:row>17</xdr:row>
      <xdr:rowOff>23495</xdr:rowOff>
    </xdr:to>
    <xdr:sp macro="" textlink="">
      <xdr:nvSpPr>
        <xdr:cNvPr id="148" name="楕円 147"/>
        <xdr:cNvSpPr/>
      </xdr:nvSpPr>
      <xdr:spPr>
        <a:xfrm>
          <a:off x="129540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8272</xdr:rowOff>
    </xdr:from>
    <xdr:ext cx="762000" cy="259045"/>
    <xdr:sp macro="" textlink="">
      <xdr:nvSpPr>
        <xdr:cNvPr id="149" name="テキスト ボックス 148"/>
        <xdr:cNvSpPr txBox="1"/>
      </xdr:nvSpPr>
      <xdr:spPr>
        <a:xfrm>
          <a:off x="12623800" y="292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全国平均並びに宮城県平均を下回った数値となっているが，類似団体平均を上回っている。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歳までの医療費助成や公立の保育園，幼稚園を廃止し民間に委託している認定こども園等に対する施設運営費等が増加要因となっている。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146050</xdr:rowOff>
    </xdr:to>
    <xdr:cxnSp macro="">
      <xdr:nvCxnSpPr>
        <xdr:cNvPr id="182" name="直線コネクタ 181"/>
        <xdr:cNvCxnSpPr/>
      </xdr:nvCxnSpPr>
      <xdr:spPr>
        <a:xfrm>
          <a:off x="3987800" y="9804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31750</xdr:rowOff>
    </xdr:to>
    <xdr:cxnSp macro="">
      <xdr:nvCxnSpPr>
        <xdr:cNvPr id="185" name="直線コネクタ 184"/>
        <xdr:cNvCxnSpPr/>
      </xdr:nvCxnSpPr>
      <xdr:spPr>
        <a:xfrm>
          <a:off x="3098800" y="970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56</xdr:row>
      <xdr:rowOff>107950</xdr:rowOff>
    </xdr:to>
    <xdr:cxnSp macro="">
      <xdr:nvCxnSpPr>
        <xdr:cNvPr id="188" name="直線コネクタ 187"/>
        <xdr:cNvCxnSpPr/>
      </xdr:nvCxnSpPr>
      <xdr:spPr>
        <a:xfrm>
          <a:off x="2209800" y="93091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50800</xdr:rowOff>
    </xdr:to>
    <xdr:cxnSp macro="">
      <xdr:nvCxnSpPr>
        <xdr:cNvPr id="191" name="直線コネクタ 190"/>
        <xdr:cNvCxnSpPr/>
      </xdr:nvCxnSpPr>
      <xdr:spPr>
        <a:xfrm>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2" name="フローチャート: 判断 191"/>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3" name="テキスト ボックス 192"/>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194" name="フローチャート: 判断 193"/>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86377</xdr:rowOff>
    </xdr:from>
    <xdr:ext cx="762000" cy="259045"/>
    <xdr:sp macro="" textlink="">
      <xdr:nvSpPr>
        <xdr:cNvPr id="195" name="テキスト ボックス 194"/>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1" name="楕円 200"/>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2"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3" name="楕円 202"/>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4" name="テキスト ボックス 203"/>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5" name="楕円 204"/>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06" name="テキスト ボックス 205"/>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7" name="楕円 206"/>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08" name="テキスト ボックス 207"/>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09" name="楕円 208"/>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0" name="テキスト ボックス 209"/>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並びに宮城県平均，類似団体平均よりも上回っている状況にある。主な要因は，住宅団地整備事業に係る宅地造成事業特別会計への繰出金の増であるが，団地整備は完成しており以降減少していくものであ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62992</xdr:rowOff>
    </xdr:to>
    <xdr:cxnSp macro="">
      <xdr:nvCxnSpPr>
        <xdr:cNvPr id="240" name="直線コネクタ 239"/>
        <xdr:cNvCxnSpPr/>
      </xdr:nvCxnSpPr>
      <xdr:spPr>
        <a:xfrm>
          <a:off x="15671800" y="99339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51562</xdr:rowOff>
    </xdr:from>
    <xdr:to>
      <xdr:col>78</xdr:col>
      <xdr:colOff>69850</xdr:colOff>
      <xdr:row>57</xdr:row>
      <xdr:rowOff>161290</xdr:rowOff>
    </xdr:to>
    <xdr:cxnSp macro="">
      <xdr:nvCxnSpPr>
        <xdr:cNvPr id="243" name="直線コネクタ 242"/>
        <xdr:cNvCxnSpPr/>
      </xdr:nvCxnSpPr>
      <xdr:spPr>
        <a:xfrm>
          <a:off x="14782800" y="98242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51562</xdr:rowOff>
    </xdr:from>
    <xdr:to>
      <xdr:col>73</xdr:col>
      <xdr:colOff>180975</xdr:colOff>
      <xdr:row>57</xdr:row>
      <xdr:rowOff>110998</xdr:rowOff>
    </xdr:to>
    <xdr:cxnSp macro="">
      <xdr:nvCxnSpPr>
        <xdr:cNvPr id="246" name="直線コネクタ 245"/>
        <xdr:cNvCxnSpPr/>
      </xdr:nvCxnSpPr>
      <xdr:spPr>
        <a:xfrm flipV="1">
          <a:off x="13893800" y="98242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106426</xdr:rowOff>
    </xdr:from>
    <xdr:to>
      <xdr:col>69</xdr:col>
      <xdr:colOff>92075</xdr:colOff>
      <xdr:row>57</xdr:row>
      <xdr:rowOff>110998</xdr:rowOff>
    </xdr:to>
    <xdr:cxnSp macro="">
      <xdr:nvCxnSpPr>
        <xdr:cNvPr id="249" name="直線コネクタ 248"/>
        <xdr:cNvCxnSpPr/>
      </xdr:nvCxnSpPr>
      <xdr:spPr>
        <a:xfrm>
          <a:off x="13004800" y="9879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0" name="フローチャート: 判断 249"/>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51" name="テキスト ボックス 250"/>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2" name="フローチャート: 判断 251"/>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30243</xdr:rowOff>
    </xdr:from>
    <xdr:ext cx="762000" cy="259045"/>
    <xdr:sp macro="" textlink="">
      <xdr:nvSpPr>
        <xdr:cNvPr id="253" name="テキスト ボックス 252"/>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xdr:rowOff>
    </xdr:from>
    <xdr:to>
      <xdr:col>82</xdr:col>
      <xdr:colOff>158750</xdr:colOff>
      <xdr:row>58</xdr:row>
      <xdr:rowOff>113792</xdr:rowOff>
    </xdr:to>
    <xdr:sp macro="" textlink="">
      <xdr:nvSpPr>
        <xdr:cNvPr id="259" name="楕円 258"/>
        <xdr:cNvSpPr/>
      </xdr:nvSpPr>
      <xdr:spPr>
        <a:xfrm>
          <a:off x="164592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155719</xdr:rowOff>
    </xdr:from>
    <xdr:ext cx="762000" cy="259045"/>
    <xdr:sp macro="" textlink="">
      <xdr:nvSpPr>
        <xdr:cNvPr id="260" name="その他該当値テキスト"/>
        <xdr:cNvSpPr txBox="1"/>
      </xdr:nvSpPr>
      <xdr:spPr>
        <a:xfrm>
          <a:off x="165989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1" name="楕円 260"/>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2" name="テキスト ボックス 261"/>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xdr:rowOff>
    </xdr:from>
    <xdr:to>
      <xdr:col>74</xdr:col>
      <xdr:colOff>31750</xdr:colOff>
      <xdr:row>57</xdr:row>
      <xdr:rowOff>102362</xdr:rowOff>
    </xdr:to>
    <xdr:sp macro="" textlink="">
      <xdr:nvSpPr>
        <xdr:cNvPr id="263" name="楕円 262"/>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64" name="テキスト ボックス 263"/>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60198</xdr:rowOff>
    </xdr:from>
    <xdr:to>
      <xdr:col>69</xdr:col>
      <xdr:colOff>142875</xdr:colOff>
      <xdr:row>57</xdr:row>
      <xdr:rowOff>161798</xdr:rowOff>
    </xdr:to>
    <xdr:sp macro="" textlink="">
      <xdr:nvSpPr>
        <xdr:cNvPr id="265" name="楕円 264"/>
        <xdr:cNvSpPr/>
      </xdr:nvSpPr>
      <xdr:spPr>
        <a:xfrm>
          <a:off x="13843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146575</xdr:rowOff>
    </xdr:from>
    <xdr:ext cx="762000" cy="259045"/>
    <xdr:sp macro="" textlink="">
      <xdr:nvSpPr>
        <xdr:cNvPr id="266" name="テキスト ボックス 265"/>
        <xdr:cNvSpPr txBox="1"/>
      </xdr:nvSpPr>
      <xdr:spPr>
        <a:xfrm>
          <a:off x="13512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55626</xdr:rowOff>
    </xdr:from>
    <xdr:to>
      <xdr:col>65</xdr:col>
      <xdr:colOff>53975</xdr:colOff>
      <xdr:row>57</xdr:row>
      <xdr:rowOff>157226</xdr:rowOff>
    </xdr:to>
    <xdr:sp macro="" textlink="">
      <xdr:nvSpPr>
        <xdr:cNvPr id="267" name="楕円 266"/>
        <xdr:cNvSpPr/>
      </xdr:nvSpPr>
      <xdr:spPr>
        <a:xfrm>
          <a:off x="12954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142003</xdr:rowOff>
    </xdr:from>
    <xdr:ext cx="762000" cy="259045"/>
    <xdr:sp macro="" textlink="">
      <xdr:nvSpPr>
        <xdr:cNvPr id="268" name="テキスト ボックス 267"/>
        <xdr:cNvSpPr txBox="1"/>
      </xdr:nvSpPr>
      <xdr:spPr>
        <a:xfrm>
          <a:off x="12623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並びに宮城県平均，類似団体平均よりも上回っている状況にある。増加した要因は一部事務組合，社会福祉協議会への補助金増，本村独自の農業振興施策である農地整備補助金交付事業をスタートしたものであり，今後も高い水準で続くことが見込まれ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69850</xdr:rowOff>
    </xdr:to>
    <xdr:cxnSp macro="">
      <xdr:nvCxnSpPr>
        <xdr:cNvPr id="298" name="直線コネクタ 297"/>
        <xdr:cNvCxnSpPr/>
      </xdr:nvCxnSpPr>
      <xdr:spPr>
        <a:xfrm>
          <a:off x="15671800" y="63266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154432</xdr:rowOff>
    </xdr:to>
    <xdr:cxnSp macro="">
      <xdr:nvCxnSpPr>
        <xdr:cNvPr id="301" name="直線コネクタ 300"/>
        <xdr:cNvCxnSpPr/>
      </xdr:nvCxnSpPr>
      <xdr:spPr>
        <a:xfrm>
          <a:off x="14782800" y="62717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37</xdr:row>
      <xdr:rowOff>37846</xdr:rowOff>
    </xdr:to>
    <xdr:cxnSp macro="">
      <xdr:nvCxnSpPr>
        <xdr:cNvPr id="304" name="直線コネクタ 303"/>
        <xdr:cNvCxnSpPr/>
      </xdr:nvCxnSpPr>
      <xdr:spPr>
        <a:xfrm flipV="1">
          <a:off x="13893800" y="62717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37846</xdr:rowOff>
    </xdr:to>
    <xdr:cxnSp macro="">
      <xdr:nvCxnSpPr>
        <xdr:cNvPr id="307" name="直線コネクタ 306"/>
        <xdr:cNvCxnSpPr/>
      </xdr:nvCxnSpPr>
      <xdr:spPr>
        <a:xfrm>
          <a:off x="13004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0" name="フローチャート: 判断 309"/>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1" name="テキスト ボックス 310"/>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7" name="楕円 316"/>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18"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19" name="楕円 318"/>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0" name="テキスト ボックス 31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1" name="楕円 320"/>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2" name="テキスト ボックス 321"/>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23" name="楕円 322"/>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24" name="テキスト ボックス 323"/>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5" name="楕円 324"/>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26" name="テキスト ボックス 32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事業の進行管理や，実施する事業の選択と集中を徹底し，年次計画的に事業を進めながら起債発行を抑制してきた結果，全国平均並びに宮城県平均，類似団体平均よりも下回っているところである。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今後も事業の実施時期・内容を的確に判断し，償還額の平準化及び公債費の急激な上昇を防止する財政運営に努める。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65278</xdr:rowOff>
    </xdr:to>
    <xdr:cxnSp macro="">
      <xdr:nvCxnSpPr>
        <xdr:cNvPr id="356" name="直線コネクタ 355"/>
        <xdr:cNvCxnSpPr/>
      </xdr:nvCxnSpPr>
      <xdr:spPr>
        <a:xfrm>
          <a:off x="3987800" y="132257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24130</xdr:rowOff>
    </xdr:to>
    <xdr:cxnSp macro="">
      <xdr:nvCxnSpPr>
        <xdr:cNvPr id="359" name="直線コネクタ 358"/>
        <xdr:cNvCxnSpPr/>
      </xdr:nvCxnSpPr>
      <xdr:spPr>
        <a:xfrm>
          <a:off x="3098800" y="13189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19558</xdr:rowOff>
    </xdr:to>
    <xdr:cxnSp macro="">
      <xdr:nvCxnSpPr>
        <xdr:cNvPr id="362" name="直線コネクタ 361"/>
        <xdr:cNvCxnSpPr/>
      </xdr:nvCxnSpPr>
      <xdr:spPr>
        <a:xfrm flipV="1">
          <a:off x="2209800" y="13189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19558</xdr:rowOff>
    </xdr:to>
    <xdr:cxnSp macro="">
      <xdr:nvCxnSpPr>
        <xdr:cNvPr id="365" name="直線コネクタ 364"/>
        <xdr:cNvCxnSpPr/>
      </xdr:nvCxnSpPr>
      <xdr:spPr>
        <a:xfrm>
          <a:off x="1320800" y="13212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66" name="フローチャート: 判断 36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67" name="テキスト ボックス 36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68" name="フローチャート: 判断 367"/>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69" name="テキスト ボックス 368"/>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75" name="楕円 374"/>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76"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77" name="楕円 376"/>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8" name="テキスト ボックス 37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79" name="楕円 378"/>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80" name="テキスト ボックス 379"/>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81" name="楕円 380"/>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82" name="テキスト ボックス 381"/>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83" name="楕円 382"/>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84" name="テキスト ボックス 383"/>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全国平均並びに宮城県平均，類似団体平均よりも上回っている状況にある。平成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年度において大きく上回った要因は，住宅団地整備事業に係るものであり，平成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年度で事業完了の見込であり以降減少していくものである。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145287</xdr:rowOff>
    </xdr:from>
    <xdr:to>
      <xdr:col>82</xdr:col>
      <xdr:colOff>107950</xdr:colOff>
      <xdr:row>80</xdr:row>
      <xdr:rowOff>163576</xdr:rowOff>
    </xdr:to>
    <xdr:cxnSp macro="">
      <xdr:nvCxnSpPr>
        <xdr:cNvPr id="415" name="直線コネクタ 414"/>
        <xdr:cNvCxnSpPr/>
      </xdr:nvCxnSpPr>
      <xdr:spPr>
        <a:xfrm>
          <a:off x="15671800" y="13518387"/>
          <a:ext cx="838200" cy="3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78</xdr:row>
      <xdr:rowOff>145287</xdr:rowOff>
    </xdr:to>
    <xdr:cxnSp macro="">
      <xdr:nvCxnSpPr>
        <xdr:cNvPr id="418" name="直線コネクタ 417"/>
        <xdr:cNvCxnSpPr/>
      </xdr:nvCxnSpPr>
      <xdr:spPr>
        <a:xfrm>
          <a:off x="14782800" y="13221208"/>
          <a:ext cx="889000" cy="29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152146</xdr:rowOff>
    </xdr:to>
    <xdr:cxnSp macro="">
      <xdr:nvCxnSpPr>
        <xdr:cNvPr id="421" name="直線コネクタ 420"/>
        <xdr:cNvCxnSpPr/>
      </xdr:nvCxnSpPr>
      <xdr:spPr>
        <a:xfrm flipV="1">
          <a:off x="13893800" y="132212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152146</xdr:rowOff>
    </xdr:to>
    <xdr:cxnSp macro="">
      <xdr:nvCxnSpPr>
        <xdr:cNvPr id="424" name="直線コネクタ 423"/>
        <xdr:cNvCxnSpPr/>
      </xdr:nvCxnSpPr>
      <xdr:spPr>
        <a:xfrm>
          <a:off x="13004800" y="132943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25" name="フローチャート: 判断 42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26" name="テキスト ボックス 42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27" name="フローチャート: 判断 426"/>
        <xdr:cNvSpPr/>
      </xdr:nvSpPr>
      <xdr:spPr>
        <a:xfrm>
          <a:off x="12954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28" name="テキスト ボックス 427"/>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112776</xdr:rowOff>
    </xdr:from>
    <xdr:to>
      <xdr:col>82</xdr:col>
      <xdr:colOff>158750</xdr:colOff>
      <xdr:row>81</xdr:row>
      <xdr:rowOff>42926</xdr:rowOff>
    </xdr:to>
    <xdr:sp macro="" textlink="">
      <xdr:nvSpPr>
        <xdr:cNvPr id="434" name="楕円 433"/>
        <xdr:cNvSpPr/>
      </xdr:nvSpPr>
      <xdr:spPr>
        <a:xfrm>
          <a:off x="16459200" y="138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21353</xdr:rowOff>
    </xdr:from>
    <xdr:ext cx="762000" cy="259045"/>
    <xdr:sp macro="" textlink="">
      <xdr:nvSpPr>
        <xdr:cNvPr id="435" name="公債費以外該当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94487</xdr:rowOff>
    </xdr:from>
    <xdr:to>
      <xdr:col>78</xdr:col>
      <xdr:colOff>120650</xdr:colOff>
      <xdr:row>79</xdr:row>
      <xdr:rowOff>24637</xdr:rowOff>
    </xdr:to>
    <xdr:sp macro="" textlink="">
      <xdr:nvSpPr>
        <xdr:cNvPr id="436" name="楕円 435"/>
        <xdr:cNvSpPr/>
      </xdr:nvSpPr>
      <xdr:spPr>
        <a:xfrm>
          <a:off x="15621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9414</xdr:rowOff>
    </xdr:from>
    <xdr:ext cx="736600" cy="259045"/>
    <xdr:sp macro="" textlink="">
      <xdr:nvSpPr>
        <xdr:cNvPr id="437" name="テキスト ボックス 436"/>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38" name="楕円 437"/>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39" name="テキスト ボックス 438"/>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40" name="楕円 439"/>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1" name="テキスト ボックス 440"/>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2" name="楕円 441"/>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3" name="テキスト ボックス 442"/>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67156</xdr:rowOff>
    </xdr:from>
    <xdr:to>
      <xdr:col>29</xdr:col>
      <xdr:colOff>127000</xdr:colOff>
      <xdr:row>18</xdr:row>
      <xdr:rowOff>77068</xdr:rowOff>
    </xdr:to>
    <xdr:cxnSp macro="">
      <xdr:nvCxnSpPr>
        <xdr:cNvPr id="48" name="直線コネクタ 47"/>
        <xdr:cNvCxnSpPr/>
      </xdr:nvCxnSpPr>
      <xdr:spPr bwMode="auto">
        <a:xfrm>
          <a:off x="5003800" y="3200881"/>
          <a:ext cx="647700" cy="9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67156</xdr:rowOff>
    </xdr:from>
    <xdr:to>
      <xdr:col>26</xdr:col>
      <xdr:colOff>50800</xdr:colOff>
      <xdr:row>18</xdr:row>
      <xdr:rowOff>128402</xdr:rowOff>
    </xdr:to>
    <xdr:cxnSp macro="">
      <xdr:nvCxnSpPr>
        <xdr:cNvPr id="51" name="直線コネクタ 50"/>
        <xdr:cNvCxnSpPr/>
      </xdr:nvCxnSpPr>
      <xdr:spPr bwMode="auto">
        <a:xfrm flipV="1">
          <a:off x="4305300" y="3200881"/>
          <a:ext cx="698500" cy="6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60517</xdr:rowOff>
    </xdr:from>
    <xdr:to>
      <xdr:col>22</xdr:col>
      <xdr:colOff>114300</xdr:colOff>
      <xdr:row>18</xdr:row>
      <xdr:rowOff>128402</xdr:rowOff>
    </xdr:to>
    <xdr:cxnSp macro="">
      <xdr:nvCxnSpPr>
        <xdr:cNvPr id="54" name="直線コネクタ 53"/>
        <xdr:cNvCxnSpPr/>
      </xdr:nvCxnSpPr>
      <xdr:spPr bwMode="auto">
        <a:xfrm>
          <a:off x="3606800" y="3194242"/>
          <a:ext cx="698500" cy="67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46051</xdr:rowOff>
    </xdr:from>
    <xdr:to>
      <xdr:col>18</xdr:col>
      <xdr:colOff>177800</xdr:colOff>
      <xdr:row>18</xdr:row>
      <xdr:rowOff>60517</xdr:rowOff>
    </xdr:to>
    <xdr:cxnSp macro="">
      <xdr:nvCxnSpPr>
        <xdr:cNvPr id="57" name="直線コネクタ 56"/>
        <xdr:cNvCxnSpPr/>
      </xdr:nvCxnSpPr>
      <xdr:spPr bwMode="auto">
        <a:xfrm>
          <a:off x="2908300" y="3179776"/>
          <a:ext cx="698500" cy="14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154211</xdr:rowOff>
    </xdr:from>
    <xdr:to>
      <xdr:col>19</xdr:col>
      <xdr:colOff>38100</xdr:colOff>
      <xdr:row>18</xdr:row>
      <xdr:rowOff>84361</xdr:rowOff>
    </xdr:to>
    <xdr:sp macro="" textlink="">
      <xdr:nvSpPr>
        <xdr:cNvPr id="58" name="フローチャート: 判断 57"/>
        <xdr:cNvSpPr/>
      </xdr:nvSpPr>
      <xdr:spPr bwMode="auto">
        <a:xfrm>
          <a:off x="35560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94538</xdr:rowOff>
    </xdr:from>
    <xdr:ext cx="762000" cy="259045"/>
    <xdr:sp macro="" textlink="">
      <xdr:nvSpPr>
        <xdr:cNvPr id="59" name="テキスト ボックス 58"/>
        <xdr:cNvSpPr txBox="1"/>
      </xdr:nvSpPr>
      <xdr:spPr>
        <a:xfrm>
          <a:off x="32258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18578</xdr:rowOff>
    </xdr:from>
    <xdr:to>
      <xdr:col>15</xdr:col>
      <xdr:colOff>101600</xdr:colOff>
      <xdr:row>18</xdr:row>
      <xdr:rowOff>120178</xdr:rowOff>
    </xdr:to>
    <xdr:sp macro="" textlink="">
      <xdr:nvSpPr>
        <xdr:cNvPr id="60" name="フローチャート: 判断 59"/>
        <xdr:cNvSpPr/>
      </xdr:nvSpPr>
      <xdr:spPr bwMode="auto">
        <a:xfrm>
          <a:off x="28575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104955</xdr:rowOff>
    </xdr:from>
    <xdr:ext cx="762000" cy="259045"/>
    <xdr:sp macro="" textlink="">
      <xdr:nvSpPr>
        <xdr:cNvPr id="61" name="テキスト ボックス 60"/>
        <xdr:cNvSpPr txBox="1"/>
      </xdr:nvSpPr>
      <xdr:spPr>
        <a:xfrm>
          <a:off x="2527300" y="323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26268</xdr:rowOff>
    </xdr:from>
    <xdr:to>
      <xdr:col>29</xdr:col>
      <xdr:colOff>177800</xdr:colOff>
      <xdr:row>18</xdr:row>
      <xdr:rowOff>127867</xdr:rowOff>
    </xdr:to>
    <xdr:sp macro="" textlink="">
      <xdr:nvSpPr>
        <xdr:cNvPr id="67" name="楕円 66"/>
        <xdr:cNvSpPr/>
      </xdr:nvSpPr>
      <xdr:spPr bwMode="auto">
        <a:xfrm>
          <a:off x="5600700" y="315999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169795</xdr:rowOff>
    </xdr:from>
    <xdr:ext cx="762000" cy="259045"/>
    <xdr:sp macro="" textlink="">
      <xdr:nvSpPr>
        <xdr:cNvPr id="68" name="人口1人当たり決算額の推移該当値テキスト130"/>
        <xdr:cNvSpPr txBox="1"/>
      </xdr:nvSpPr>
      <xdr:spPr>
        <a:xfrm>
          <a:off x="5740400" y="3132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16356</xdr:rowOff>
    </xdr:from>
    <xdr:to>
      <xdr:col>26</xdr:col>
      <xdr:colOff>101600</xdr:colOff>
      <xdr:row>18</xdr:row>
      <xdr:rowOff>117956</xdr:rowOff>
    </xdr:to>
    <xdr:sp macro="" textlink="">
      <xdr:nvSpPr>
        <xdr:cNvPr id="69" name="楕円 68"/>
        <xdr:cNvSpPr/>
      </xdr:nvSpPr>
      <xdr:spPr bwMode="auto">
        <a:xfrm>
          <a:off x="4953000" y="3150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102733</xdr:rowOff>
    </xdr:from>
    <xdr:ext cx="736600" cy="259045"/>
    <xdr:sp macro="" textlink="">
      <xdr:nvSpPr>
        <xdr:cNvPr id="70" name="テキスト ボックス 69"/>
        <xdr:cNvSpPr txBox="1"/>
      </xdr:nvSpPr>
      <xdr:spPr>
        <a:xfrm>
          <a:off x="4622800" y="3236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77602</xdr:rowOff>
    </xdr:from>
    <xdr:to>
      <xdr:col>22</xdr:col>
      <xdr:colOff>165100</xdr:colOff>
      <xdr:row>19</xdr:row>
      <xdr:rowOff>7752</xdr:rowOff>
    </xdr:to>
    <xdr:sp macro="" textlink="">
      <xdr:nvSpPr>
        <xdr:cNvPr id="71" name="楕円 70"/>
        <xdr:cNvSpPr/>
      </xdr:nvSpPr>
      <xdr:spPr bwMode="auto">
        <a:xfrm>
          <a:off x="4254500" y="3211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163979</xdr:rowOff>
    </xdr:from>
    <xdr:ext cx="762000" cy="259045"/>
    <xdr:sp macro="" textlink="">
      <xdr:nvSpPr>
        <xdr:cNvPr id="72" name="テキスト ボックス 71"/>
        <xdr:cNvSpPr txBox="1"/>
      </xdr:nvSpPr>
      <xdr:spPr>
        <a:xfrm>
          <a:off x="3924300" y="329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9717</xdr:rowOff>
    </xdr:from>
    <xdr:to>
      <xdr:col>19</xdr:col>
      <xdr:colOff>38100</xdr:colOff>
      <xdr:row>18</xdr:row>
      <xdr:rowOff>111317</xdr:rowOff>
    </xdr:to>
    <xdr:sp macro="" textlink="">
      <xdr:nvSpPr>
        <xdr:cNvPr id="73" name="楕円 72"/>
        <xdr:cNvSpPr/>
      </xdr:nvSpPr>
      <xdr:spPr bwMode="auto">
        <a:xfrm>
          <a:off x="3556000" y="3143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96094</xdr:rowOff>
    </xdr:from>
    <xdr:ext cx="762000" cy="259045"/>
    <xdr:sp macro="" textlink="">
      <xdr:nvSpPr>
        <xdr:cNvPr id="74" name="テキスト ボックス 73"/>
        <xdr:cNvSpPr txBox="1"/>
      </xdr:nvSpPr>
      <xdr:spPr>
        <a:xfrm>
          <a:off x="3225800" y="322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166701</xdr:rowOff>
    </xdr:from>
    <xdr:to>
      <xdr:col>15</xdr:col>
      <xdr:colOff>101600</xdr:colOff>
      <xdr:row>18</xdr:row>
      <xdr:rowOff>96851</xdr:rowOff>
    </xdr:to>
    <xdr:sp macro="" textlink="">
      <xdr:nvSpPr>
        <xdr:cNvPr id="75" name="楕円 74"/>
        <xdr:cNvSpPr/>
      </xdr:nvSpPr>
      <xdr:spPr bwMode="auto">
        <a:xfrm>
          <a:off x="2857500" y="3128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107028</xdr:rowOff>
    </xdr:from>
    <xdr:ext cx="762000" cy="259045"/>
    <xdr:sp macro="" textlink="">
      <xdr:nvSpPr>
        <xdr:cNvPr id="76" name="テキスト ボックス 75"/>
        <xdr:cNvSpPr txBox="1"/>
      </xdr:nvSpPr>
      <xdr:spPr>
        <a:xfrm>
          <a:off x="2527300" y="289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81645</xdr:rowOff>
    </xdr:from>
    <xdr:to>
      <xdr:col>29</xdr:col>
      <xdr:colOff>127000</xdr:colOff>
      <xdr:row>35</xdr:row>
      <xdr:rowOff>153723</xdr:rowOff>
    </xdr:to>
    <xdr:cxnSp macro="">
      <xdr:nvCxnSpPr>
        <xdr:cNvPr id="108" name="直線コネクタ 107"/>
        <xdr:cNvCxnSpPr/>
      </xdr:nvCxnSpPr>
      <xdr:spPr bwMode="auto">
        <a:xfrm>
          <a:off x="5003800" y="6691995"/>
          <a:ext cx="647700" cy="72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81645</xdr:rowOff>
    </xdr:from>
    <xdr:to>
      <xdr:col>26</xdr:col>
      <xdr:colOff>50800</xdr:colOff>
      <xdr:row>35</xdr:row>
      <xdr:rowOff>126932</xdr:rowOff>
    </xdr:to>
    <xdr:cxnSp macro="">
      <xdr:nvCxnSpPr>
        <xdr:cNvPr id="111" name="直線コネクタ 110"/>
        <xdr:cNvCxnSpPr/>
      </xdr:nvCxnSpPr>
      <xdr:spPr bwMode="auto">
        <a:xfrm flipV="1">
          <a:off x="4305300" y="6691995"/>
          <a:ext cx="698500" cy="45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75154</xdr:rowOff>
    </xdr:from>
    <xdr:to>
      <xdr:col>22</xdr:col>
      <xdr:colOff>114300</xdr:colOff>
      <xdr:row>35</xdr:row>
      <xdr:rowOff>126932</xdr:rowOff>
    </xdr:to>
    <xdr:cxnSp macro="">
      <xdr:nvCxnSpPr>
        <xdr:cNvPr id="114" name="直線コネクタ 113"/>
        <xdr:cNvCxnSpPr/>
      </xdr:nvCxnSpPr>
      <xdr:spPr bwMode="auto">
        <a:xfrm>
          <a:off x="3606800" y="6685504"/>
          <a:ext cx="698500" cy="51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75154</xdr:rowOff>
    </xdr:from>
    <xdr:to>
      <xdr:col>18</xdr:col>
      <xdr:colOff>177800</xdr:colOff>
      <xdr:row>35</xdr:row>
      <xdr:rowOff>77143</xdr:rowOff>
    </xdr:to>
    <xdr:cxnSp macro="">
      <xdr:nvCxnSpPr>
        <xdr:cNvPr id="117" name="直線コネクタ 116"/>
        <xdr:cNvCxnSpPr/>
      </xdr:nvCxnSpPr>
      <xdr:spPr bwMode="auto">
        <a:xfrm flipV="1">
          <a:off x="2908300" y="6685504"/>
          <a:ext cx="698500" cy="1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177584</xdr:rowOff>
    </xdr:from>
    <xdr:to>
      <xdr:col>19</xdr:col>
      <xdr:colOff>38100</xdr:colOff>
      <xdr:row>35</xdr:row>
      <xdr:rowOff>279184</xdr:rowOff>
    </xdr:to>
    <xdr:sp macro="" textlink="">
      <xdr:nvSpPr>
        <xdr:cNvPr id="118" name="フローチャート: 判断 117"/>
        <xdr:cNvSpPr/>
      </xdr:nvSpPr>
      <xdr:spPr bwMode="auto">
        <a:xfrm>
          <a:off x="3556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263961</xdr:rowOff>
    </xdr:from>
    <xdr:ext cx="762000" cy="259045"/>
    <xdr:sp macro="" textlink="">
      <xdr:nvSpPr>
        <xdr:cNvPr id="119" name="テキスト ボックス 118"/>
        <xdr:cNvSpPr txBox="1"/>
      </xdr:nvSpPr>
      <xdr:spPr>
        <a:xfrm>
          <a:off x="3225800" y="687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102855</xdr:rowOff>
    </xdr:from>
    <xdr:to>
      <xdr:col>15</xdr:col>
      <xdr:colOff>101600</xdr:colOff>
      <xdr:row>35</xdr:row>
      <xdr:rowOff>204455</xdr:rowOff>
    </xdr:to>
    <xdr:sp macro="" textlink="">
      <xdr:nvSpPr>
        <xdr:cNvPr id="120" name="フローチャート: 判断 119"/>
        <xdr:cNvSpPr/>
      </xdr:nvSpPr>
      <xdr:spPr bwMode="auto">
        <a:xfrm>
          <a:off x="2857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189232</xdr:rowOff>
    </xdr:from>
    <xdr:ext cx="762000" cy="259045"/>
    <xdr:sp macro="" textlink="">
      <xdr:nvSpPr>
        <xdr:cNvPr id="121" name="テキスト ボックス 120"/>
        <xdr:cNvSpPr txBox="1"/>
      </xdr:nvSpPr>
      <xdr:spPr>
        <a:xfrm>
          <a:off x="2527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102923</xdr:rowOff>
    </xdr:from>
    <xdr:to>
      <xdr:col>29</xdr:col>
      <xdr:colOff>177800</xdr:colOff>
      <xdr:row>35</xdr:row>
      <xdr:rowOff>204523</xdr:rowOff>
    </xdr:to>
    <xdr:sp macro="" textlink="">
      <xdr:nvSpPr>
        <xdr:cNvPr id="127" name="楕円 126"/>
        <xdr:cNvSpPr/>
      </xdr:nvSpPr>
      <xdr:spPr bwMode="auto">
        <a:xfrm>
          <a:off x="5600700" y="6713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290900</xdr:rowOff>
    </xdr:from>
    <xdr:ext cx="762000" cy="259045"/>
    <xdr:sp macro="" textlink="">
      <xdr:nvSpPr>
        <xdr:cNvPr id="128" name="人口1人当たり決算額の推移該当値テキスト445"/>
        <xdr:cNvSpPr txBox="1"/>
      </xdr:nvSpPr>
      <xdr:spPr>
        <a:xfrm>
          <a:off x="5740400" y="655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30845</xdr:rowOff>
    </xdr:from>
    <xdr:to>
      <xdr:col>26</xdr:col>
      <xdr:colOff>101600</xdr:colOff>
      <xdr:row>35</xdr:row>
      <xdr:rowOff>132445</xdr:rowOff>
    </xdr:to>
    <xdr:sp macro="" textlink="">
      <xdr:nvSpPr>
        <xdr:cNvPr id="129" name="楕円 128"/>
        <xdr:cNvSpPr/>
      </xdr:nvSpPr>
      <xdr:spPr bwMode="auto">
        <a:xfrm>
          <a:off x="4953000" y="6641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142623</xdr:rowOff>
    </xdr:from>
    <xdr:ext cx="736600" cy="259045"/>
    <xdr:sp macro="" textlink="">
      <xdr:nvSpPr>
        <xdr:cNvPr id="130" name="テキスト ボックス 129"/>
        <xdr:cNvSpPr txBox="1"/>
      </xdr:nvSpPr>
      <xdr:spPr>
        <a:xfrm>
          <a:off x="4622800" y="6410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76132</xdr:rowOff>
    </xdr:from>
    <xdr:to>
      <xdr:col>22</xdr:col>
      <xdr:colOff>165100</xdr:colOff>
      <xdr:row>35</xdr:row>
      <xdr:rowOff>177732</xdr:rowOff>
    </xdr:to>
    <xdr:sp macro="" textlink="">
      <xdr:nvSpPr>
        <xdr:cNvPr id="131" name="楕円 130"/>
        <xdr:cNvSpPr/>
      </xdr:nvSpPr>
      <xdr:spPr bwMode="auto">
        <a:xfrm>
          <a:off x="4254500" y="6686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187909</xdr:rowOff>
    </xdr:from>
    <xdr:ext cx="762000" cy="259045"/>
    <xdr:sp macro="" textlink="">
      <xdr:nvSpPr>
        <xdr:cNvPr id="132" name="テキスト ボックス 131"/>
        <xdr:cNvSpPr txBox="1"/>
      </xdr:nvSpPr>
      <xdr:spPr>
        <a:xfrm>
          <a:off x="3924300" y="645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24354</xdr:rowOff>
    </xdr:from>
    <xdr:to>
      <xdr:col>19</xdr:col>
      <xdr:colOff>38100</xdr:colOff>
      <xdr:row>35</xdr:row>
      <xdr:rowOff>125954</xdr:rowOff>
    </xdr:to>
    <xdr:sp macro="" textlink="">
      <xdr:nvSpPr>
        <xdr:cNvPr id="133" name="楕円 132"/>
        <xdr:cNvSpPr/>
      </xdr:nvSpPr>
      <xdr:spPr bwMode="auto">
        <a:xfrm>
          <a:off x="3556000" y="6634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136131</xdr:rowOff>
    </xdr:from>
    <xdr:ext cx="762000" cy="259045"/>
    <xdr:sp macro="" textlink="">
      <xdr:nvSpPr>
        <xdr:cNvPr id="134" name="テキスト ボックス 133"/>
        <xdr:cNvSpPr txBox="1"/>
      </xdr:nvSpPr>
      <xdr:spPr>
        <a:xfrm>
          <a:off x="3225800" y="640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26343</xdr:rowOff>
    </xdr:from>
    <xdr:to>
      <xdr:col>15</xdr:col>
      <xdr:colOff>101600</xdr:colOff>
      <xdr:row>35</xdr:row>
      <xdr:rowOff>127943</xdr:rowOff>
    </xdr:to>
    <xdr:sp macro="" textlink="">
      <xdr:nvSpPr>
        <xdr:cNvPr id="135" name="楕円 134"/>
        <xdr:cNvSpPr/>
      </xdr:nvSpPr>
      <xdr:spPr bwMode="auto">
        <a:xfrm>
          <a:off x="2857500" y="6636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138119</xdr:rowOff>
    </xdr:from>
    <xdr:ext cx="762000" cy="259045"/>
    <xdr:sp macro="" textlink="">
      <xdr:nvSpPr>
        <xdr:cNvPr id="136" name="テキスト ボックス 135"/>
        <xdr:cNvSpPr txBox="1"/>
      </xdr:nvSpPr>
      <xdr:spPr>
        <a:xfrm>
          <a:off x="2527300" y="640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5,875
5,793
60.32
4,914,395
4,696,579
165,200
2,511,431
3,365,853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129086</xdr:rowOff>
    </xdr:from>
    <xdr:to>
      <xdr:col>24</xdr:col>
      <xdr:colOff>63500</xdr:colOff>
      <xdr:row>36</xdr:row>
      <xdr:rowOff>130266</xdr:rowOff>
    </xdr:to>
    <xdr:cxnSp macro="">
      <xdr:nvCxnSpPr>
        <xdr:cNvPr id="61" name="直線コネクタ 60"/>
        <xdr:cNvCxnSpPr/>
      </xdr:nvCxnSpPr>
      <xdr:spPr>
        <a:xfrm>
          <a:off x="3797300" y="6301286"/>
          <a:ext cx="8382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129086</xdr:rowOff>
    </xdr:from>
    <xdr:to>
      <xdr:col>19</xdr:col>
      <xdr:colOff>177800</xdr:colOff>
      <xdr:row>36</xdr:row>
      <xdr:rowOff>147861</xdr:rowOff>
    </xdr:to>
    <xdr:cxnSp macro="">
      <xdr:nvCxnSpPr>
        <xdr:cNvPr id="64" name="直線コネクタ 63"/>
        <xdr:cNvCxnSpPr/>
      </xdr:nvCxnSpPr>
      <xdr:spPr>
        <a:xfrm flipV="1">
          <a:off x="2908300" y="6301286"/>
          <a:ext cx="889000" cy="1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130434</xdr:rowOff>
    </xdr:from>
    <xdr:to>
      <xdr:col>15</xdr:col>
      <xdr:colOff>50800</xdr:colOff>
      <xdr:row>36</xdr:row>
      <xdr:rowOff>147861</xdr:rowOff>
    </xdr:to>
    <xdr:cxnSp macro="">
      <xdr:nvCxnSpPr>
        <xdr:cNvPr id="67" name="直線コネクタ 66"/>
        <xdr:cNvCxnSpPr/>
      </xdr:nvCxnSpPr>
      <xdr:spPr>
        <a:xfrm>
          <a:off x="2019300" y="6302634"/>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114127</xdr:rowOff>
    </xdr:from>
    <xdr:to>
      <xdr:col>10</xdr:col>
      <xdr:colOff>114300</xdr:colOff>
      <xdr:row>36</xdr:row>
      <xdr:rowOff>130434</xdr:rowOff>
    </xdr:to>
    <xdr:cxnSp macro="">
      <xdr:nvCxnSpPr>
        <xdr:cNvPr id="70" name="直線コネクタ 69"/>
        <xdr:cNvCxnSpPr/>
      </xdr:nvCxnSpPr>
      <xdr:spPr>
        <a:xfrm>
          <a:off x="1130300" y="6286327"/>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49276</xdr:rowOff>
    </xdr:from>
    <xdr:to>
      <xdr:col>10</xdr:col>
      <xdr:colOff>165100</xdr:colOff>
      <xdr:row>36</xdr:row>
      <xdr:rowOff>150876</xdr:rowOff>
    </xdr:to>
    <xdr:sp macro="" textlink="">
      <xdr:nvSpPr>
        <xdr:cNvPr id="71" name="フローチャート: 判断 70"/>
        <xdr:cNvSpPr/>
      </xdr:nvSpPr>
      <xdr:spPr>
        <a:xfrm>
          <a:off x="1968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167403</xdr:rowOff>
    </xdr:from>
    <xdr:ext cx="599010" cy="259045"/>
    <xdr:sp macro="" textlink="">
      <xdr:nvSpPr>
        <xdr:cNvPr id="72" name="テキスト ボックス 71"/>
        <xdr:cNvSpPr txBox="1"/>
      </xdr:nvSpPr>
      <xdr:spPr>
        <a:xfrm>
          <a:off x="1719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67107</xdr:rowOff>
    </xdr:from>
    <xdr:to>
      <xdr:col>6</xdr:col>
      <xdr:colOff>38100</xdr:colOff>
      <xdr:row>36</xdr:row>
      <xdr:rowOff>168707</xdr:rowOff>
    </xdr:to>
    <xdr:sp macro="" textlink="">
      <xdr:nvSpPr>
        <xdr:cNvPr id="73" name="フローチャート: 判断 72"/>
        <xdr:cNvSpPr/>
      </xdr:nvSpPr>
      <xdr:spPr>
        <a:xfrm>
          <a:off x="1079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159834</xdr:rowOff>
    </xdr:from>
    <xdr:ext cx="599010" cy="259045"/>
    <xdr:sp macro="" textlink="">
      <xdr:nvSpPr>
        <xdr:cNvPr id="74" name="テキスト ボックス 73"/>
        <xdr:cNvSpPr txBox="1"/>
      </xdr:nvSpPr>
      <xdr:spPr>
        <a:xfrm>
          <a:off x="830795" y="63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79466</xdr:rowOff>
    </xdr:from>
    <xdr:to>
      <xdr:col>24</xdr:col>
      <xdr:colOff>114300</xdr:colOff>
      <xdr:row>37</xdr:row>
      <xdr:rowOff>9616</xdr:rowOff>
    </xdr:to>
    <xdr:sp macro="" textlink="">
      <xdr:nvSpPr>
        <xdr:cNvPr id="80" name="楕円 79"/>
        <xdr:cNvSpPr/>
      </xdr:nvSpPr>
      <xdr:spPr>
        <a:xfrm>
          <a:off x="45847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57893</xdr:rowOff>
    </xdr:from>
    <xdr:ext cx="599010" cy="259045"/>
    <xdr:sp macro="" textlink="">
      <xdr:nvSpPr>
        <xdr:cNvPr id="81" name="人件費該当値テキスト"/>
        <xdr:cNvSpPr txBox="1"/>
      </xdr:nvSpPr>
      <xdr:spPr>
        <a:xfrm>
          <a:off x="4686300" y="623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78286</xdr:rowOff>
    </xdr:from>
    <xdr:to>
      <xdr:col>20</xdr:col>
      <xdr:colOff>38100</xdr:colOff>
      <xdr:row>37</xdr:row>
      <xdr:rowOff>8436</xdr:rowOff>
    </xdr:to>
    <xdr:sp macro="" textlink="">
      <xdr:nvSpPr>
        <xdr:cNvPr id="82" name="楕円 81"/>
        <xdr:cNvSpPr/>
      </xdr:nvSpPr>
      <xdr:spPr>
        <a:xfrm>
          <a:off x="3746500" y="62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171013</xdr:rowOff>
    </xdr:from>
    <xdr:ext cx="599010" cy="259045"/>
    <xdr:sp macro="" textlink="">
      <xdr:nvSpPr>
        <xdr:cNvPr id="83" name="テキスト ボックス 82"/>
        <xdr:cNvSpPr txBox="1"/>
      </xdr:nvSpPr>
      <xdr:spPr>
        <a:xfrm>
          <a:off x="3497795" y="634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97061</xdr:rowOff>
    </xdr:from>
    <xdr:to>
      <xdr:col>15</xdr:col>
      <xdr:colOff>101600</xdr:colOff>
      <xdr:row>37</xdr:row>
      <xdr:rowOff>27211</xdr:rowOff>
    </xdr:to>
    <xdr:sp macro="" textlink="">
      <xdr:nvSpPr>
        <xdr:cNvPr id="84" name="楕円 83"/>
        <xdr:cNvSpPr/>
      </xdr:nvSpPr>
      <xdr:spPr>
        <a:xfrm>
          <a:off x="2857500" y="626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18338</xdr:rowOff>
    </xdr:from>
    <xdr:ext cx="599010" cy="259045"/>
    <xdr:sp macro="" textlink="">
      <xdr:nvSpPr>
        <xdr:cNvPr id="85" name="テキスト ボックス 84"/>
        <xdr:cNvSpPr txBox="1"/>
      </xdr:nvSpPr>
      <xdr:spPr>
        <a:xfrm>
          <a:off x="2608795" y="636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79634</xdr:rowOff>
    </xdr:from>
    <xdr:to>
      <xdr:col>10</xdr:col>
      <xdr:colOff>165100</xdr:colOff>
      <xdr:row>37</xdr:row>
      <xdr:rowOff>9784</xdr:rowOff>
    </xdr:to>
    <xdr:sp macro="" textlink="">
      <xdr:nvSpPr>
        <xdr:cNvPr id="86" name="楕円 85"/>
        <xdr:cNvSpPr/>
      </xdr:nvSpPr>
      <xdr:spPr>
        <a:xfrm>
          <a:off x="1968500" y="62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911</xdr:rowOff>
    </xdr:from>
    <xdr:ext cx="599010" cy="259045"/>
    <xdr:sp macro="" textlink="">
      <xdr:nvSpPr>
        <xdr:cNvPr id="87" name="テキスト ボックス 86"/>
        <xdr:cNvSpPr txBox="1"/>
      </xdr:nvSpPr>
      <xdr:spPr>
        <a:xfrm>
          <a:off x="1719795" y="634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63327</xdr:rowOff>
    </xdr:from>
    <xdr:to>
      <xdr:col>6</xdr:col>
      <xdr:colOff>38100</xdr:colOff>
      <xdr:row>36</xdr:row>
      <xdr:rowOff>164927</xdr:rowOff>
    </xdr:to>
    <xdr:sp macro="" textlink="">
      <xdr:nvSpPr>
        <xdr:cNvPr id="88" name="楕円 87"/>
        <xdr:cNvSpPr/>
      </xdr:nvSpPr>
      <xdr:spPr>
        <a:xfrm>
          <a:off x="1079500" y="623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10004</xdr:rowOff>
    </xdr:from>
    <xdr:ext cx="599010" cy="259045"/>
    <xdr:sp macro="" textlink="">
      <xdr:nvSpPr>
        <xdr:cNvPr id="89" name="テキスト ボックス 88"/>
        <xdr:cNvSpPr txBox="1"/>
      </xdr:nvSpPr>
      <xdr:spPr>
        <a:xfrm>
          <a:off x="830795" y="601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81721</xdr:rowOff>
    </xdr:from>
    <xdr:to>
      <xdr:col>24</xdr:col>
      <xdr:colOff>63500</xdr:colOff>
      <xdr:row>57</xdr:row>
      <xdr:rowOff>90760</xdr:rowOff>
    </xdr:to>
    <xdr:cxnSp macro="">
      <xdr:nvCxnSpPr>
        <xdr:cNvPr id="120" name="直線コネクタ 119"/>
        <xdr:cNvCxnSpPr/>
      </xdr:nvCxnSpPr>
      <xdr:spPr>
        <a:xfrm flipV="1">
          <a:off x="3797300" y="9854371"/>
          <a:ext cx="838200" cy="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88206</xdr:rowOff>
    </xdr:from>
    <xdr:to>
      <xdr:col>19</xdr:col>
      <xdr:colOff>177800</xdr:colOff>
      <xdr:row>57</xdr:row>
      <xdr:rowOff>90760</xdr:rowOff>
    </xdr:to>
    <xdr:cxnSp macro="">
      <xdr:nvCxnSpPr>
        <xdr:cNvPr id="123" name="直線コネクタ 122"/>
        <xdr:cNvCxnSpPr/>
      </xdr:nvCxnSpPr>
      <xdr:spPr>
        <a:xfrm>
          <a:off x="2908300" y="9860856"/>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45716</xdr:rowOff>
    </xdr:from>
    <xdr:to>
      <xdr:col>15</xdr:col>
      <xdr:colOff>50800</xdr:colOff>
      <xdr:row>57</xdr:row>
      <xdr:rowOff>88206</xdr:rowOff>
    </xdr:to>
    <xdr:cxnSp macro="">
      <xdr:nvCxnSpPr>
        <xdr:cNvPr id="126" name="直線コネクタ 125"/>
        <xdr:cNvCxnSpPr/>
      </xdr:nvCxnSpPr>
      <xdr:spPr>
        <a:xfrm>
          <a:off x="2019300" y="9818366"/>
          <a:ext cx="889000" cy="4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45716</xdr:rowOff>
    </xdr:from>
    <xdr:to>
      <xdr:col>10</xdr:col>
      <xdr:colOff>114300</xdr:colOff>
      <xdr:row>57</xdr:row>
      <xdr:rowOff>60983</xdr:rowOff>
    </xdr:to>
    <xdr:cxnSp macro="">
      <xdr:nvCxnSpPr>
        <xdr:cNvPr id="129" name="直線コネクタ 128"/>
        <xdr:cNvCxnSpPr/>
      </xdr:nvCxnSpPr>
      <xdr:spPr>
        <a:xfrm flipV="1">
          <a:off x="1130300" y="9818366"/>
          <a:ext cx="8890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39878</xdr:rowOff>
    </xdr:from>
    <xdr:to>
      <xdr:col>10</xdr:col>
      <xdr:colOff>165100</xdr:colOff>
      <xdr:row>57</xdr:row>
      <xdr:rowOff>141478</xdr:rowOff>
    </xdr:to>
    <xdr:sp macro="" textlink="">
      <xdr:nvSpPr>
        <xdr:cNvPr id="130" name="フローチャート: 判断 129"/>
        <xdr:cNvSpPr/>
      </xdr:nvSpPr>
      <xdr:spPr>
        <a:xfrm>
          <a:off x="1968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132605</xdr:rowOff>
    </xdr:from>
    <xdr:ext cx="599010" cy="259045"/>
    <xdr:sp macro="" textlink="">
      <xdr:nvSpPr>
        <xdr:cNvPr id="131" name="テキスト ボックス 130"/>
        <xdr:cNvSpPr txBox="1"/>
      </xdr:nvSpPr>
      <xdr:spPr>
        <a:xfrm>
          <a:off x="1719795" y="99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82205</xdr:rowOff>
    </xdr:from>
    <xdr:to>
      <xdr:col>6</xdr:col>
      <xdr:colOff>38100</xdr:colOff>
      <xdr:row>58</xdr:row>
      <xdr:rowOff>12355</xdr:rowOff>
    </xdr:to>
    <xdr:sp macro="" textlink="">
      <xdr:nvSpPr>
        <xdr:cNvPr id="132" name="フローチャート: 判断 131"/>
        <xdr:cNvSpPr/>
      </xdr:nvSpPr>
      <xdr:spPr>
        <a:xfrm>
          <a:off x="1079500" y="98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3482</xdr:rowOff>
    </xdr:from>
    <xdr:ext cx="534377" cy="259045"/>
    <xdr:sp macro="" textlink="">
      <xdr:nvSpPr>
        <xdr:cNvPr id="133" name="テキスト ボックス 132"/>
        <xdr:cNvSpPr txBox="1"/>
      </xdr:nvSpPr>
      <xdr:spPr>
        <a:xfrm>
          <a:off x="863111" y="99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30921</xdr:rowOff>
    </xdr:from>
    <xdr:to>
      <xdr:col>24</xdr:col>
      <xdr:colOff>114300</xdr:colOff>
      <xdr:row>57</xdr:row>
      <xdr:rowOff>132521</xdr:rowOff>
    </xdr:to>
    <xdr:sp macro="" textlink="">
      <xdr:nvSpPr>
        <xdr:cNvPr id="139" name="楕円 138"/>
        <xdr:cNvSpPr/>
      </xdr:nvSpPr>
      <xdr:spPr>
        <a:xfrm>
          <a:off x="4584700" y="980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9348</xdr:rowOff>
    </xdr:from>
    <xdr:ext cx="599010" cy="259045"/>
    <xdr:sp macro="" textlink="">
      <xdr:nvSpPr>
        <xdr:cNvPr id="140" name="物件費該当値テキスト"/>
        <xdr:cNvSpPr txBox="1"/>
      </xdr:nvSpPr>
      <xdr:spPr>
        <a:xfrm>
          <a:off x="4686300" y="978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39960</xdr:rowOff>
    </xdr:from>
    <xdr:to>
      <xdr:col>20</xdr:col>
      <xdr:colOff>38100</xdr:colOff>
      <xdr:row>57</xdr:row>
      <xdr:rowOff>141560</xdr:rowOff>
    </xdr:to>
    <xdr:sp macro="" textlink="">
      <xdr:nvSpPr>
        <xdr:cNvPr id="141" name="楕円 140"/>
        <xdr:cNvSpPr/>
      </xdr:nvSpPr>
      <xdr:spPr>
        <a:xfrm>
          <a:off x="3746500" y="98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132687</xdr:rowOff>
    </xdr:from>
    <xdr:ext cx="599010" cy="259045"/>
    <xdr:sp macro="" textlink="">
      <xdr:nvSpPr>
        <xdr:cNvPr id="142" name="テキスト ボックス 141"/>
        <xdr:cNvSpPr txBox="1"/>
      </xdr:nvSpPr>
      <xdr:spPr>
        <a:xfrm>
          <a:off x="3497795" y="990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37406</xdr:rowOff>
    </xdr:from>
    <xdr:to>
      <xdr:col>15</xdr:col>
      <xdr:colOff>101600</xdr:colOff>
      <xdr:row>57</xdr:row>
      <xdr:rowOff>139006</xdr:rowOff>
    </xdr:to>
    <xdr:sp macro="" textlink="">
      <xdr:nvSpPr>
        <xdr:cNvPr id="143" name="楕円 142"/>
        <xdr:cNvSpPr/>
      </xdr:nvSpPr>
      <xdr:spPr>
        <a:xfrm>
          <a:off x="2857500" y="981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130133</xdr:rowOff>
    </xdr:from>
    <xdr:ext cx="599010" cy="259045"/>
    <xdr:sp macro="" textlink="">
      <xdr:nvSpPr>
        <xdr:cNvPr id="144" name="テキスト ボックス 143"/>
        <xdr:cNvSpPr txBox="1"/>
      </xdr:nvSpPr>
      <xdr:spPr>
        <a:xfrm>
          <a:off x="2608795" y="990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166366</xdr:rowOff>
    </xdr:from>
    <xdr:to>
      <xdr:col>10</xdr:col>
      <xdr:colOff>165100</xdr:colOff>
      <xdr:row>57</xdr:row>
      <xdr:rowOff>96516</xdr:rowOff>
    </xdr:to>
    <xdr:sp macro="" textlink="">
      <xdr:nvSpPr>
        <xdr:cNvPr id="145" name="楕円 144"/>
        <xdr:cNvSpPr/>
      </xdr:nvSpPr>
      <xdr:spPr>
        <a:xfrm>
          <a:off x="1968500" y="976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113043</xdr:rowOff>
    </xdr:from>
    <xdr:ext cx="599010" cy="259045"/>
    <xdr:sp macro="" textlink="">
      <xdr:nvSpPr>
        <xdr:cNvPr id="146" name="テキスト ボックス 145"/>
        <xdr:cNvSpPr txBox="1"/>
      </xdr:nvSpPr>
      <xdr:spPr>
        <a:xfrm>
          <a:off x="1719795" y="954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10183</xdr:rowOff>
    </xdr:from>
    <xdr:to>
      <xdr:col>6</xdr:col>
      <xdr:colOff>38100</xdr:colOff>
      <xdr:row>57</xdr:row>
      <xdr:rowOff>111783</xdr:rowOff>
    </xdr:to>
    <xdr:sp macro="" textlink="">
      <xdr:nvSpPr>
        <xdr:cNvPr id="147" name="楕円 146"/>
        <xdr:cNvSpPr/>
      </xdr:nvSpPr>
      <xdr:spPr>
        <a:xfrm>
          <a:off x="1079500" y="97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128310</xdr:rowOff>
    </xdr:from>
    <xdr:ext cx="599010" cy="259045"/>
    <xdr:sp macro="" textlink="">
      <xdr:nvSpPr>
        <xdr:cNvPr id="148" name="テキスト ボックス 147"/>
        <xdr:cNvSpPr txBox="1"/>
      </xdr:nvSpPr>
      <xdr:spPr>
        <a:xfrm>
          <a:off x="830795" y="955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44945</xdr:rowOff>
    </xdr:from>
    <xdr:to>
      <xdr:col>24</xdr:col>
      <xdr:colOff>63500</xdr:colOff>
      <xdr:row>77</xdr:row>
      <xdr:rowOff>78721</xdr:rowOff>
    </xdr:to>
    <xdr:cxnSp macro="">
      <xdr:nvCxnSpPr>
        <xdr:cNvPr id="177" name="直線コネクタ 176"/>
        <xdr:cNvCxnSpPr/>
      </xdr:nvCxnSpPr>
      <xdr:spPr>
        <a:xfrm flipV="1">
          <a:off x="3797300" y="13246595"/>
          <a:ext cx="8382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86205</xdr:rowOff>
    </xdr:from>
    <xdr:ext cx="534377" cy="259045"/>
    <xdr:sp macro="" textlink="">
      <xdr:nvSpPr>
        <xdr:cNvPr id="178" name="維持補修費平均値テキスト"/>
        <xdr:cNvSpPr txBox="1"/>
      </xdr:nvSpPr>
      <xdr:spPr>
        <a:xfrm>
          <a:off x="4686300" y="13287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78721</xdr:rowOff>
    </xdr:from>
    <xdr:to>
      <xdr:col>19</xdr:col>
      <xdr:colOff>177800</xdr:colOff>
      <xdr:row>77</xdr:row>
      <xdr:rowOff>91084</xdr:rowOff>
    </xdr:to>
    <xdr:cxnSp macro="">
      <xdr:nvCxnSpPr>
        <xdr:cNvPr id="180" name="直線コネクタ 179"/>
        <xdr:cNvCxnSpPr/>
      </xdr:nvCxnSpPr>
      <xdr:spPr>
        <a:xfrm flipV="1">
          <a:off x="2908300" y="13280371"/>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62107</xdr:rowOff>
    </xdr:from>
    <xdr:ext cx="534377" cy="259045"/>
    <xdr:sp macro="" textlink="">
      <xdr:nvSpPr>
        <xdr:cNvPr id="182" name="テキスト ボックス 181"/>
        <xdr:cNvSpPr txBox="1"/>
      </xdr:nvSpPr>
      <xdr:spPr>
        <a:xfrm>
          <a:off x="3530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91084</xdr:rowOff>
    </xdr:from>
    <xdr:to>
      <xdr:col>15</xdr:col>
      <xdr:colOff>50800</xdr:colOff>
      <xdr:row>77</xdr:row>
      <xdr:rowOff>110401</xdr:rowOff>
    </xdr:to>
    <xdr:cxnSp macro="">
      <xdr:nvCxnSpPr>
        <xdr:cNvPr id="183" name="直線コネクタ 182"/>
        <xdr:cNvCxnSpPr/>
      </xdr:nvCxnSpPr>
      <xdr:spPr>
        <a:xfrm flipV="1">
          <a:off x="2019300" y="13292734"/>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101827</xdr:rowOff>
    </xdr:from>
    <xdr:ext cx="469744" cy="259045"/>
    <xdr:sp macro="" textlink="">
      <xdr:nvSpPr>
        <xdr:cNvPr id="185" name="テキスト ボックス 184"/>
        <xdr:cNvSpPr txBox="1"/>
      </xdr:nvSpPr>
      <xdr:spPr>
        <a:xfrm>
          <a:off x="2673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110401</xdr:rowOff>
    </xdr:from>
    <xdr:to>
      <xdr:col>10</xdr:col>
      <xdr:colOff>114300</xdr:colOff>
      <xdr:row>77</xdr:row>
      <xdr:rowOff>136080</xdr:rowOff>
    </xdr:to>
    <xdr:cxnSp macro="">
      <xdr:nvCxnSpPr>
        <xdr:cNvPr id="186" name="直線コネクタ 185"/>
        <xdr:cNvCxnSpPr/>
      </xdr:nvCxnSpPr>
      <xdr:spPr>
        <a:xfrm flipV="1">
          <a:off x="1130300" y="13312051"/>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17138</xdr:rowOff>
    </xdr:from>
    <xdr:to>
      <xdr:col>10</xdr:col>
      <xdr:colOff>165100</xdr:colOff>
      <xdr:row>78</xdr:row>
      <xdr:rowOff>118738</xdr:rowOff>
    </xdr:to>
    <xdr:sp macro="" textlink="">
      <xdr:nvSpPr>
        <xdr:cNvPr id="187" name="フローチャート: 判断 186"/>
        <xdr:cNvSpPr/>
      </xdr:nvSpPr>
      <xdr:spPr>
        <a:xfrm>
          <a:off x="1968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109865</xdr:rowOff>
    </xdr:from>
    <xdr:ext cx="469744" cy="259045"/>
    <xdr:sp macro="" textlink="">
      <xdr:nvSpPr>
        <xdr:cNvPr id="188" name="テキスト ボックス 187"/>
        <xdr:cNvSpPr txBox="1"/>
      </xdr:nvSpPr>
      <xdr:spPr>
        <a:xfrm>
          <a:off x="1784428" y="134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28169</xdr:rowOff>
    </xdr:from>
    <xdr:to>
      <xdr:col>6</xdr:col>
      <xdr:colOff>38100</xdr:colOff>
      <xdr:row>78</xdr:row>
      <xdr:rowOff>129769</xdr:rowOff>
    </xdr:to>
    <xdr:sp macro="" textlink="">
      <xdr:nvSpPr>
        <xdr:cNvPr id="189" name="フローチャート: 判断 188"/>
        <xdr:cNvSpPr/>
      </xdr:nvSpPr>
      <xdr:spPr>
        <a:xfrm>
          <a:off x="1079500" y="1340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120896</xdr:rowOff>
    </xdr:from>
    <xdr:ext cx="469744" cy="259045"/>
    <xdr:sp macro="" textlink="">
      <xdr:nvSpPr>
        <xdr:cNvPr id="190" name="テキスト ボックス 189"/>
        <xdr:cNvSpPr txBox="1"/>
      </xdr:nvSpPr>
      <xdr:spPr>
        <a:xfrm>
          <a:off x="895428" y="134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165595</xdr:rowOff>
    </xdr:from>
    <xdr:to>
      <xdr:col>24</xdr:col>
      <xdr:colOff>114300</xdr:colOff>
      <xdr:row>77</xdr:row>
      <xdr:rowOff>95745</xdr:rowOff>
    </xdr:to>
    <xdr:sp macro="" textlink="">
      <xdr:nvSpPr>
        <xdr:cNvPr id="196" name="楕円 195"/>
        <xdr:cNvSpPr/>
      </xdr:nvSpPr>
      <xdr:spPr>
        <a:xfrm>
          <a:off x="4584700" y="131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17022</xdr:rowOff>
    </xdr:from>
    <xdr:ext cx="534377" cy="259045"/>
    <xdr:sp macro="" textlink="">
      <xdr:nvSpPr>
        <xdr:cNvPr id="197" name="維持補修費該当値テキスト"/>
        <xdr:cNvSpPr txBox="1"/>
      </xdr:nvSpPr>
      <xdr:spPr>
        <a:xfrm>
          <a:off x="4686300" y="130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27921</xdr:rowOff>
    </xdr:from>
    <xdr:to>
      <xdr:col>20</xdr:col>
      <xdr:colOff>38100</xdr:colOff>
      <xdr:row>77</xdr:row>
      <xdr:rowOff>129521</xdr:rowOff>
    </xdr:to>
    <xdr:sp macro="" textlink="">
      <xdr:nvSpPr>
        <xdr:cNvPr id="198" name="楕円 197"/>
        <xdr:cNvSpPr/>
      </xdr:nvSpPr>
      <xdr:spPr>
        <a:xfrm>
          <a:off x="3746500" y="132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146048</xdr:rowOff>
    </xdr:from>
    <xdr:ext cx="534377" cy="259045"/>
    <xdr:sp macro="" textlink="">
      <xdr:nvSpPr>
        <xdr:cNvPr id="199" name="テキスト ボックス 198"/>
        <xdr:cNvSpPr txBox="1"/>
      </xdr:nvSpPr>
      <xdr:spPr>
        <a:xfrm>
          <a:off x="3530111" y="130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40284</xdr:rowOff>
    </xdr:from>
    <xdr:to>
      <xdr:col>15</xdr:col>
      <xdr:colOff>101600</xdr:colOff>
      <xdr:row>77</xdr:row>
      <xdr:rowOff>141884</xdr:rowOff>
    </xdr:to>
    <xdr:sp macro="" textlink="">
      <xdr:nvSpPr>
        <xdr:cNvPr id="200" name="楕円 199"/>
        <xdr:cNvSpPr/>
      </xdr:nvSpPr>
      <xdr:spPr>
        <a:xfrm>
          <a:off x="2857500" y="132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158411</xdr:rowOff>
    </xdr:from>
    <xdr:ext cx="534377" cy="259045"/>
    <xdr:sp macro="" textlink="">
      <xdr:nvSpPr>
        <xdr:cNvPr id="201" name="テキスト ボックス 200"/>
        <xdr:cNvSpPr txBox="1"/>
      </xdr:nvSpPr>
      <xdr:spPr>
        <a:xfrm>
          <a:off x="2641111" y="1301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59601</xdr:rowOff>
    </xdr:from>
    <xdr:to>
      <xdr:col>10</xdr:col>
      <xdr:colOff>165100</xdr:colOff>
      <xdr:row>77</xdr:row>
      <xdr:rowOff>161201</xdr:rowOff>
    </xdr:to>
    <xdr:sp macro="" textlink="">
      <xdr:nvSpPr>
        <xdr:cNvPr id="202" name="楕円 201"/>
        <xdr:cNvSpPr/>
      </xdr:nvSpPr>
      <xdr:spPr>
        <a:xfrm>
          <a:off x="1968500" y="132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6278</xdr:rowOff>
    </xdr:from>
    <xdr:ext cx="534377" cy="259045"/>
    <xdr:sp macro="" textlink="">
      <xdr:nvSpPr>
        <xdr:cNvPr id="203" name="テキスト ボックス 202"/>
        <xdr:cNvSpPr txBox="1"/>
      </xdr:nvSpPr>
      <xdr:spPr>
        <a:xfrm>
          <a:off x="1752111" y="1303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85280</xdr:rowOff>
    </xdr:from>
    <xdr:to>
      <xdr:col>6</xdr:col>
      <xdr:colOff>38100</xdr:colOff>
      <xdr:row>78</xdr:row>
      <xdr:rowOff>15430</xdr:rowOff>
    </xdr:to>
    <xdr:sp macro="" textlink="">
      <xdr:nvSpPr>
        <xdr:cNvPr id="204" name="楕円 203"/>
        <xdr:cNvSpPr/>
      </xdr:nvSpPr>
      <xdr:spPr>
        <a:xfrm>
          <a:off x="1079500" y="132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31957</xdr:rowOff>
    </xdr:from>
    <xdr:ext cx="534377" cy="259045"/>
    <xdr:sp macro="" textlink="">
      <xdr:nvSpPr>
        <xdr:cNvPr id="205" name="テキスト ボックス 204"/>
        <xdr:cNvSpPr txBox="1"/>
      </xdr:nvSpPr>
      <xdr:spPr>
        <a:xfrm>
          <a:off x="863111" y="1306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88443</xdr:rowOff>
    </xdr:from>
    <xdr:to>
      <xdr:col>24</xdr:col>
      <xdr:colOff>63500</xdr:colOff>
      <xdr:row>96</xdr:row>
      <xdr:rowOff>21095</xdr:rowOff>
    </xdr:to>
    <xdr:cxnSp macro="">
      <xdr:nvCxnSpPr>
        <xdr:cNvPr id="235" name="直線コネクタ 234"/>
        <xdr:cNvCxnSpPr/>
      </xdr:nvCxnSpPr>
      <xdr:spPr>
        <a:xfrm flipV="1">
          <a:off x="3797300" y="16376193"/>
          <a:ext cx="838200" cy="10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21095</xdr:rowOff>
    </xdr:from>
    <xdr:to>
      <xdr:col>19</xdr:col>
      <xdr:colOff>177800</xdr:colOff>
      <xdr:row>96</xdr:row>
      <xdr:rowOff>40487</xdr:rowOff>
    </xdr:to>
    <xdr:cxnSp macro="">
      <xdr:nvCxnSpPr>
        <xdr:cNvPr id="238" name="直線コネクタ 237"/>
        <xdr:cNvCxnSpPr/>
      </xdr:nvCxnSpPr>
      <xdr:spPr>
        <a:xfrm flipV="1">
          <a:off x="2908300" y="16480295"/>
          <a:ext cx="889000" cy="1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40487</xdr:rowOff>
    </xdr:from>
    <xdr:to>
      <xdr:col>15</xdr:col>
      <xdr:colOff>50800</xdr:colOff>
      <xdr:row>98</xdr:row>
      <xdr:rowOff>9092</xdr:rowOff>
    </xdr:to>
    <xdr:cxnSp macro="">
      <xdr:nvCxnSpPr>
        <xdr:cNvPr id="241" name="直線コネクタ 240"/>
        <xdr:cNvCxnSpPr/>
      </xdr:nvCxnSpPr>
      <xdr:spPr>
        <a:xfrm flipV="1">
          <a:off x="2019300" y="16499687"/>
          <a:ext cx="889000" cy="31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9092</xdr:rowOff>
    </xdr:from>
    <xdr:to>
      <xdr:col>10</xdr:col>
      <xdr:colOff>114300</xdr:colOff>
      <xdr:row>98</xdr:row>
      <xdr:rowOff>65379</xdr:rowOff>
    </xdr:to>
    <xdr:cxnSp macro="">
      <xdr:nvCxnSpPr>
        <xdr:cNvPr id="244" name="直線コネクタ 243"/>
        <xdr:cNvCxnSpPr/>
      </xdr:nvCxnSpPr>
      <xdr:spPr>
        <a:xfrm flipV="1">
          <a:off x="1130300" y="16811192"/>
          <a:ext cx="889000" cy="5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154863</xdr:rowOff>
    </xdr:from>
    <xdr:to>
      <xdr:col>10</xdr:col>
      <xdr:colOff>165100</xdr:colOff>
      <xdr:row>97</xdr:row>
      <xdr:rowOff>85013</xdr:rowOff>
    </xdr:to>
    <xdr:sp macro="" textlink="">
      <xdr:nvSpPr>
        <xdr:cNvPr id="245" name="フローチャート: 判断 244"/>
        <xdr:cNvSpPr/>
      </xdr:nvSpPr>
      <xdr:spPr>
        <a:xfrm>
          <a:off x="1968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101540</xdr:rowOff>
    </xdr:from>
    <xdr:ext cx="534377" cy="259045"/>
    <xdr:sp macro="" textlink="">
      <xdr:nvSpPr>
        <xdr:cNvPr id="246" name="テキスト ボックス 245"/>
        <xdr:cNvSpPr txBox="1"/>
      </xdr:nvSpPr>
      <xdr:spPr>
        <a:xfrm>
          <a:off x="1752111" y="163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39776</xdr:rowOff>
    </xdr:from>
    <xdr:to>
      <xdr:col>6</xdr:col>
      <xdr:colOff>38100</xdr:colOff>
      <xdr:row>97</xdr:row>
      <xdr:rowOff>141376</xdr:rowOff>
    </xdr:to>
    <xdr:sp macro="" textlink="">
      <xdr:nvSpPr>
        <xdr:cNvPr id="247" name="フローチャート: 判断 246"/>
        <xdr:cNvSpPr/>
      </xdr:nvSpPr>
      <xdr:spPr>
        <a:xfrm>
          <a:off x="1079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157903</xdr:rowOff>
    </xdr:from>
    <xdr:ext cx="534377" cy="259045"/>
    <xdr:sp macro="" textlink="">
      <xdr:nvSpPr>
        <xdr:cNvPr id="248" name="テキスト ボックス 247"/>
        <xdr:cNvSpPr txBox="1"/>
      </xdr:nvSpPr>
      <xdr:spPr>
        <a:xfrm>
          <a:off x="863111" y="164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37643</xdr:rowOff>
    </xdr:from>
    <xdr:to>
      <xdr:col>24</xdr:col>
      <xdr:colOff>114300</xdr:colOff>
      <xdr:row>95</xdr:row>
      <xdr:rowOff>139243</xdr:rowOff>
    </xdr:to>
    <xdr:sp macro="" textlink="">
      <xdr:nvSpPr>
        <xdr:cNvPr id="254" name="楕円 253"/>
        <xdr:cNvSpPr/>
      </xdr:nvSpPr>
      <xdr:spPr>
        <a:xfrm>
          <a:off x="4584700" y="163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60520</xdr:rowOff>
    </xdr:from>
    <xdr:ext cx="534377" cy="259045"/>
    <xdr:sp macro="" textlink="">
      <xdr:nvSpPr>
        <xdr:cNvPr id="255" name="扶助費該当値テキスト"/>
        <xdr:cNvSpPr txBox="1"/>
      </xdr:nvSpPr>
      <xdr:spPr>
        <a:xfrm>
          <a:off x="4686300" y="161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141745</xdr:rowOff>
    </xdr:from>
    <xdr:to>
      <xdr:col>20</xdr:col>
      <xdr:colOff>38100</xdr:colOff>
      <xdr:row>96</xdr:row>
      <xdr:rowOff>71895</xdr:rowOff>
    </xdr:to>
    <xdr:sp macro="" textlink="">
      <xdr:nvSpPr>
        <xdr:cNvPr id="256" name="楕円 255"/>
        <xdr:cNvSpPr/>
      </xdr:nvSpPr>
      <xdr:spPr>
        <a:xfrm>
          <a:off x="3746500" y="164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88422</xdr:rowOff>
    </xdr:from>
    <xdr:ext cx="534377" cy="259045"/>
    <xdr:sp macro="" textlink="">
      <xdr:nvSpPr>
        <xdr:cNvPr id="257" name="テキスト ボックス 256"/>
        <xdr:cNvSpPr txBox="1"/>
      </xdr:nvSpPr>
      <xdr:spPr>
        <a:xfrm>
          <a:off x="3530111" y="1620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161137</xdr:rowOff>
    </xdr:from>
    <xdr:to>
      <xdr:col>15</xdr:col>
      <xdr:colOff>101600</xdr:colOff>
      <xdr:row>96</xdr:row>
      <xdr:rowOff>91287</xdr:rowOff>
    </xdr:to>
    <xdr:sp macro="" textlink="">
      <xdr:nvSpPr>
        <xdr:cNvPr id="258" name="楕円 257"/>
        <xdr:cNvSpPr/>
      </xdr:nvSpPr>
      <xdr:spPr>
        <a:xfrm>
          <a:off x="2857500" y="164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107814</xdr:rowOff>
    </xdr:from>
    <xdr:ext cx="534377" cy="259045"/>
    <xdr:sp macro="" textlink="">
      <xdr:nvSpPr>
        <xdr:cNvPr id="259" name="テキスト ボックス 258"/>
        <xdr:cNvSpPr txBox="1"/>
      </xdr:nvSpPr>
      <xdr:spPr>
        <a:xfrm>
          <a:off x="2641111" y="1622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129742</xdr:rowOff>
    </xdr:from>
    <xdr:to>
      <xdr:col>10</xdr:col>
      <xdr:colOff>165100</xdr:colOff>
      <xdr:row>98</xdr:row>
      <xdr:rowOff>59892</xdr:rowOff>
    </xdr:to>
    <xdr:sp macro="" textlink="">
      <xdr:nvSpPr>
        <xdr:cNvPr id="260" name="楕円 259"/>
        <xdr:cNvSpPr/>
      </xdr:nvSpPr>
      <xdr:spPr>
        <a:xfrm>
          <a:off x="1968500" y="1676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51019</xdr:rowOff>
    </xdr:from>
    <xdr:ext cx="534377" cy="259045"/>
    <xdr:sp macro="" textlink="">
      <xdr:nvSpPr>
        <xdr:cNvPr id="261" name="テキスト ボックス 260"/>
        <xdr:cNvSpPr txBox="1"/>
      </xdr:nvSpPr>
      <xdr:spPr>
        <a:xfrm>
          <a:off x="1752111" y="1685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14579</xdr:rowOff>
    </xdr:from>
    <xdr:to>
      <xdr:col>6</xdr:col>
      <xdr:colOff>38100</xdr:colOff>
      <xdr:row>98</xdr:row>
      <xdr:rowOff>116179</xdr:rowOff>
    </xdr:to>
    <xdr:sp macro="" textlink="">
      <xdr:nvSpPr>
        <xdr:cNvPr id="262" name="楕円 261"/>
        <xdr:cNvSpPr/>
      </xdr:nvSpPr>
      <xdr:spPr>
        <a:xfrm>
          <a:off x="1079500" y="1681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107306</xdr:rowOff>
    </xdr:from>
    <xdr:ext cx="534377" cy="259045"/>
    <xdr:sp macro="" textlink="">
      <xdr:nvSpPr>
        <xdr:cNvPr id="263" name="テキスト ボックス 262"/>
        <xdr:cNvSpPr txBox="1"/>
      </xdr:nvSpPr>
      <xdr:spPr>
        <a:xfrm>
          <a:off x="863111" y="1690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20179</xdr:rowOff>
    </xdr:from>
    <xdr:to>
      <xdr:col>55</xdr:col>
      <xdr:colOff>0</xdr:colOff>
      <xdr:row>37</xdr:row>
      <xdr:rowOff>51991</xdr:rowOff>
    </xdr:to>
    <xdr:cxnSp macro="">
      <xdr:nvCxnSpPr>
        <xdr:cNvPr id="290" name="直線コネクタ 289"/>
        <xdr:cNvCxnSpPr/>
      </xdr:nvCxnSpPr>
      <xdr:spPr>
        <a:xfrm flipV="1">
          <a:off x="9639300" y="6363829"/>
          <a:ext cx="838200" cy="3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35559</xdr:rowOff>
    </xdr:from>
    <xdr:to>
      <xdr:col>50</xdr:col>
      <xdr:colOff>114300</xdr:colOff>
      <xdr:row>37</xdr:row>
      <xdr:rowOff>51991</xdr:rowOff>
    </xdr:to>
    <xdr:cxnSp macro="">
      <xdr:nvCxnSpPr>
        <xdr:cNvPr id="293" name="直線コネクタ 292"/>
        <xdr:cNvCxnSpPr/>
      </xdr:nvCxnSpPr>
      <xdr:spPr>
        <a:xfrm>
          <a:off x="8750300" y="6379209"/>
          <a:ext cx="889000" cy="1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35559</xdr:rowOff>
    </xdr:from>
    <xdr:to>
      <xdr:col>45</xdr:col>
      <xdr:colOff>177800</xdr:colOff>
      <xdr:row>37</xdr:row>
      <xdr:rowOff>71070</xdr:rowOff>
    </xdr:to>
    <xdr:cxnSp macro="">
      <xdr:nvCxnSpPr>
        <xdr:cNvPr id="296" name="直線コネクタ 295"/>
        <xdr:cNvCxnSpPr/>
      </xdr:nvCxnSpPr>
      <xdr:spPr>
        <a:xfrm flipV="1">
          <a:off x="7861300" y="6379209"/>
          <a:ext cx="889000" cy="3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71070</xdr:rowOff>
    </xdr:from>
    <xdr:to>
      <xdr:col>41</xdr:col>
      <xdr:colOff>50800</xdr:colOff>
      <xdr:row>37</xdr:row>
      <xdr:rowOff>100454</xdr:rowOff>
    </xdr:to>
    <xdr:cxnSp macro="">
      <xdr:nvCxnSpPr>
        <xdr:cNvPr id="299" name="直線コネクタ 298"/>
        <xdr:cNvCxnSpPr/>
      </xdr:nvCxnSpPr>
      <xdr:spPr>
        <a:xfrm flipV="1">
          <a:off x="6972300" y="6414720"/>
          <a:ext cx="889000" cy="2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51974</xdr:rowOff>
    </xdr:from>
    <xdr:to>
      <xdr:col>41</xdr:col>
      <xdr:colOff>101600</xdr:colOff>
      <xdr:row>37</xdr:row>
      <xdr:rowOff>153574</xdr:rowOff>
    </xdr:to>
    <xdr:sp macro="" textlink="">
      <xdr:nvSpPr>
        <xdr:cNvPr id="300" name="フローチャート: 判断 299"/>
        <xdr:cNvSpPr/>
      </xdr:nvSpPr>
      <xdr:spPr>
        <a:xfrm>
          <a:off x="7810500" y="639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144701</xdr:rowOff>
    </xdr:from>
    <xdr:ext cx="534377" cy="259045"/>
    <xdr:sp macro="" textlink="">
      <xdr:nvSpPr>
        <xdr:cNvPr id="301" name="テキスト ボックス 300"/>
        <xdr:cNvSpPr txBox="1"/>
      </xdr:nvSpPr>
      <xdr:spPr>
        <a:xfrm>
          <a:off x="7594111" y="648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64476</xdr:rowOff>
    </xdr:from>
    <xdr:to>
      <xdr:col>36</xdr:col>
      <xdr:colOff>165100</xdr:colOff>
      <xdr:row>37</xdr:row>
      <xdr:rowOff>166077</xdr:rowOff>
    </xdr:to>
    <xdr:sp macro="" textlink="">
      <xdr:nvSpPr>
        <xdr:cNvPr id="302" name="フローチャート: 判断 301"/>
        <xdr:cNvSpPr/>
      </xdr:nvSpPr>
      <xdr:spPr>
        <a:xfrm>
          <a:off x="6921500" y="6408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157204</xdr:rowOff>
    </xdr:from>
    <xdr:ext cx="534377" cy="259045"/>
    <xdr:sp macro="" textlink="">
      <xdr:nvSpPr>
        <xdr:cNvPr id="303" name="テキスト ボックス 302"/>
        <xdr:cNvSpPr txBox="1"/>
      </xdr:nvSpPr>
      <xdr:spPr>
        <a:xfrm>
          <a:off x="6705111" y="65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140829</xdr:rowOff>
    </xdr:from>
    <xdr:to>
      <xdr:col>55</xdr:col>
      <xdr:colOff>50800</xdr:colOff>
      <xdr:row>37</xdr:row>
      <xdr:rowOff>70979</xdr:rowOff>
    </xdr:to>
    <xdr:sp macro="" textlink="">
      <xdr:nvSpPr>
        <xdr:cNvPr id="309" name="楕円 308"/>
        <xdr:cNvSpPr/>
      </xdr:nvSpPr>
      <xdr:spPr>
        <a:xfrm>
          <a:off x="10426700" y="63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163706</xdr:rowOff>
    </xdr:from>
    <xdr:ext cx="599010" cy="259045"/>
    <xdr:sp macro="" textlink="">
      <xdr:nvSpPr>
        <xdr:cNvPr id="310" name="補助費等該当値テキスト"/>
        <xdr:cNvSpPr txBox="1"/>
      </xdr:nvSpPr>
      <xdr:spPr>
        <a:xfrm>
          <a:off x="10528300" y="616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1191</xdr:rowOff>
    </xdr:from>
    <xdr:to>
      <xdr:col>50</xdr:col>
      <xdr:colOff>165100</xdr:colOff>
      <xdr:row>37</xdr:row>
      <xdr:rowOff>102791</xdr:rowOff>
    </xdr:to>
    <xdr:sp macro="" textlink="">
      <xdr:nvSpPr>
        <xdr:cNvPr id="311" name="楕円 310"/>
        <xdr:cNvSpPr/>
      </xdr:nvSpPr>
      <xdr:spPr>
        <a:xfrm>
          <a:off x="9588500" y="634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119318</xdr:rowOff>
    </xdr:from>
    <xdr:ext cx="599010" cy="259045"/>
    <xdr:sp macro="" textlink="">
      <xdr:nvSpPr>
        <xdr:cNvPr id="312" name="テキスト ボックス 311"/>
        <xdr:cNvSpPr txBox="1"/>
      </xdr:nvSpPr>
      <xdr:spPr>
        <a:xfrm>
          <a:off x="9339795" y="612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156209</xdr:rowOff>
    </xdr:from>
    <xdr:to>
      <xdr:col>46</xdr:col>
      <xdr:colOff>38100</xdr:colOff>
      <xdr:row>37</xdr:row>
      <xdr:rowOff>86359</xdr:rowOff>
    </xdr:to>
    <xdr:sp macro="" textlink="">
      <xdr:nvSpPr>
        <xdr:cNvPr id="313" name="楕円 312"/>
        <xdr:cNvSpPr/>
      </xdr:nvSpPr>
      <xdr:spPr>
        <a:xfrm>
          <a:off x="8699500" y="63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102886</xdr:rowOff>
    </xdr:from>
    <xdr:ext cx="599010" cy="259045"/>
    <xdr:sp macro="" textlink="">
      <xdr:nvSpPr>
        <xdr:cNvPr id="314" name="テキスト ボックス 313"/>
        <xdr:cNvSpPr txBox="1"/>
      </xdr:nvSpPr>
      <xdr:spPr>
        <a:xfrm>
          <a:off x="8450795" y="610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20270</xdr:rowOff>
    </xdr:from>
    <xdr:to>
      <xdr:col>41</xdr:col>
      <xdr:colOff>101600</xdr:colOff>
      <xdr:row>37</xdr:row>
      <xdr:rowOff>121870</xdr:rowOff>
    </xdr:to>
    <xdr:sp macro="" textlink="">
      <xdr:nvSpPr>
        <xdr:cNvPr id="315" name="楕円 314"/>
        <xdr:cNvSpPr/>
      </xdr:nvSpPr>
      <xdr:spPr>
        <a:xfrm>
          <a:off x="7810500" y="63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138397</xdr:rowOff>
    </xdr:from>
    <xdr:ext cx="599010" cy="259045"/>
    <xdr:sp macro="" textlink="">
      <xdr:nvSpPr>
        <xdr:cNvPr id="316" name="テキスト ボックス 315"/>
        <xdr:cNvSpPr txBox="1"/>
      </xdr:nvSpPr>
      <xdr:spPr>
        <a:xfrm>
          <a:off x="7561795" y="613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49654</xdr:rowOff>
    </xdr:from>
    <xdr:to>
      <xdr:col>36</xdr:col>
      <xdr:colOff>165100</xdr:colOff>
      <xdr:row>37</xdr:row>
      <xdr:rowOff>151254</xdr:rowOff>
    </xdr:to>
    <xdr:sp macro="" textlink="">
      <xdr:nvSpPr>
        <xdr:cNvPr id="317" name="楕円 316"/>
        <xdr:cNvSpPr/>
      </xdr:nvSpPr>
      <xdr:spPr>
        <a:xfrm>
          <a:off x="6921500" y="639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167781</xdr:rowOff>
    </xdr:from>
    <xdr:ext cx="534377" cy="259045"/>
    <xdr:sp macro="" textlink="">
      <xdr:nvSpPr>
        <xdr:cNvPr id="318" name="テキスト ボックス 317"/>
        <xdr:cNvSpPr txBox="1"/>
      </xdr:nvSpPr>
      <xdr:spPr>
        <a:xfrm>
          <a:off x="6705111" y="616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109373</xdr:rowOff>
    </xdr:from>
    <xdr:to>
      <xdr:col>55</xdr:col>
      <xdr:colOff>0</xdr:colOff>
      <xdr:row>58</xdr:row>
      <xdr:rowOff>119368</xdr:rowOff>
    </xdr:to>
    <xdr:cxnSp macro="">
      <xdr:nvCxnSpPr>
        <xdr:cNvPr id="345" name="直線コネクタ 344"/>
        <xdr:cNvCxnSpPr/>
      </xdr:nvCxnSpPr>
      <xdr:spPr>
        <a:xfrm flipV="1">
          <a:off x="9639300" y="10053473"/>
          <a:ext cx="838200" cy="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118711</xdr:rowOff>
    </xdr:from>
    <xdr:to>
      <xdr:col>50</xdr:col>
      <xdr:colOff>114300</xdr:colOff>
      <xdr:row>58</xdr:row>
      <xdr:rowOff>119368</xdr:rowOff>
    </xdr:to>
    <xdr:cxnSp macro="">
      <xdr:nvCxnSpPr>
        <xdr:cNvPr id="348" name="直線コネクタ 347"/>
        <xdr:cNvCxnSpPr/>
      </xdr:nvCxnSpPr>
      <xdr:spPr>
        <a:xfrm>
          <a:off x="8750300" y="10062811"/>
          <a:ext cx="8890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97123</xdr:rowOff>
    </xdr:from>
    <xdr:to>
      <xdr:col>45</xdr:col>
      <xdr:colOff>177800</xdr:colOff>
      <xdr:row>58</xdr:row>
      <xdr:rowOff>118711</xdr:rowOff>
    </xdr:to>
    <xdr:cxnSp macro="">
      <xdr:nvCxnSpPr>
        <xdr:cNvPr id="351" name="直線コネクタ 350"/>
        <xdr:cNvCxnSpPr/>
      </xdr:nvCxnSpPr>
      <xdr:spPr>
        <a:xfrm>
          <a:off x="7861300" y="10041223"/>
          <a:ext cx="889000" cy="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97123</xdr:rowOff>
    </xdr:from>
    <xdr:to>
      <xdr:col>41</xdr:col>
      <xdr:colOff>50800</xdr:colOff>
      <xdr:row>58</xdr:row>
      <xdr:rowOff>104975</xdr:rowOff>
    </xdr:to>
    <xdr:cxnSp macro="">
      <xdr:nvCxnSpPr>
        <xdr:cNvPr id="354" name="直線コネクタ 353"/>
        <xdr:cNvCxnSpPr/>
      </xdr:nvCxnSpPr>
      <xdr:spPr>
        <a:xfrm flipV="1">
          <a:off x="6972300" y="10041223"/>
          <a:ext cx="889000" cy="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61540</xdr:rowOff>
    </xdr:from>
    <xdr:to>
      <xdr:col>41</xdr:col>
      <xdr:colOff>101600</xdr:colOff>
      <xdr:row>58</xdr:row>
      <xdr:rowOff>163140</xdr:rowOff>
    </xdr:to>
    <xdr:sp macro="" textlink="">
      <xdr:nvSpPr>
        <xdr:cNvPr id="355" name="フローチャート: 判断 354"/>
        <xdr:cNvSpPr/>
      </xdr:nvSpPr>
      <xdr:spPr>
        <a:xfrm>
          <a:off x="7810500" y="1000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154267</xdr:rowOff>
    </xdr:from>
    <xdr:ext cx="599010" cy="259045"/>
    <xdr:sp macro="" textlink="">
      <xdr:nvSpPr>
        <xdr:cNvPr id="356" name="テキスト ボックス 355"/>
        <xdr:cNvSpPr txBox="1"/>
      </xdr:nvSpPr>
      <xdr:spPr>
        <a:xfrm>
          <a:off x="7561795" y="1009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61543</xdr:rowOff>
    </xdr:from>
    <xdr:to>
      <xdr:col>36</xdr:col>
      <xdr:colOff>165100</xdr:colOff>
      <xdr:row>58</xdr:row>
      <xdr:rowOff>163143</xdr:rowOff>
    </xdr:to>
    <xdr:sp macro="" textlink="">
      <xdr:nvSpPr>
        <xdr:cNvPr id="357" name="フローチャート: 判断 356"/>
        <xdr:cNvSpPr/>
      </xdr:nvSpPr>
      <xdr:spPr>
        <a:xfrm>
          <a:off x="6921500" y="100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154270</xdr:rowOff>
    </xdr:from>
    <xdr:ext cx="599010" cy="259045"/>
    <xdr:sp macro="" textlink="">
      <xdr:nvSpPr>
        <xdr:cNvPr id="358" name="テキスト ボックス 357"/>
        <xdr:cNvSpPr txBox="1"/>
      </xdr:nvSpPr>
      <xdr:spPr>
        <a:xfrm>
          <a:off x="6672795" y="1009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58573</xdr:rowOff>
    </xdr:from>
    <xdr:to>
      <xdr:col>55</xdr:col>
      <xdr:colOff>50800</xdr:colOff>
      <xdr:row>58</xdr:row>
      <xdr:rowOff>160173</xdr:rowOff>
    </xdr:to>
    <xdr:sp macro="" textlink="">
      <xdr:nvSpPr>
        <xdr:cNvPr id="364" name="楕円 363"/>
        <xdr:cNvSpPr/>
      </xdr:nvSpPr>
      <xdr:spPr>
        <a:xfrm>
          <a:off x="10426700" y="100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17950</xdr:rowOff>
    </xdr:from>
    <xdr:ext cx="599010" cy="259045"/>
    <xdr:sp macro="" textlink="">
      <xdr:nvSpPr>
        <xdr:cNvPr id="365" name="普通建設事業費該当値テキスト"/>
        <xdr:cNvSpPr txBox="1"/>
      </xdr:nvSpPr>
      <xdr:spPr>
        <a:xfrm>
          <a:off x="10528300" y="979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68568</xdr:rowOff>
    </xdr:from>
    <xdr:to>
      <xdr:col>50</xdr:col>
      <xdr:colOff>165100</xdr:colOff>
      <xdr:row>58</xdr:row>
      <xdr:rowOff>170168</xdr:rowOff>
    </xdr:to>
    <xdr:sp macro="" textlink="">
      <xdr:nvSpPr>
        <xdr:cNvPr id="366" name="楕円 365"/>
        <xdr:cNvSpPr/>
      </xdr:nvSpPr>
      <xdr:spPr>
        <a:xfrm>
          <a:off x="9588500" y="100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161295</xdr:rowOff>
    </xdr:from>
    <xdr:ext cx="534377" cy="259045"/>
    <xdr:sp macro="" textlink="">
      <xdr:nvSpPr>
        <xdr:cNvPr id="367" name="テキスト ボックス 366"/>
        <xdr:cNvSpPr txBox="1"/>
      </xdr:nvSpPr>
      <xdr:spPr>
        <a:xfrm>
          <a:off x="9372111" y="1010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67911</xdr:rowOff>
    </xdr:from>
    <xdr:to>
      <xdr:col>46</xdr:col>
      <xdr:colOff>38100</xdr:colOff>
      <xdr:row>58</xdr:row>
      <xdr:rowOff>169511</xdr:rowOff>
    </xdr:to>
    <xdr:sp macro="" textlink="">
      <xdr:nvSpPr>
        <xdr:cNvPr id="368" name="楕円 367"/>
        <xdr:cNvSpPr/>
      </xdr:nvSpPr>
      <xdr:spPr>
        <a:xfrm>
          <a:off x="8699500" y="100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160638</xdr:rowOff>
    </xdr:from>
    <xdr:ext cx="534377" cy="259045"/>
    <xdr:sp macro="" textlink="">
      <xdr:nvSpPr>
        <xdr:cNvPr id="369" name="テキスト ボックス 368"/>
        <xdr:cNvSpPr txBox="1"/>
      </xdr:nvSpPr>
      <xdr:spPr>
        <a:xfrm>
          <a:off x="8483111" y="1010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46323</xdr:rowOff>
    </xdr:from>
    <xdr:to>
      <xdr:col>41</xdr:col>
      <xdr:colOff>101600</xdr:colOff>
      <xdr:row>58</xdr:row>
      <xdr:rowOff>147923</xdr:rowOff>
    </xdr:to>
    <xdr:sp macro="" textlink="">
      <xdr:nvSpPr>
        <xdr:cNvPr id="370" name="楕円 369"/>
        <xdr:cNvSpPr/>
      </xdr:nvSpPr>
      <xdr:spPr>
        <a:xfrm>
          <a:off x="7810500" y="99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164450</xdr:rowOff>
    </xdr:from>
    <xdr:ext cx="599010" cy="259045"/>
    <xdr:sp macro="" textlink="">
      <xdr:nvSpPr>
        <xdr:cNvPr id="371" name="テキスト ボックス 370"/>
        <xdr:cNvSpPr txBox="1"/>
      </xdr:nvSpPr>
      <xdr:spPr>
        <a:xfrm>
          <a:off x="7561795" y="976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54175</xdr:rowOff>
    </xdr:from>
    <xdr:to>
      <xdr:col>36</xdr:col>
      <xdr:colOff>165100</xdr:colOff>
      <xdr:row>58</xdr:row>
      <xdr:rowOff>155775</xdr:rowOff>
    </xdr:to>
    <xdr:sp macro="" textlink="">
      <xdr:nvSpPr>
        <xdr:cNvPr id="372" name="楕円 371"/>
        <xdr:cNvSpPr/>
      </xdr:nvSpPr>
      <xdr:spPr>
        <a:xfrm>
          <a:off x="6921500" y="999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852</xdr:rowOff>
    </xdr:from>
    <xdr:ext cx="599010" cy="259045"/>
    <xdr:sp macro="" textlink="">
      <xdr:nvSpPr>
        <xdr:cNvPr id="373" name="テキスト ボックス 372"/>
        <xdr:cNvSpPr txBox="1"/>
      </xdr:nvSpPr>
      <xdr:spPr>
        <a:xfrm>
          <a:off x="6672795" y="977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129311</xdr:rowOff>
    </xdr:from>
    <xdr:to>
      <xdr:col>55</xdr:col>
      <xdr:colOff>0</xdr:colOff>
      <xdr:row>78</xdr:row>
      <xdr:rowOff>134226</xdr:rowOff>
    </xdr:to>
    <xdr:cxnSp macro="">
      <xdr:nvCxnSpPr>
        <xdr:cNvPr id="400" name="直線コネクタ 399"/>
        <xdr:cNvCxnSpPr/>
      </xdr:nvCxnSpPr>
      <xdr:spPr>
        <a:xfrm flipV="1">
          <a:off x="9639300" y="13502411"/>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134226</xdr:rowOff>
    </xdr:from>
    <xdr:to>
      <xdr:col>50</xdr:col>
      <xdr:colOff>114300</xdr:colOff>
      <xdr:row>78</xdr:row>
      <xdr:rowOff>136578</xdr:rowOff>
    </xdr:to>
    <xdr:cxnSp macro="">
      <xdr:nvCxnSpPr>
        <xdr:cNvPr id="403" name="直線コネクタ 402"/>
        <xdr:cNvCxnSpPr/>
      </xdr:nvCxnSpPr>
      <xdr:spPr>
        <a:xfrm flipV="1">
          <a:off x="8750300" y="13507326"/>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124868</xdr:rowOff>
    </xdr:from>
    <xdr:to>
      <xdr:col>45</xdr:col>
      <xdr:colOff>177800</xdr:colOff>
      <xdr:row>78</xdr:row>
      <xdr:rowOff>136578</xdr:rowOff>
    </xdr:to>
    <xdr:cxnSp macro="">
      <xdr:nvCxnSpPr>
        <xdr:cNvPr id="406" name="直線コネクタ 405"/>
        <xdr:cNvCxnSpPr/>
      </xdr:nvCxnSpPr>
      <xdr:spPr>
        <a:xfrm>
          <a:off x="7861300" y="13497968"/>
          <a:ext cx="889000" cy="1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76569</xdr:rowOff>
    </xdr:from>
    <xdr:to>
      <xdr:col>41</xdr:col>
      <xdr:colOff>101600</xdr:colOff>
      <xdr:row>79</xdr:row>
      <xdr:rowOff>6719</xdr:rowOff>
    </xdr:to>
    <xdr:sp macro="" textlink="">
      <xdr:nvSpPr>
        <xdr:cNvPr id="409" name="フローチャート: 判断 408"/>
        <xdr:cNvSpPr/>
      </xdr:nvSpPr>
      <xdr:spPr>
        <a:xfrm>
          <a:off x="7810500" y="134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169296</xdr:rowOff>
    </xdr:from>
    <xdr:ext cx="534377" cy="259045"/>
    <xdr:sp macro="" textlink="">
      <xdr:nvSpPr>
        <xdr:cNvPr id="410" name="テキスト ボックス 409"/>
        <xdr:cNvSpPr txBox="1"/>
      </xdr:nvSpPr>
      <xdr:spPr>
        <a:xfrm>
          <a:off x="7594111" y="135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78511</xdr:rowOff>
    </xdr:from>
    <xdr:to>
      <xdr:col>55</xdr:col>
      <xdr:colOff>50800</xdr:colOff>
      <xdr:row>79</xdr:row>
      <xdr:rowOff>8661</xdr:rowOff>
    </xdr:to>
    <xdr:sp macro="" textlink="">
      <xdr:nvSpPr>
        <xdr:cNvPr id="416" name="楕円 415"/>
        <xdr:cNvSpPr/>
      </xdr:nvSpPr>
      <xdr:spPr>
        <a:xfrm>
          <a:off x="10426700" y="134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534377" cy="259045"/>
    <xdr:sp macro="" textlink="">
      <xdr:nvSpPr>
        <xdr:cNvPr id="417" name="普通建設事業費 （ うち新規整備　）該当値テキスト"/>
        <xdr:cNvSpPr txBox="1"/>
      </xdr:nvSpPr>
      <xdr:spPr>
        <a:xfrm>
          <a:off x="10528300" y="134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83426</xdr:rowOff>
    </xdr:from>
    <xdr:to>
      <xdr:col>50</xdr:col>
      <xdr:colOff>165100</xdr:colOff>
      <xdr:row>79</xdr:row>
      <xdr:rowOff>13576</xdr:rowOff>
    </xdr:to>
    <xdr:sp macro="" textlink="">
      <xdr:nvSpPr>
        <xdr:cNvPr id="418" name="楕円 417"/>
        <xdr:cNvSpPr/>
      </xdr:nvSpPr>
      <xdr:spPr>
        <a:xfrm>
          <a:off x="9588500" y="134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4703</xdr:rowOff>
    </xdr:from>
    <xdr:ext cx="534377" cy="259045"/>
    <xdr:sp macro="" textlink="">
      <xdr:nvSpPr>
        <xdr:cNvPr id="419" name="テキスト ボックス 418"/>
        <xdr:cNvSpPr txBox="1"/>
      </xdr:nvSpPr>
      <xdr:spPr>
        <a:xfrm>
          <a:off x="9372111" y="135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85778</xdr:rowOff>
    </xdr:from>
    <xdr:to>
      <xdr:col>46</xdr:col>
      <xdr:colOff>38100</xdr:colOff>
      <xdr:row>79</xdr:row>
      <xdr:rowOff>15928</xdr:rowOff>
    </xdr:to>
    <xdr:sp macro="" textlink="">
      <xdr:nvSpPr>
        <xdr:cNvPr id="420" name="楕円 419"/>
        <xdr:cNvSpPr/>
      </xdr:nvSpPr>
      <xdr:spPr>
        <a:xfrm>
          <a:off x="8699500" y="134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7055</xdr:rowOff>
    </xdr:from>
    <xdr:ext cx="534377" cy="259045"/>
    <xdr:sp macro="" textlink="">
      <xdr:nvSpPr>
        <xdr:cNvPr id="421" name="テキスト ボックス 420"/>
        <xdr:cNvSpPr txBox="1"/>
      </xdr:nvSpPr>
      <xdr:spPr>
        <a:xfrm>
          <a:off x="8483111" y="1355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74068</xdr:rowOff>
    </xdr:from>
    <xdr:to>
      <xdr:col>41</xdr:col>
      <xdr:colOff>101600</xdr:colOff>
      <xdr:row>79</xdr:row>
      <xdr:rowOff>4218</xdr:rowOff>
    </xdr:to>
    <xdr:sp macro="" textlink="">
      <xdr:nvSpPr>
        <xdr:cNvPr id="422" name="楕円 421"/>
        <xdr:cNvSpPr/>
      </xdr:nvSpPr>
      <xdr:spPr>
        <a:xfrm>
          <a:off x="7810500" y="134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20745</xdr:rowOff>
    </xdr:from>
    <xdr:ext cx="534377" cy="259045"/>
    <xdr:sp macro="" textlink="">
      <xdr:nvSpPr>
        <xdr:cNvPr id="423" name="テキスト ボックス 422"/>
        <xdr:cNvSpPr txBox="1"/>
      </xdr:nvSpPr>
      <xdr:spPr>
        <a:xfrm>
          <a:off x="7594111" y="132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65855</xdr:rowOff>
    </xdr:from>
    <xdr:to>
      <xdr:col>55</xdr:col>
      <xdr:colOff>0</xdr:colOff>
      <xdr:row>98</xdr:row>
      <xdr:rowOff>628</xdr:rowOff>
    </xdr:to>
    <xdr:cxnSp macro="">
      <xdr:nvCxnSpPr>
        <xdr:cNvPr id="452" name="直線コネクタ 451"/>
        <xdr:cNvCxnSpPr/>
      </xdr:nvCxnSpPr>
      <xdr:spPr>
        <a:xfrm flipV="1">
          <a:off x="9639300" y="16696505"/>
          <a:ext cx="838200" cy="10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100716</xdr:rowOff>
    </xdr:from>
    <xdr:to>
      <xdr:col>50</xdr:col>
      <xdr:colOff>114300</xdr:colOff>
      <xdr:row>98</xdr:row>
      <xdr:rowOff>628</xdr:rowOff>
    </xdr:to>
    <xdr:cxnSp macro="">
      <xdr:nvCxnSpPr>
        <xdr:cNvPr id="455" name="直線コネクタ 454"/>
        <xdr:cNvCxnSpPr/>
      </xdr:nvCxnSpPr>
      <xdr:spPr>
        <a:xfrm>
          <a:off x="8750300" y="16731366"/>
          <a:ext cx="889000" cy="7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115346</xdr:rowOff>
    </xdr:from>
    <xdr:to>
      <xdr:col>45</xdr:col>
      <xdr:colOff>177800</xdr:colOff>
      <xdr:row>97</xdr:row>
      <xdr:rowOff>100716</xdr:rowOff>
    </xdr:to>
    <xdr:cxnSp macro="">
      <xdr:nvCxnSpPr>
        <xdr:cNvPr id="458" name="直線コネクタ 457"/>
        <xdr:cNvCxnSpPr/>
      </xdr:nvCxnSpPr>
      <xdr:spPr>
        <a:xfrm>
          <a:off x="7861300" y="16574546"/>
          <a:ext cx="8890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86926</xdr:rowOff>
    </xdr:from>
    <xdr:ext cx="534377" cy="259045"/>
    <xdr:sp macro="" textlink="">
      <xdr:nvSpPr>
        <xdr:cNvPr id="460" name="テキスト ボックス 459"/>
        <xdr:cNvSpPr txBox="1"/>
      </xdr:nvSpPr>
      <xdr:spPr>
        <a:xfrm>
          <a:off x="8483111" y="16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149974</xdr:rowOff>
    </xdr:from>
    <xdr:to>
      <xdr:col>41</xdr:col>
      <xdr:colOff>101600</xdr:colOff>
      <xdr:row>98</xdr:row>
      <xdr:rowOff>80124</xdr:rowOff>
    </xdr:to>
    <xdr:sp macro="" textlink="">
      <xdr:nvSpPr>
        <xdr:cNvPr id="461" name="フローチャート: 判断 460"/>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71251</xdr:rowOff>
    </xdr:from>
    <xdr:ext cx="534377" cy="259045"/>
    <xdr:sp macro="" textlink="">
      <xdr:nvSpPr>
        <xdr:cNvPr id="462" name="テキスト ボックス 461"/>
        <xdr:cNvSpPr txBox="1"/>
      </xdr:nvSpPr>
      <xdr:spPr>
        <a:xfrm>
          <a:off x="7594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15055</xdr:rowOff>
    </xdr:from>
    <xdr:to>
      <xdr:col>55</xdr:col>
      <xdr:colOff>50800</xdr:colOff>
      <xdr:row>97</xdr:row>
      <xdr:rowOff>116655</xdr:rowOff>
    </xdr:to>
    <xdr:sp macro="" textlink="">
      <xdr:nvSpPr>
        <xdr:cNvPr id="468" name="楕円 467"/>
        <xdr:cNvSpPr/>
      </xdr:nvSpPr>
      <xdr:spPr>
        <a:xfrm>
          <a:off x="10426700" y="166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37932</xdr:rowOff>
    </xdr:from>
    <xdr:ext cx="534377" cy="259045"/>
    <xdr:sp macro="" textlink="">
      <xdr:nvSpPr>
        <xdr:cNvPr id="469" name="普通建設事業費 （ うち更新整備　）該当値テキスト"/>
        <xdr:cNvSpPr txBox="1"/>
      </xdr:nvSpPr>
      <xdr:spPr>
        <a:xfrm>
          <a:off x="10528300" y="164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121278</xdr:rowOff>
    </xdr:from>
    <xdr:to>
      <xdr:col>50</xdr:col>
      <xdr:colOff>165100</xdr:colOff>
      <xdr:row>98</xdr:row>
      <xdr:rowOff>51428</xdr:rowOff>
    </xdr:to>
    <xdr:sp macro="" textlink="">
      <xdr:nvSpPr>
        <xdr:cNvPr id="470" name="楕円 469"/>
        <xdr:cNvSpPr/>
      </xdr:nvSpPr>
      <xdr:spPr>
        <a:xfrm>
          <a:off x="9588500" y="167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42555</xdr:rowOff>
    </xdr:from>
    <xdr:ext cx="534377" cy="259045"/>
    <xdr:sp macro="" textlink="">
      <xdr:nvSpPr>
        <xdr:cNvPr id="471" name="テキスト ボックス 470"/>
        <xdr:cNvSpPr txBox="1"/>
      </xdr:nvSpPr>
      <xdr:spPr>
        <a:xfrm>
          <a:off x="9372111" y="1684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49916</xdr:rowOff>
    </xdr:from>
    <xdr:to>
      <xdr:col>46</xdr:col>
      <xdr:colOff>38100</xdr:colOff>
      <xdr:row>97</xdr:row>
      <xdr:rowOff>151516</xdr:rowOff>
    </xdr:to>
    <xdr:sp macro="" textlink="">
      <xdr:nvSpPr>
        <xdr:cNvPr id="472" name="楕円 471"/>
        <xdr:cNvSpPr/>
      </xdr:nvSpPr>
      <xdr:spPr>
        <a:xfrm>
          <a:off x="8699500" y="1668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168043</xdr:rowOff>
    </xdr:from>
    <xdr:ext cx="534377" cy="259045"/>
    <xdr:sp macro="" textlink="">
      <xdr:nvSpPr>
        <xdr:cNvPr id="473" name="テキスト ボックス 472"/>
        <xdr:cNvSpPr txBox="1"/>
      </xdr:nvSpPr>
      <xdr:spPr>
        <a:xfrm>
          <a:off x="8483111" y="1645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64546</xdr:rowOff>
    </xdr:from>
    <xdr:to>
      <xdr:col>41</xdr:col>
      <xdr:colOff>101600</xdr:colOff>
      <xdr:row>96</xdr:row>
      <xdr:rowOff>166146</xdr:rowOff>
    </xdr:to>
    <xdr:sp macro="" textlink="">
      <xdr:nvSpPr>
        <xdr:cNvPr id="474" name="楕円 473"/>
        <xdr:cNvSpPr/>
      </xdr:nvSpPr>
      <xdr:spPr>
        <a:xfrm>
          <a:off x="7810500" y="1652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11223</xdr:rowOff>
    </xdr:from>
    <xdr:ext cx="599010" cy="259045"/>
    <xdr:sp macro="" textlink="">
      <xdr:nvSpPr>
        <xdr:cNvPr id="475" name="テキスト ボックス 474"/>
        <xdr:cNvSpPr txBox="1"/>
      </xdr:nvSpPr>
      <xdr:spPr>
        <a:xfrm>
          <a:off x="7561795" y="1629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153287</xdr:rowOff>
    </xdr:from>
    <xdr:to>
      <xdr:col>85</xdr:col>
      <xdr:colOff>127000</xdr:colOff>
      <xdr:row>39</xdr:row>
      <xdr:rowOff>31572</xdr:rowOff>
    </xdr:to>
    <xdr:cxnSp macro="">
      <xdr:nvCxnSpPr>
        <xdr:cNvPr id="504" name="直線コネクタ 503"/>
        <xdr:cNvCxnSpPr/>
      </xdr:nvCxnSpPr>
      <xdr:spPr>
        <a:xfrm>
          <a:off x="15481300" y="6668387"/>
          <a:ext cx="838200" cy="4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153287</xdr:rowOff>
    </xdr:from>
    <xdr:to>
      <xdr:col>81</xdr:col>
      <xdr:colOff>50800</xdr:colOff>
      <xdr:row>38</xdr:row>
      <xdr:rowOff>159662</xdr:rowOff>
    </xdr:to>
    <xdr:cxnSp macro="">
      <xdr:nvCxnSpPr>
        <xdr:cNvPr id="507" name="直線コネクタ 506"/>
        <xdr:cNvCxnSpPr/>
      </xdr:nvCxnSpPr>
      <xdr:spPr>
        <a:xfrm flipV="1">
          <a:off x="14592300" y="666838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68834</xdr:rowOff>
    </xdr:from>
    <xdr:ext cx="469744" cy="259045"/>
    <xdr:sp macro="" textlink="">
      <xdr:nvSpPr>
        <xdr:cNvPr id="509" name="テキスト ボックス 508"/>
        <xdr:cNvSpPr txBox="1"/>
      </xdr:nvSpPr>
      <xdr:spPr>
        <a:xfrm>
          <a:off x="15246428" y="675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159662</xdr:rowOff>
    </xdr:from>
    <xdr:to>
      <xdr:col>76</xdr:col>
      <xdr:colOff>114300</xdr:colOff>
      <xdr:row>39</xdr:row>
      <xdr:rowOff>25901</xdr:rowOff>
    </xdr:to>
    <xdr:cxnSp macro="">
      <xdr:nvCxnSpPr>
        <xdr:cNvPr id="510" name="直線コネクタ 509"/>
        <xdr:cNvCxnSpPr/>
      </xdr:nvCxnSpPr>
      <xdr:spPr>
        <a:xfrm flipV="1">
          <a:off x="13703300" y="6674762"/>
          <a:ext cx="889000" cy="3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74166</xdr:rowOff>
    </xdr:from>
    <xdr:ext cx="469744" cy="259045"/>
    <xdr:sp macro="" textlink="">
      <xdr:nvSpPr>
        <xdr:cNvPr id="512" name="テキスト ボックス 511"/>
        <xdr:cNvSpPr txBox="1"/>
      </xdr:nvSpPr>
      <xdr:spPr>
        <a:xfrm>
          <a:off x="14357428" y="6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25901</xdr:rowOff>
    </xdr:from>
    <xdr:to>
      <xdr:col>71</xdr:col>
      <xdr:colOff>177800</xdr:colOff>
      <xdr:row>39</xdr:row>
      <xdr:rowOff>27682</xdr:rowOff>
    </xdr:to>
    <xdr:cxnSp macro="">
      <xdr:nvCxnSpPr>
        <xdr:cNvPr id="513" name="直線コネクタ 512"/>
        <xdr:cNvCxnSpPr/>
      </xdr:nvCxnSpPr>
      <xdr:spPr>
        <a:xfrm flipV="1">
          <a:off x="12814300" y="6712451"/>
          <a:ext cx="889000" cy="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141732</xdr:rowOff>
    </xdr:from>
    <xdr:to>
      <xdr:col>72</xdr:col>
      <xdr:colOff>38100</xdr:colOff>
      <xdr:row>39</xdr:row>
      <xdr:rowOff>71882</xdr:rowOff>
    </xdr:to>
    <xdr:sp macro="" textlink="">
      <xdr:nvSpPr>
        <xdr:cNvPr id="514" name="フローチャート: 判断 513"/>
        <xdr:cNvSpPr/>
      </xdr:nvSpPr>
      <xdr:spPr>
        <a:xfrm>
          <a:off x="13652500" y="665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88408</xdr:rowOff>
    </xdr:from>
    <xdr:ext cx="534377" cy="259045"/>
    <xdr:sp macro="" textlink="">
      <xdr:nvSpPr>
        <xdr:cNvPr id="515" name="テキスト ボックス 514"/>
        <xdr:cNvSpPr txBox="1"/>
      </xdr:nvSpPr>
      <xdr:spPr>
        <a:xfrm>
          <a:off x="13436111" y="643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147595</xdr:rowOff>
    </xdr:from>
    <xdr:to>
      <xdr:col>67</xdr:col>
      <xdr:colOff>101600</xdr:colOff>
      <xdr:row>39</xdr:row>
      <xdr:rowOff>77745</xdr:rowOff>
    </xdr:to>
    <xdr:sp macro="" textlink="">
      <xdr:nvSpPr>
        <xdr:cNvPr id="516" name="フローチャート: 判断 515"/>
        <xdr:cNvSpPr/>
      </xdr:nvSpPr>
      <xdr:spPr>
        <a:xfrm>
          <a:off x="12763500" y="666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94272</xdr:rowOff>
    </xdr:from>
    <xdr:ext cx="469744" cy="259045"/>
    <xdr:sp macro="" textlink="">
      <xdr:nvSpPr>
        <xdr:cNvPr id="517" name="テキスト ボックス 516"/>
        <xdr:cNvSpPr txBox="1"/>
      </xdr:nvSpPr>
      <xdr:spPr>
        <a:xfrm>
          <a:off x="12579428" y="643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152222</xdr:rowOff>
    </xdr:from>
    <xdr:to>
      <xdr:col>85</xdr:col>
      <xdr:colOff>177800</xdr:colOff>
      <xdr:row>39</xdr:row>
      <xdr:rowOff>82372</xdr:rowOff>
    </xdr:to>
    <xdr:sp macro="" textlink="">
      <xdr:nvSpPr>
        <xdr:cNvPr id="523" name="楕円 522"/>
        <xdr:cNvSpPr/>
      </xdr:nvSpPr>
      <xdr:spPr>
        <a:xfrm>
          <a:off x="162687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469744" cy="259045"/>
    <xdr:sp macro="" textlink="">
      <xdr:nvSpPr>
        <xdr:cNvPr id="524" name="災害復旧事業費該当値テキスト"/>
        <xdr:cNvSpPr txBox="1"/>
      </xdr:nvSpPr>
      <xdr:spPr>
        <a:xfrm>
          <a:off x="16370300" y="66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102487</xdr:rowOff>
    </xdr:from>
    <xdr:to>
      <xdr:col>81</xdr:col>
      <xdr:colOff>101600</xdr:colOff>
      <xdr:row>39</xdr:row>
      <xdr:rowOff>32637</xdr:rowOff>
    </xdr:to>
    <xdr:sp macro="" textlink="">
      <xdr:nvSpPr>
        <xdr:cNvPr id="525" name="楕円 524"/>
        <xdr:cNvSpPr/>
      </xdr:nvSpPr>
      <xdr:spPr>
        <a:xfrm>
          <a:off x="15430500" y="66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49163</xdr:rowOff>
    </xdr:from>
    <xdr:ext cx="534377" cy="259045"/>
    <xdr:sp macro="" textlink="">
      <xdr:nvSpPr>
        <xdr:cNvPr id="526" name="テキスト ボックス 525"/>
        <xdr:cNvSpPr txBox="1"/>
      </xdr:nvSpPr>
      <xdr:spPr>
        <a:xfrm>
          <a:off x="15214111" y="639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108862</xdr:rowOff>
    </xdr:from>
    <xdr:to>
      <xdr:col>76</xdr:col>
      <xdr:colOff>165100</xdr:colOff>
      <xdr:row>39</xdr:row>
      <xdr:rowOff>39012</xdr:rowOff>
    </xdr:to>
    <xdr:sp macro="" textlink="">
      <xdr:nvSpPr>
        <xdr:cNvPr id="527" name="楕円 526"/>
        <xdr:cNvSpPr/>
      </xdr:nvSpPr>
      <xdr:spPr>
        <a:xfrm>
          <a:off x="14541500" y="66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55539</xdr:rowOff>
    </xdr:from>
    <xdr:ext cx="534377" cy="259045"/>
    <xdr:sp macro="" textlink="">
      <xdr:nvSpPr>
        <xdr:cNvPr id="528" name="テキスト ボックス 527"/>
        <xdr:cNvSpPr txBox="1"/>
      </xdr:nvSpPr>
      <xdr:spPr>
        <a:xfrm>
          <a:off x="14325111" y="63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146551</xdr:rowOff>
    </xdr:from>
    <xdr:to>
      <xdr:col>72</xdr:col>
      <xdr:colOff>38100</xdr:colOff>
      <xdr:row>39</xdr:row>
      <xdr:rowOff>76701</xdr:rowOff>
    </xdr:to>
    <xdr:sp macro="" textlink="">
      <xdr:nvSpPr>
        <xdr:cNvPr id="529" name="楕円 528"/>
        <xdr:cNvSpPr/>
      </xdr:nvSpPr>
      <xdr:spPr>
        <a:xfrm>
          <a:off x="13652500" y="66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67828</xdr:rowOff>
    </xdr:from>
    <xdr:ext cx="469744" cy="259045"/>
    <xdr:sp macro="" textlink="">
      <xdr:nvSpPr>
        <xdr:cNvPr id="530" name="テキスト ボックス 529"/>
        <xdr:cNvSpPr txBox="1"/>
      </xdr:nvSpPr>
      <xdr:spPr>
        <a:xfrm>
          <a:off x="13468428" y="675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148332</xdr:rowOff>
    </xdr:from>
    <xdr:to>
      <xdr:col>67</xdr:col>
      <xdr:colOff>101600</xdr:colOff>
      <xdr:row>39</xdr:row>
      <xdr:rowOff>78482</xdr:rowOff>
    </xdr:to>
    <xdr:sp macro="" textlink="">
      <xdr:nvSpPr>
        <xdr:cNvPr id="531" name="楕円 530"/>
        <xdr:cNvSpPr/>
      </xdr:nvSpPr>
      <xdr:spPr>
        <a:xfrm>
          <a:off x="12763500" y="66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69609</xdr:rowOff>
    </xdr:from>
    <xdr:ext cx="469744" cy="259045"/>
    <xdr:sp macro="" textlink="">
      <xdr:nvSpPr>
        <xdr:cNvPr id="532" name="テキスト ボックス 531"/>
        <xdr:cNvSpPr txBox="1"/>
      </xdr:nvSpPr>
      <xdr:spPr>
        <a:xfrm>
          <a:off x="12579428" y="675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36767</xdr:rowOff>
    </xdr:from>
    <xdr:to>
      <xdr:col>85</xdr:col>
      <xdr:colOff>127000</xdr:colOff>
      <xdr:row>77</xdr:row>
      <xdr:rowOff>36926</xdr:rowOff>
    </xdr:to>
    <xdr:cxnSp macro="">
      <xdr:nvCxnSpPr>
        <xdr:cNvPr id="608" name="直線コネクタ 607"/>
        <xdr:cNvCxnSpPr/>
      </xdr:nvCxnSpPr>
      <xdr:spPr>
        <a:xfrm>
          <a:off x="15481300" y="13238417"/>
          <a:ext cx="8382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36767</xdr:rowOff>
    </xdr:from>
    <xdr:to>
      <xdr:col>81</xdr:col>
      <xdr:colOff>50800</xdr:colOff>
      <xdr:row>77</xdr:row>
      <xdr:rowOff>41618</xdr:rowOff>
    </xdr:to>
    <xdr:cxnSp macro="">
      <xdr:nvCxnSpPr>
        <xdr:cNvPr id="611" name="直線コネクタ 610"/>
        <xdr:cNvCxnSpPr/>
      </xdr:nvCxnSpPr>
      <xdr:spPr>
        <a:xfrm flipV="1">
          <a:off x="14592300" y="13238417"/>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33781</xdr:rowOff>
    </xdr:from>
    <xdr:to>
      <xdr:col>76</xdr:col>
      <xdr:colOff>114300</xdr:colOff>
      <xdr:row>77</xdr:row>
      <xdr:rowOff>41618</xdr:rowOff>
    </xdr:to>
    <xdr:cxnSp macro="">
      <xdr:nvCxnSpPr>
        <xdr:cNvPr id="614" name="直線コネクタ 613"/>
        <xdr:cNvCxnSpPr/>
      </xdr:nvCxnSpPr>
      <xdr:spPr>
        <a:xfrm>
          <a:off x="13703300" y="13235431"/>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25409</xdr:rowOff>
    </xdr:from>
    <xdr:to>
      <xdr:col>71</xdr:col>
      <xdr:colOff>177800</xdr:colOff>
      <xdr:row>77</xdr:row>
      <xdr:rowOff>33781</xdr:rowOff>
    </xdr:to>
    <xdr:cxnSp macro="">
      <xdr:nvCxnSpPr>
        <xdr:cNvPr id="617" name="直線コネクタ 616"/>
        <xdr:cNvCxnSpPr/>
      </xdr:nvCxnSpPr>
      <xdr:spPr>
        <a:xfrm>
          <a:off x="12814300" y="13227059"/>
          <a:ext cx="889000" cy="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18" name="フローチャート: 判断 617"/>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19" name="テキスト ボックス 618"/>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0" name="フローチャート: 判断 619"/>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1" name="テキスト ボックス 620"/>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157576</xdr:rowOff>
    </xdr:from>
    <xdr:to>
      <xdr:col>85</xdr:col>
      <xdr:colOff>177800</xdr:colOff>
      <xdr:row>77</xdr:row>
      <xdr:rowOff>87726</xdr:rowOff>
    </xdr:to>
    <xdr:sp macro="" textlink="">
      <xdr:nvSpPr>
        <xdr:cNvPr id="627" name="楕円 626"/>
        <xdr:cNvSpPr/>
      </xdr:nvSpPr>
      <xdr:spPr>
        <a:xfrm>
          <a:off x="16268700" y="1318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136003</xdr:rowOff>
    </xdr:from>
    <xdr:ext cx="534377" cy="259045"/>
    <xdr:sp macro="" textlink="">
      <xdr:nvSpPr>
        <xdr:cNvPr id="628" name="公債費該当値テキスト"/>
        <xdr:cNvSpPr txBox="1"/>
      </xdr:nvSpPr>
      <xdr:spPr>
        <a:xfrm>
          <a:off x="16370300" y="1316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157417</xdr:rowOff>
    </xdr:from>
    <xdr:to>
      <xdr:col>81</xdr:col>
      <xdr:colOff>101600</xdr:colOff>
      <xdr:row>77</xdr:row>
      <xdr:rowOff>87567</xdr:rowOff>
    </xdr:to>
    <xdr:sp macro="" textlink="">
      <xdr:nvSpPr>
        <xdr:cNvPr id="629" name="楕円 628"/>
        <xdr:cNvSpPr/>
      </xdr:nvSpPr>
      <xdr:spPr>
        <a:xfrm>
          <a:off x="15430500" y="131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78694</xdr:rowOff>
    </xdr:from>
    <xdr:ext cx="534377" cy="259045"/>
    <xdr:sp macro="" textlink="">
      <xdr:nvSpPr>
        <xdr:cNvPr id="630" name="テキスト ボックス 629"/>
        <xdr:cNvSpPr txBox="1"/>
      </xdr:nvSpPr>
      <xdr:spPr>
        <a:xfrm>
          <a:off x="15214111" y="132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162268</xdr:rowOff>
    </xdr:from>
    <xdr:to>
      <xdr:col>76</xdr:col>
      <xdr:colOff>165100</xdr:colOff>
      <xdr:row>77</xdr:row>
      <xdr:rowOff>92418</xdr:rowOff>
    </xdr:to>
    <xdr:sp macro="" textlink="">
      <xdr:nvSpPr>
        <xdr:cNvPr id="631" name="楕円 630"/>
        <xdr:cNvSpPr/>
      </xdr:nvSpPr>
      <xdr:spPr>
        <a:xfrm>
          <a:off x="14541500" y="131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83545</xdr:rowOff>
    </xdr:from>
    <xdr:ext cx="534377" cy="259045"/>
    <xdr:sp macro="" textlink="">
      <xdr:nvSpPr>
        <xdr:cNvPr id="632" name="テキスト ボックス 631"/>
        <xdr:cNvSpPr txBox="1"/>
      </xdr:nvSpPr>
      <xdr:spPr>
        <a:xfrm>
          <a:off x="14325111" y="1328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154431</xdr:rowOff>
    </xdr:from>
    <xdr:to>
      <xdr:col>72</xdr:col>
      <xdr:colOff>38100</xdr:colOff>
      <xdr:row>77</xdr:row>
      <xdr:rowOff>84581</xdr:rowOff>
    </xdr:to>
    <xdr:sp macro="" textlink="">
      <xdr:nvSpPr>
        <xdr:cNvPr id="633" name="楕円 632"/>
        <xdr:cNvSpPr/>
      </xdr:nvSpPr>
      <xdr:spPr>
        <a:xfrm>
          <a:off x="13652500" y="131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75708</xdr:rowOff>
    </xdr:from>
    <xdr:ext cx="534377" cy="259045"/>
    <xdr:sp macro="" textlink="">
      <xdr:nvSpPr>
        <xdr:cNvPr id="634" name="テキスト ボックス 633"/>
        <xdr:cNvSpPr txBox="1"/>
      </xdr:nvSpPr>
      <xdr:spPr>
        <a:xfrm>
          <a:off x="13436111" y="1327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146059</xdr:rowOff>
    </xdr:from>
    <xdr:to>
      <xdr:col>67</xdr:col>
      <xdr:colOff>101600</xdr:colOff>
      <xdr:row>77</xdr:row>
      <xdr:rowOff>76209</xdr:rowOff>
    </xdr:to>
    <xdr:sp macro="" textlink="">
      <xdr:nvSpPr>
        <xdr:cNvPr id="635" name="楕円 634"/>
        <xdr:cNvSpPr/>
      </xdr:nvSpPr>
      <xdr:spPr>
        <a:xfrm>
          <a:off x="12763500" y="1317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67336</xdr:rowOff>
    </xdr:from>
    <xdr:ext cx="534377" cy="259045"/>
    <xdr:sp macro="" textlink="">
      <xdr:nvSpPr>
        <xdr:cNvPr id="636" name="テキスト ボックス 635"/>
        <xdr:cNvSpPr txBox="1"/>
      </xdr:nvSpPr>
      <xdr:spPr>
        <a:xfrm>
          <a:off x="12547111" y="1326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136621</xdr:rowOff>
    </xdr:from>
    <xdr:to>
      <xdr:col>85</xdr:col>
      <xdr:colOff>127000</xdr:colOff>
      <xdr:row>99</xdr:row>
      <xdr:rowOff>1172</xdr:rowOff>
    </xdr:to>
    <xdr:cxnSp macro="">
      <xdr:nvCxnSpPr>
        <xdr:cNvPr id="665" name="直線コネクタ 664"/>
        <xdr:cNvCxnSpPr/>
      </xdr:nvCxnSpPr>
      <xdr:spPr>
        <a:xfrm flipV="1">
          <a:off x="15481300" y="16938721"/>
          <a:ext cx="838200" cy="3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6" name="積立金平均値テキスト"/>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1172</xdr:rowOff>
    </xdr:from>
    <xdr:to>
      <xdr:col>81</xdr:col>
      <xdr:colOff>50800</xdr:colOff>
      <xdr:row>99</xdr:row>
      <xdr:rowOff>6872</xdr:rowOff>
    </xdr:to>
    <xdr:cxnSp macro="">
      <xdr:nvCxnSpPr>
        <xdr:cNvPr id="668" name="直線コネクタ 667"/>
        <xdr:cNvCxnSpPr/>
      </xdr:nvCxnSpPr>
      <xdr:spPr>
        <a:xfrm flipV="1">
          <a:off x="14592300" y="16974722"/>
          <a:ext cx="8890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6872</xdr:rowOff>
    </xdr:from>
    <xdr:to>
      <xdr:col>76</xdr:col>
      <xdr:colOff>114300</xdr:colOff>
      <xdr:row>99</xdr:row>
      <xdr:rowOff>20304</xdr:rowOff>
    </xdr:to>
    <xdr:cxnSp macro="">
      <xdr:nvCxnSpPr>
        <xdr:cNvPr id="671" name="直線コネクタ 670"/>
        <xdr:cNvCxnSpPr/>
      </xdr:nvCxnSpPr>
      <xdr:spPr>
        <a:xfrm flipV="1">
          <a:off x="13703300" y="16980422"/>
          <a:ext cx="889000" cy="1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161206</xdr:rowOff>
    </xdr:from>
    <xdr:to>
      <xdr:col>71</xdr:col>
      <xdr:colOff>177800</xdr:colOff>
      <xdr:row>99</xdr:row>
      <xdr:rowOff>20304</xdr:rowOff>
    </xdr:to>
    <xdr:cxnSp macro="">
      <xdr:nvCxnSpPr>
        <xdr:cNvPr id="674" name="直線コネクタ 673"/>
        <xdr:cNvCxnSpPr/>
      </xdr:nvCxnSpPr>
      <xdr:spPr>
        <a:xfrm>
          <a:off x="12814300" y="16963306"/>
          <a:ext cx="889000" cy="3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35485</xdr:rowOff>
    </xdr:from>
    <xdr:to>
      <xdr:col>72</xdr:col>
      <xdr:colOff>38100</xdr:colOff>
      <xdr:row>98</xdr:row>
      <xdr:rowOff>137085</xdr:rowOff>
    </xdr:to>
    <xdr:sp macro="" textlink="">
      <xdr:nvSpPr>
        <xdr:cNvPr id="675" name="フローチャート: 判断 674"/>
        <xdr:cNvSpPr/>
      </xdr:nvSpPr>
      <xdr:spPr>
        <a:xfrm>
          <a:off x="13652500" y="1683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153612</xdr:rowOff>
    </xdr:from>
    <xdr:ext cx="599010" cy="259045"/>
    <xdr:sp macro="" textlink="">
      <xdr:nvSpPr>
        <xdr:cNvPr id="676" name="テキスト ボックス 675"/>
        <xdr:cNvSpPr txBox="1"/>
      </xdr:nvSpPr>
      <xdr:spPr>
        <a:xfrm>
          <a:off x="13403795" y="1661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113123</xdr:rowOff>
    </xdr:from>
    <xdr:to>
      <xdr:col>67</xdr:col>
      <xdr:colOff>101600</xdr:colOff>
      <xdr:row>99</xdr:row>
      <xdr:rowOff>43273</xdr:rowOff>
    </xdr:to>
    <xdr:sp macro="" textlink="">
      <xdr:nvSpPr>
        <xdr:cNvPr id="677" name="フローチャート: 判断 676"/>
        <xdr:cNvSpPr/>
      </xdr:nvSpPr>
      <xdr:spPr>
        <a:xfrm>
          <a:off x="12763500" y="1691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34400</xdr:rowOff>
    </xdr:from>
    <xdr:ext cx="534377" cy="259045"/>
    <xdr:sp macro="" textlink="">
      <xdr:nvSpPr>
        <xdr:cNvPr id="678" name="テキスト ボックス 677"/>
        <xdr:cNvSpPr txBox="1"/>
      </xdr:nvSpPr>
      <xdr:spPr>
        <a:xfrm>
          <a:off x="12547111" y="170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85821</xdr:rowOff>
    </xdr:from>
    <xdr:to>
      <xdr:col>85</xdr:col>
      <xdr:colOff>177800</xdr:colOff>
      <xdr:row>99</xdr:row>
      <xdr:rowOff>15971</xdr:rowOff>
    </xdr:to>
    <xdr:sp macro="" textlink="">
      <xdr:nvSpPr>
        <xdr:cNvPr id="684" name="楕円 683"/>
        <xdr:cNvSpPr/>
      </xdr:nvSpPr>
      <xdr:spPr>
        <a:xfrm>
          <a:off x="16268700" y="168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45198</xdr:rowOff>
    </xdr:from>
    <xdr:ext cx="534377" cy="259045"/>
    <xdr:sp macro="" textlink="">
      <xdr:nvSpPr>
        <xdr:cNvPr id="685" name="積立金該当値テキスト"/>
        <xdr:cNvSpPr txBox="1"/>
      </xdr:nvSpPr>
      <xdr:spPr>
        <a:xfrm>
          <a:off x="16370300" y="1667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121822</xdr:rowOff>
    </xdr:from>
    <xdr:to>
      <xdr:col>81</xdr:col>
      <xdr:colOff>101600</xdr:colOff>
      <xdr:row>99</xdr:row>
      <xdr:rowOff>51972</xdr:rowOff>
    </xdr:to>
    <xdr:sp macro="" textlink="">
      <xdr:nvSpPr>
        <xdr:cNvPr id="686" name="楕円 685"/>
        <xdr:cNvSpPr/>
      </xdr:nvSpPr>
      <xdr:spPr>
        <a:xfrm>
          <a:off x="15430500" y="1692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68499</xdr:rowOff>
    </xdr:from>
    <xdr:ext cx="534377" cy="259045"/>
    <xdr:sp macro="" textlink="">
      <xdr:nvSpPr>
        <xdr:cNvPr id="687" name="テキスト ボックス 686"/>
        <xdr:cNvSpPr txBox="1"/>
      </xdr:nvSpPr>
      <xdr:spPr>
        <a:xfrm>
          <a:off x="15214111" y="1669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127522</xdr:rowOff>
    </xdr:from>
    <xdr:to>
      <xdr:col>76</xdr:col>
      <xdr:colOff>165100</xdr:colOff>
      <xdr:row>99</xdr:row>
      <xdr:rowOff>57672</xdr:rowOff>
    </xdr:to>
    <xdr:sp macro="" textlink="">
      <xdr:nvSpPr>
        <xdr:cNvPr id="688" name="楕円 687"/>
        <xdr:cNvSpPr/>
      </xdr:nvSpPr>
      <xdr:spPr>
        <a:xfrm>
          <a:off x="14541500" y="169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48799</xdr:rowOff>
    </xdr:from>
    <xdr:ext cx="534377" cy="259045"/>
    <xdr:sp macro="" textlink="">
      <xdr:nvSpPr>
        <xdr:cNvPr id="689" name="テキスト ボックス 688"/>
        <xdr:cNvSpPr txBox="1"/>
      </xdr:nvSpPr>
      <xdr:spPr>
        <a:xfrm>
          <a:off x="14325111" y="1702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140954</xdr:rowOff>
    </xdr:from>
    <xdr:to>
      <xdr:col>72</xdr:col>
      <xdr:colOff>38100</xdr:colOff>
      <xdr:row>99</xdr:row>
      <xdr:rowOff>71104</xdr:rowOff>
    </xdr:to>
    <xdr:sp macro="" textlink="">
      <xdr:nvSpPr>
        <xdr:cNvPr id="690" name="楕円 689"/>
        <xdr:cNvSpPr/>
      </xdr:nvSpPr>
      <xdr:spPr>
        <a:xfrm>
          <a:off x="13652500" y="1694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62231</xdr:rowOff>
    </xdr:from>
    <xdr:ext cx="534377" cy="259045"/>
    <xdr:sp macro="" textlink="">
      <xdr:nvSpPr>
        <xdr:cNvPr id="691" name="テキスト ボックス 690"/>
        <xdr:cNvSpPr txBox="1"/>
      </xdr:nvSpPr>
      <xdr:spPr>
        <a:xfrm>
          <a:off x="13436111" y="1703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110406</xdr:rowOff>
    </xdr:from>
    <xdr:to>
      <xdr:col>67</xdr:col>
      <xdr:colOff>101600</xdr:colOff>
      <xdr:row>99</xdr:row>
      <xdr:rowOff>40556</xdr:rowOff>
    </xdr:to>
    <xdr:sp macro="" textlink="">
      <xdr:nvSpPr>
        <xdr:cNvPr id="692" name="楕円 691"/>
        <xdr:cNvSpPr/>
      </xdr:nvSpPr>
      <xdr:spPr>
        <a:xfrm>
          <a:off x="12763500" y="1691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57083</xdr:rowOff>
    </xdr:from>
    <xdr:ext cx="534377" cy="259045"/>
    <xdr:sp macro="" textlink="">
      <xdr:nvSpPr>
        <xdr:cNvPr id="693" name="テキスト ボックス 692"/>
        <xdr:cNvSpPr txBox="1"/>
      </xdr:nvSpPr>
      <xdr:spPr>
        <a:xfrm>
          <a:off x="12547111" y="166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9672</xdr:rowOff>
    </xdr:from>
    <xdr:to>
      <xdr:col>116</xdr:col>
      <xdr:colOff>63500</xdr:colOff>
      <xdr:row>37</xdr:row>
      <xdr:rowOff>36876</xdr:rowOff>
    </xdr:to>
    <xdr:cxnSp macro="">
      <xdr:nvCxnSpPr>
        <xdr:cNvPr id="720" name="直線コネクタ 719"/>
        <xdr:cNvCxnSpPr/>
      </xdr:nvCxnSpPr>
      <xdr:spPr>
        <a:xfrm flipV="1">
          <a:off x="21323300" y="6353322"/>
          <a:ext cx="8382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132295</xdr:rowOff>
    </xdr:from>
    <xdr:ext cx="469744" cy="259045"/>
    <xdr:sp macro="" textlink="">
      <xdr:nvSpPr>
        <xdr:cNvPr id="721" name="投資及び出資金平均値テキスト"/>
        <xdr:cNvSpPr txBox="1"/>
      </xdr:nvSpPr>
      <xdr:spPr>
        <a:xfrm>
          <a:off x="22212300" y="647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36876</xdr:rowOff>
    </xdr:from>
    <xdr:to>
      <xdr:col>111</xdr:col>
      <xdr:colOff>177800</xdr:colOff>
      <xdr:row>37</xdr:row>
      <xdr:rowOff>57998</xdr:rowOff>
    </xdr:to>
    <xdr:cxnSp macro="">
      <xdr:nvCxnSpPr>
        <xdr:cNvPr id="723" name="直線コネクタ 722"/>
        <xdr:cNvCxnSpPr/>
      </xdr:nvCxnSpPr>
      <xdr:spPr>
        <a:xfrm flipV="1">
          <a:off x="20434300" y="6380526"/>
          <a:ext cx="8890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71168</xdr:rowOff>
    </xdr:from>
    <xdr:ext cx="469744" cy="259045"/>
    <xdr:sp macro="" textlink="">
      <xdr:nvSpPr>
        <xdr:cNvPr id="725" name="テキスト ボックス 724"/>
        <xdr:cNvSpPr txBox="1"/>
      </xdr:nvSpPr>
      <xdr:spPr>
        <a:xfrm>
          <a:off x="21088428" y="658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57998</xdr:rowOff>
    </xdr:from>
    <xdr:to>
      <xdr:col>107</xdr:col>
      <xdr:colOff>50800</xdr:colOff>
      <xdr:row>37</xdr:row>
      <xdr:rowOff>69428</xdr:rowOff>
    </xdr:to>
    <xdr:cxnSp macro="">
      <xdr:nvCxnSpPr>
        <xdr:cNvPr id="726" name="直線コネクタ 725"/>
        <xdr:cNvCxnSpPr/>
      </xdr:nvCxnSpPr>
      <xdr:spPr>
        <a:xfrm flipV="1">
          <a:off x="19545300" y="640164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77385</xdr:rowOff>
    </xdr:from>
    <xdr:ext cx="469744" cy="259045"/>
    <xdr:sp macro="" textlink="">
      <xdr:nvSpPr>
        <xdr:cNvPr id="728" name="テキスト ボックス 727"/>
        <xdr:cNvSpPr txBox="1"/>
      </xdr:nvSpPr>
      <xdr:spPr>
        <a:xfrm>
          <a:off x="20199428"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69428</xdr:rowOff>
    </xdr:from>
    <xdr:to>
      <xdr:col>102</xdr:col>
      <xdr:colOff>114300</xdr:colOff>
      <xdr:row>37</xdr:row>
      <xdr:rowOff>79121</xdr:rowOff>
    </xdr:to>
    <xdr:cxnSp macro="">
      <xdr:nvCxnSpPr>
        <xdr:cNvPr id="729" name="直線コネクタ 728"/>
        <xdr:cNvCxnSpPr/>
      </xdr:nvCxnSpPr>
      <xdr:spPr>
        <a:xfrm flipV="1">
          <a:off x="18656300" y="6413078"/>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0" name="フローチャート: 判断 729"/>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130878</xdr:rowOff>
    </xdr:from>
    <xdr:ext cx="469744" cy="259045"/>
    <xdr:sp macro="" textlink="">
      <xdr:nvSpPr>
        <xdr:cNvPr id="731" name="テキスト ボックス 730"/>
        <xdr:cNvSpPr txBox="1"/>
      </xdr:nvSpPr>
      <xdr:spPr>
        <a:xfrm>
          <a:off x="19310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2" name="フローチャート: 判断 731"/>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109069</xdr:rowOff>
    </xdr:from>
    <xdr:ext cx="469744" cy="259045"/>
    <xdr:sp macro="" textlink="">
      <xdr:nvSpPr>
        <xdr:cNvPr id="733" name="テキスト ボックス 732"/>
        <xdr:cNvSpPr txBox="1"/>
      </xdr:nvSpPr>
      <xdr:spPr>
        <a:xfrm>
          <a:off x="18421428"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130322</xdr:rowOff>
    </xdr:from>
    <xdr:to>
      <xdr:col>116</xdr:col>
      <xdr:colOff>114300</xdr:colOff>
      <xdr:row>37</xdr:row>
      <xdr:rowOff>60472</xdr:rowOff>
    </xdr:to>
    <xdr:sp macro="" textlink="">
      <xdr:nvSpPr>
        <xdr:cNvPr id="739" name="楕円 738"/>
        <xdr:cNvSpPr/>
      </xdr:nvSpPr>
      <xdr:spPr>
        <a:xfrm>
          <a:off x="22110700" y="630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153199</xdr:rowOff>
    </xdr:from>
    <xdr:ext cx="469744" cy="259045"/>
    <xdr:sp macro="" textlink="">
      <xdr:nvSpPr>
        <xdr:cNvPr id="740" name="投資及び出資金該当値テキスト"/>
        <xdr:cNvSpPr txBox="1"/>
      </xdr:nvSpPr>
      <xdr:spPr>
        <a:xfrm>
          <a:off x="22212300" y="615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157526</xdr:rowOff>
    </xdr:from>
    <xdr:to>
      <xdr:col>112</xdr:col>
      <xdr:colOff>38100</xdr:colOff>
      <xdr:row>37</xdr:row>
      <xdr:rowOff>87676</xdr:rowOff>
    </xdr:to>
    <xdr:sp macro="" textlink="">
      <xdr:nvSpPr>
        <xdr:cNvPr id="741" name="楕円 740"/>
        <xdr:cNvSpPr/>
      </xdr:nvSpPr>
      <xdr:spPr>
        <a:xfrm>
          <a:off x="21272500" y="63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104203</xdr:rowOff>
    </xdr:from>
    <xdr:ext cx="469744" cy="259045"/>
    <xdr:sp macro="" textlink="">
      <xdr:nvSpPr>
        <xdr:cNvPr id="742" name="テキスト ボックス 741"/>
        <xdr:cNvSpPr txBox="1"/>
      </xdr:nvSpPr>
      <xdr:spPr>
        <a:xfrm>
          <a:off x="21088428" y="610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7198</xdr:rowOff>
    </xdr:from>
    <xdr:to>
      <xdr:col>107</xdr:col>
      <xdr:colOff>101600</xdr:colOff>
      <xdr:row>37</xdr:row>
      <xdr:rowOff>108798</xdr:rowOff>
    </xdr:to>
    <xdr:sp macro="" textlink="">
      <xdr:nvSpPr>
        <xdr:cNvPr id="743" name="楕円 742"/>
        <xdr:cNvSpPr/>
      </xdr:nvSpPr>
      <xdr:spPr>
        <a:xfrm>
          <a:off x="20383500" y="635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125325</xdr:rowOff>
    </xdr:from>
    <xdr:ext cx="469744" cy="259045"/>
    <xdr:sp macro="" textlink="">
      <xdr:nvSpPr>
        <xdr:cNvPr id="744" name="テキスト ボックス 743"/>
        <xdr:cNvSpPr txBox="1"/>
      </xdr:nvSpPr>
      <xdr:spPr>
        <a:xfrm>
          <a:off x="20199428" y="612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18628</xdr:rowOff>
    </xdr:from>
    <xdr:to>
      <xdr:col>102</xdr:col>
      <xdr:colOff>165100</xdr:colOff>
      <xdr:row>37</xdr:row>
      <xdr:rowOff>120228</xdr:rowOff>
    </xdr:to>
    <xdr:sp macro="" textlink="">
      <xdr:nvSpPr>
        <xdr:cNvPr id="745" name="楕円 744"/>
        <xdr:cNvSpPr/>
      </xdr:nvSpPr>
      <xdr:spPr>
        <a:xfrm>
          <a:off x="19494500" y="636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136755</xdr:rowOff>
    </xdr:from>
    <xdr:ext cx="469744" cy="259045"/>
    <xdr:sp macro="" textlink="">
      <xdr:nvSpPr>
        <xdr:cNvPr id="746" name="テキスト ボックス 745"/>
        <xdr:cNvSpPr txBox="1"/>
      </xdr:nvSpPr>
      <xdr:spPr>
        <a:xfrm>
          <a:off x="19310428" y="613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28321</xdr:rowOff>
    </xdr:from>
    <xdr:to>
      <xdr:col>98</xdr:col>
      <xdr:colOff>38100</xdr:colOff>
      <xdr:row>37</xdr:row>
      <xdr:rowOff>129921</xdr:rowOff>
    </xdr:to>
    <xdr:sp macro="" textlink="">
      <xdr:nvSpPr>
        <xdr:cNvPr id="747" name="楕円 746"/>
        <xdr:cNvSpPr/>
      </xdr:nvSpPr>
      <xdr:spPr>
        <a:xfrm>
          <a:off x="186055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146448</xdr:rowOff>
    </xdr:from>
    <xdr:ext cx="469744" cy="259045"/>
    <xdr:sp macro="" textlink="">
      <xdr:nvSpPr>
        <xdr:cNvPr id="748" name="テキスト ボックス 747"/>
        <xdr:cNvSpPr txBox="1"/>
      </xdr:nvSpPr>
      <xdr:spPr>
        <a:xfrm>
          <a:off x="18421428" y="614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60173</xdr:rowOff>
    </xdr:from>
    <xdr:to>
      <xdr:col>116</xdr:col>
      <xdr:colOff>63500</xdr:colOff>
      <xdr:row>59</xdr:row>
      <xdr:rowOff>83099</xdr:rowOff>
    </xdr:to>
    <xdr:cxnSp macro="">
      <xdr:nvCxnSpPr>
        <xdr:cNvPr id="779" name="直線コネクタ 778"/>
        <xdr:cNvCxnSpPr/>
      </xdr:nvCxnSpPr>
      <xdr:spPr>
        <a:xfrm flipV="1">
          <a:off x="21323300" y="10175723"/>
          <a:ext cx="8382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15591</xdr:rowOff>
    </xdr:from>
    <xdr:ext cx="469744" cy="259045"/>
    <xdr:sp macro="" textlink="">
      <xdr:nvSpPr>
        <xdr:cNvPr id="780" name="貸付金平均値テキスト"/>
        <xdr:cNvSpPr txBox="1"/>
      </xdr:nvSpPr>
      <xdr:spPr>
        <a:xfrm>
          <a:off x="22212300" y="10131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160672</xdr:rowOff>
    </xdr:from>
    <xdr:to>
      <xdr:col>111</xdr:col>
      <xdr:colOff>177800</xdr:colOff>
      <xdr:row>59</xdr:row>
      <xdr:rowOff>83099</xdr:rowOff>
    </xdr:to>
    <xdr:cxnSp macro="">
      <xdr:nvCxnSpPr>
        <xdr:cNvPr id="782" name="直線コネクタ 781"/>
        <xdr:cNvCxnSpPr/>
      </xdr:nvCxnSpPr>
      <xdr:spPr>
        <a:xfrm>
          <a:off x="20434300" y="10104772"/>
          <a:ext cx="889000" cy="9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129102</xdr:rowOff>
    </xdr:from>
    <xdr:ext cx="469744" cy="259045"/>
    <xdr:sp macro="" textlink="">
      <xdr:nvSpPr>
        <xdr:cNvPr id="784" name="テキスト ボックス 783"/>
        <xdr:cNvSpPr txBox="1"/>
      </xdr:nvSpPr>
      <xdr:spPr>
        <a:xfrm>
          <a:off x="21088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160672</xdr:rowOff>
    </xdr:from>
    <xdr:to>
      <xdr:col>107</xdr:col>
      <xdr:colOff>50800</xdr:colOff>
      <xdr:row>59</xdr:row>
      <xdr:rowOff>89258</xdr:rowOff>
    </xdr:to>
    <xdr:cxnSp macro="">
      <xdr:nvCxnSpPr>
        <xdr:cNvPr id="785" name="直線コネクタ 784"/>
        <xdr:cNvCxnSpPr/>
      </xdr:nvCxnSpPr>
      <xdr:spPr>
        <a:xfrm flipV="1">
          <a:off x="19545300" y="10104772"/>
          <a:ext cx="889000" cy="10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127458</xdr:rowOff>
    </xdr:from>
    <xdr:ext cx="469744" cy="259045"/>
    <xdr:sp macro="" textlink="">
      <xdr:nvSpPr>
        <xdr:cNvPr id="787" name="テキスト ボックス 786"/>
        <xdr:cNvSpPr txBox="1"/>
      </xdr:nvSpPr>
      <xdr:spPr>
        <a:xfrm>
          <a:off x="20199428" y="10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88980</xdr:rowOff>
    </xdr:from>
    <xdr:to>
      <xdr:col>102</xdr:col>
      <xdr:colOff>114300</xdr:colOff>
      <xdr:row>59</xdr:row>
      <xdr:rowOff>89258</xdr:rowOff>
    </xdr:to>
    <xdr:cxnSp macro="">
      <xdr:nvCxnSpPr>
        <xdr:cNvPr id="788" name="直線コネクタ 787"/>
        <xdr:cNvCxnSpPr/>
      </xdr:nvCxnSpPr>
      <xdr:spPr>
        <a:xfrm>
          <a:off x="18656300" y="10204530"/>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38591</xdr:rowOff>
    </xdr:from>
    <xdr:to>
      <xdr:col>102</xdr:col>
      <xdr:colOff>165100</xdr:colOff>
      <xdr:row>59</xdr:row>
      <xdr:rowOff>140191</xdr:rowOff>
    </xdr:to>
    <xdr:sp macro="" textlink="">
      <xdr:nvSpPr>
        <xdr:cNvPr id="789" name="フローチャート: 判断 788"/>
        <xdr:cNvSpPr/>
      </xdr:nvSpPr>
      <xdr:spPr>
        <a:xfrm>
          <a:off x="19494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131318</xdr:rowOff>
    </xdr:from>
    <xdr:ext cx="469744" cy="259045"/>
    <xdr:sp macro="" textlink="">
      <xdr:nvSpPr>
        <xdr:cNvPr id="790" name="テキスト ボックス 789"/>
        <xdr:cNvSpPr txBox="1"/>
      </xdr:nvSpPr>
      <xdr:spPr>
        <a:xfrm>
          <a:off x="19310428" y="102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38464</xdr:rowOff>
    </xdr:from>
    <xdr:to>
      <xdr:col>98</xdr:col>
      <xdr:colOff>38100</xdr:colOff>
      <xdr:row>59</xdr:row>
      <xdr:rowOff>140064</xdr:rowOff>
    </xdr:to>
    <xdr:sp macro="" textlink="">
      <xdr:nvSpPr>
        <xdr:cNvPr id="791" name="フローチャート: 判断 790"/>
        <xdr:cNvSpPr/>
      </xdr:nvSpPr>
      <xdr:spPr>
        <a:xfrm>
          <a:off x="18605500" y="101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131191</xdr:rowOff>
    </xdr:from>
    <xdr:ext cx="469744" cy="259045"/>
    <xdr:sp macro="" textlink="">
      <xdr:nvSpPr>
        <xdr:cNvPr id="792" name="テキスト ボックス 791"/>
        <xdr:cNvSpPr txBox="1"/>
      </xdr:nvSpPr>
      <xdr:spPr>
        <a:xfrm>
          <a:off x="18421428" y="1024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9373</xdr:rowOff>
    </xdr:from>
    <xdr:to>
      <xdr:col>116</xdr:col>
      <xdr:colOff>114300</xdr:colOff>
      <xdr:row>59</xdr:row>
      <xdr:rowOff>110973</xdr:rowOff>
    </xdr:to>
    <xdr:sp macro="" textlink="">
      <xdr:nvSpPr>
        <xdr:cNvPr id="798" name="楕円 797"/>
        <xdr:cNvSpPr/>
      </xdr:nvSpPr>
      <xdr:spPr>
        <a:xfrm>
          <a:off x="22110700" y="101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140200</xdr:rowOff>
    </xdr:from>
    <xdr:ext cx="534377" cy="259045"/>
    <xdr:sp macro="" textlink="">
      <xdr:nvSpPr>
        <xdr:cNvPr id="799" name="貸付金該当値テキスト"/>
        <xdr:cNvSpPr txBox="1"/>
      </xdr:nvSpPr>
      <xdr:spPr>
        <a:xfrm>
          <a:off x="22212300" y="99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32299</xdr:rowOff>
    </xdr:from>
    <xdr:to>
      <xdr:col>112</xdr:col>
      <xdr:colOff>38100</xdr:colOff>
      <xdr:row>59</xdr:row>
      <xdr:rowOff>133899</xdr:rowOff>
    </xdr:to>
    <xdr:sp macro="" textlink="">
      <xdr:nvSpPr>
        <xdr:cNvPr id="800" name="楕円 799"/>
        <xdr:cNvSpPr/>
      </xdr:nvSpPr>
      <xdr:spPr>
        <a:xfrm>
          <a:off x="21272500" y="101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150426</xdr:rowOff>
    </xdr:from>
    <xdr:ext cx="469744" cy="259045"/>
    <xdr:sp macro="" textlink="">
      <xdr:nvSpPr>
        <xdr:cNvPr id="801" name="テキスト ボックス 800"/>
        <xdr:cNvSpPr txBox="1"/>
      </xdr:nvSpPr>
      <xdr:spPr>
        <a:xfrm>
          <a:off x="21088428" y="992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109872</xdr:rowOff>
    </xdr:from>
    <xdr:to>
      <xdr:col>107</xdr:col>
      <xdr:colOff>101600</xdr:colOff>
      <xdr:row>59</xdr:row>
      <xdr:rowOff>40022</xdr:rowOff>
    </xdr:to>
    <xdr:sp macro="" textlink="">
      <xdr:nvSpPr>
        <xdr:cNvPr id="802" name="楕円 801"/>
        <xdr:cNvSpPr/>
      </xdr:nvSpPr>
      <xdr:spPr>
        <a:xfrm>
          <a:off x="20383500" y="1005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56549</xdr:rowOff>
    </xdr:from>
    <xdr:ext cx="534377" cy="259045"/>
    <xdr:sp macro="" textlink="">
      <xdr:nvSpPr>
        <xdr:cNvPr id="803" name="テキスト ボックス 802"/>
        <xdr:cNvSpPr txBox="1"/>
      </xdr:nvSpPr>
      <xdr:spPr>
        <a:xfrm>
          <a:off x="20167111" y="982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38458</xdr:rowOff>
    </xdr:from>
    <xdr:to>
      <xdr:col>102</xdr:col>
      <xdr:colOff>165100</xdr:colOff>
      <xdr:row>59</xdr:row>
      <xdr:rowOff>140058</xdr:rowOff>
    </xdr:to>
    <xdr:sp macro="" textlink="">
      <xdr:nvSpPr>
        <xdr:cNvPr id="804" name="楕円 803"/>
        <xdr:cNvSpPr/>
      </xdr:nvSpPr>
      <xdr:spPr>
        <a:xfrm>
          <a:off x="19494500" y="1015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156585</xdr:rowOff>
    </xdr:from>
    <xdr:ext cx="469744" cy="259045"/>
    <xdr:sp macro="" textlink="">
      <xdr:nvSpPr>
        <xdr:cNvPr id="805" name="テキスト ボックス 804"/>
        <xdr:cNvSpPr txBox="1"/>
      </xdr:nvSpPr>
      <xdr:spPr>
        <a:xfrm>
          <a:off x="19310428" y="992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38180</xdr:rowOff>
    </xdr:from>
    <xdr:to>
      <xdr:col>98</xdr:col>
      <xdr:colOff>38100</xdr:colOff>
      <xdr:row>59</xdr:row>
      <xdr:rowOff>139780</xdr:rowOff>
    </xdr:to>
    <xdr:sp macro="" textlink="">
      <xdr:nvSpPr>
        <xdr:cNvPr id="806" name="楕円 805"/>
        <xdr:cNvSpPr/>
      </xdr:nvSpPr>
      <xdr:spPr>
        <a:xfrm>
          <a:off x="18605500" y="1015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156307</xdr:rowOff>
    </xdr:from>
    <xdr:ext cx="469744" cy="259045"/>
    <xdr:sp macro="" textlink="">
      <xdr:nvSpPr>
        <xdr:cNvPr id="807" name="テキスト ボックス 806"/>
        <xdr:cNvSpPr txBox="1"/>
      </xdr:nvSpPr>
      <xdr:spPr>
        <a:xfrm>
          <a:off x="18421428" y="992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113347</xdr:rowOff>
    </xdr:from>
    <xdr:to>
      <xdr:col>116</xdr:col>
      <xdr:colOff>63500</xdr:colOff>
      <xdr:row>75</xdr:row>
      <xdr:rowOff>135128</xdr:rowOff>
    </xdr:to>
    <xdr:cxnSp macro="">
      <xdr:nvCxnSpPr>
        <xdr:cNvPr id="837" name="直線コネクタ 836"/>
        <xdr:cNvCxnSpPr/>
      </xdr:nvCxnSpPr>
      <xdr:spPr>
        <a:xfrm>
          <a:off x="21323300" y="12972097"/>
          <a:ext cx="8382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113347</xdr:rowOff>
    </xdr:from>
    <xdr:to>
      <xdr:col>111</xdr:col>
      <xdr:colOff>177800</xdr:colOff>
      <xdr:row>75</xdr:row>
      <xdr:rowOff>157823</xdr:rowOff>
    </xdr:to>
    <xdr:cxnSp macro="">
      <xdr:nvCxnSpPr>
        <xdr:cNvPr id="840" name="直線コネクタ 839"/>
        <xdr:cNvCxnSpPr/>
      </xdr:nvCxnSpPr>
      <xdr:spPr>
        <a:xfrm flipV="1">
          <a:off x="20434300" y="12972097"/>
          <a:ext cx="889000" cy="4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157823</xdr:rowOff>
    </xdr:from>
    <xdr:to>
      <xdr:col>107</xdr:col>
      <xdr:colOff>50800</xdr:colOff>
      <xdr:row>75</xdr:row>
      <xdr:rowOff>170307</xdr:rowOff>
    </xdr:to>
    <xdr:cxnSp macro="">
      <xdr:nvCxnSpPr>
        <xdr:cNvPr id="843" name="直線コネクタ 842"/>
        <xdr:cNvCxnSpPr/>
      </xdr:nvCxnSpPr>
      <xdr:spPr>
        <a:xfrm flipV="1">
          <a:off x="19545300" y="13016573"/>
          <a:ext cx="889000" cy="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170307</xdr:rowOff>
    </xdr:from>
    <xdr:to>
      <xdr:col>102</xdr:col>
      <xdr:colOff>114300</xdr:colOff>
      <xdr:row>76</xdr:row>
      <xdr:rowOff>51181</xdr:rowOff>
    </xdr:to>
    <xdr:cxnSp macro="">
      <xdr:nvCxnSpPr>
        <xdr:cNvPr id="846" name="直線コネクタ 845"/>
        <xdr:cNvCxnSpPr/>
      </xdr:nvCxnSpPr>
      <xdr:spPr>
        <a:xfrm flipV="1">
          <a:off x="18656300" y="13029057"/>
          <a:ext cx="88900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84328</xdr:rowOff>
    </xdr:from>
    <xdr:to>
      <xdr:col>116</xdr:col>
      <xdr:colOff>114300</xdr:colOff>
      <xdr:row>76</xdr:row>
      <xdr:rowOff>14478</xdr:rowOff>
    </xdr:to>
    <xdr:sp macro="" textlink="">
      <xdr:nvSpPr>
        <xdr:cNvPr id="856" name="楕円 855"/>
        <xdr:cNvSpPr/>
      </xdr:nvSpPr>
      <xdr:spPr>
        <a:xfrm>
          <a:off x="22110700" y="129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107205</xdr:rowOff>
    </xdr:from>
    <xdr:ext cx="534377" cy="259045"/>
    <xdr:sp macro="" textlink="">
      <xdr:nvSpPr>
        <xdr:cNvPr id="857" name="繰出金該当値テキスト"/>
        <xdr:cNvSpPr txBox="1"/>
      </xdr:nvSpPr>
      <xdr:spPr>
        <a:xfrm>
          <a:off x="22212300" y="127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62547</xdr:rowOff>
    </xdr:from>
    <xdr:to>
      <xdr:col>112</xdr:col>
      <xdr:colOff>38100</xdr:colOff>
      <xdr:row>75</xdr:row>
      <xdr:rowOff>164148</xdr:rowOff>
    </xdr:to>
    <xdr:sp macro="" textlink="">
      <xdr:nvSpPr>
        <xdr:cNvPr id="858" name="楕円 857"/>
        <xdr:cNvSpPr/>
      </xdr:nvSpPr>
      <xdr:spPr>
        <a:xfrm>
          <a:off x="21272500" y="129212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9224</xdr:rowOff>
    </xdr:from>
    <xdr:ext cx="534377" cy="259045"/>
    <xdr:sp macro="" textlink="">
      <xdr:nvSpPr>
        <xdr:cNvPr id="859" name="テキスト ボックス 858"/>
        <xdr:cNvSpPr txBox="1"/>
      </xdr:nvSpPr>
      <xdr:spPr>
        <a:xfrm>
          <a:off x="21056111" y="1269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107023</xdr:rowOff>
    </xdr:from>
    <xdr:to>
      <xdr:col>107</xdr:col>
      <xdr:colOff>101600</xdr:colOff>
      <xdr:row>76</xdr:row>
      <xdr:rowOff>37173</xdr:rowOff>
    </xdr:to>
    <xdr:sp macro="" textlink="">
      <xdr:nvSpPr>
        <xdr:cNvPr id="860" name="楕円 859"/>
        <xdr:cNvSpPr/>
      </xdr:nvSpPr>
      <xdr:spPr>
        <a:xfrm>
          <a:off x="20383500" y="129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53700</xdr:rowOff>
    </xdr:from>
    <xdr:ext cx="534377" cy="259045"/>
    <xdr:sp macro="" textlink="">
      <xdr:nvSpPr>
        <xdr:cNvPr id="861" name="テキスト ボックス 860"/>
        <xdr:cNvSpPr txBox="1"/>
      </xdr:nvSpPr>
      <xdr:spPr>
        <a:xfrm>
          <a:off x="20167111" y="1274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119507</xdr:rowOff>
    </xdr:from>
    <xdr:to>
      <xdr:col>102</xdr:col>
      <xdr:colOff>165100</xdr:colOff>
      <xdr:row>76</xdr:row>
      <xdr:rowOff>49656</xdr:rowOff>
    </xdr:to>
    <xdr:sp macro="" textlink="">
      <xdr:nvSpPr>
        <xdr:cNvPr id="862" name="楕円 861"/>
        <xdr:cNvSpPr/>
      </xdr:nvSpPr>
      <xdr:spPr>
        <a:xfrm>
          <a:off x="19494500" y="129782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66184</xdr:rowOff>
    </xdr:from>
    <xdr:ext cx="534377" cy="259045"/>
    <xdr:sp macro="" textlink="">
      <xdr:nvSpPr>
        <xdr:cNvPr id="863" name="テキスト ボックス 862"/>
        <xdr:cNvSpPr txBox="1"/>
      </xdr:nvSpPr>
      <xdr:spPr>
        <a:xfrm>
          <a:off x="19278111" y="1275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381</xdr:rowOff>
    </xdr:from>
    <xdr:to>
      <xdr:col>98</xdr:col>
      <xdr:colOff>38100</xdr:colOff>
      <xdr:row>76</xdr:row>
      <xdr:rowOff>101981</xdr:rowOff>
    </xdr:to>
    <xdr:sp macro="" textlink="">
      <xdr:nvSpPr>
        <xdr:cNvPr id="864" name="楕円 863"/>
        <xdr:cNvSpPr/>
      </xdr:nvSpPr>
      <xdr:spPr>
        <a:xfrm>
          <a:off x="18605500" y="130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118508</xdr:rowOff>
    </xdr:from>
    <xdr:ext cx="534377" cy="259045"/>
    <xdr:sp macro="" textlink="">
      <xdr:nvSpPr>
        <xdr:cNvPr id="865" name="テキスト ボックス 864"/>
        <xdr:cNvSpPr txBox="1"/>
      </xdr:nvSpPr>
      <xdr:spPr>
        <a:xfrm>
          <a:off x="18389111" y="1280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扶助費が高い状況となっている。これは社会福祉費について障害介護・訓練等給付金の増</a:t>
          </a:r>
          <a:r>
            <a:rPr kumimoji="1" lang="en-US" altLang="ja-JP" sz="1300">
              <a:latin typeface="ＭＳ Ｐゴシック" panose="020B0600070205080204" pitchFamily="50" charset="-128"/>
              <a:ea typeface="ＭＳ Ｐゴシック" panose="020B0600070205080204" pitchFamily="50" charset="-128"/>
            </a:rPr>
            <a:t>6,804</a:t>
          </a:r>
          <a:r>
            <a:rPr kumimoji="1" lang="ja-JP" altLang="en-US" sz="1300">
              <a:latin typeface="ＭＳ Ｐゴシック" panose="020B0600070205080204" pitchFamily="50" charset="-128"/>
              <a:ea typeface="ＭＳ Ｐゴシック" panose="020B0600070205080204" pitchFamily="50" charset="-128"/>
            </a:rPr>
            <a:t>千円，臨時福祉給付金の増</a:t>
          </a:r>
          <a:r>
            <a:rPr kumimoji="1" lang="en-US" altLang="ja-JP" sz="1300">
              <a:latin typeface="ＭＳ Ｐゴシック" panose="020B0600070205080204" pitchFamily="50" charset="-128"/>
              <a:ea typeface="ＭＳ Ｐゴシック" panose="020B0600070205080204" pitchFamily="50" charset="-128"/>
            </a:rPr>
            <a:t>6,315</a:t>
          </a:r>
          <a:r>
            <a:rPr kumimoji="1" lang="ja-JP" altLang="en-US" sz="1300">
              <a:latin typeface="ＭＳ Ｐゴシック" panose="020B0600070205080204" pitchFamily="50" charset="-128"/>
              <a:ea typeface="ＭＳ Ｐゴシック" panose="020B0600070205080204" pitchFamily="50" charset="-128"/>
            </a:rPr>
            <a:t>千円が主な要因となっている。また，児童福祉費において地域型保育施設に係る委託料の増</a:t>
          </a:r>
          <a:r>
            <a:rPr kumimoji="1" lang="en-US" altLang="ja-JP" sz="1300">
              <a:latin typeface="ＭＳ Ｐゴシック" panose="020B0600070205080204" pitchFamily="50" charset="-128"/>
              <a:ea typeface="ＭＳ Ｐゴシック" panose="020B0600070205080204" pitchFamily="50" charset="-128"/>
            </a:rPr>
            <a:t>9,075</a:t>
          </a:r>
          <a:r>
            <a:rPr kumimoji="1" lang="ja-JP" altLang="en-US" sz="1300">
              <a:latin typeface="ＭＳ Ｐゴシック" panose="020B0600070205080204" pitchFamily="50" charset="-128"/>
              <a:ea typeface="ＭＳ Ｐゴシック" panose="020B0600070205080204" pitchFamily="50" charset="-128"/>
            </a:rPr>
            <a:t>千円，医療費助成の増</a:t>
          </a:r>
          <a:r>
            <a:rPr kumimoji="1" lang="en-US" altLang="ja-JP" sz="1300">
              <a:latin typeface="ＭＳ Ｐゴシック" panose="020B0600070205080204" pitchFamily="50" charset="-128"/>
              <a:ea typeface="ＭＳ Ｐゴシック" panose="020B0600070205080204" pitchFamily="50" charset="-128"/>
            </a:rPr>
            <a:t>2,541</a:t>
          </a:r>
          <a:r>
            <a:rPr kumimoji="1" lang="ja-JP" altLang="en-US" sz="1300">
              <a:latin typeface="ＭＳ Ｐゴシック" panose="020B0600070205080204" pitchFamily="50" charset="-128"/>
              <a:ea typeface="ＭＳ Ｐゴシック" panose="020B0600070205080204" pitchFamily="50" charset="-128"/>
            </a:rPr>
            <a:t>千円，子育て支援事業費（妊婦支援，出産祝金，入学祝金）の増</a:t>
          </a:r>
          <a:r>
            <a:rPr kumimoji="1" lang="en-US" altLang="ja-JP" sz="1300">
              <a:latin typeface="ＭＳ Ｐゴシック" panose="020B0600070205080204" pitchFamily="50" charset="-128"/>
              <a:ea typeface="ＭＳ Ｐゴシック" panose="020B0600070205080204" pitchFamily="50" charset="-128"/>
            </a:rPr>
            <a:t>5,890</a:t>
          </a:r>
          <a:r>
            <a:rPr kumimoji="1" lang="ja-JP" altLang="en-US" sz="1300">
              <a:latin typeface="ＭＳ Ｐゴシック" panose="020B0600070205080204" pitchFamily="50" charset="-128"/>
              <a:ea typeface="ＭＳ Ｐゴシック" panose="020B0600070205080204" pitchFamily="50" charset="-128"/>
            </a:rPr>
            <a:t>千円が主な要因となっている。その他については，人件費の増</a:t>
          </a:r>
          <a:r>
            <a:rPr kumimoji="1" lang="en-US" altLang="ja-JP" sz="1300">
              <a:latin typeface="ＭＳ Ｐゴシック" panose="020B0600070205080204" pitchFamily="50" charset="-128"/>
              <a:ea typeface="ＭＳ Ｐゴシック" panose="020B0600070205080204" pitchFamily="50" charset="-128"/>
            </a:rPr>
            <a:t>7,576</a:t>
          </a:r>
          <a:r>
            <a:rPr kumimoji="1" lang="ja-JP" altLang="en-US" sz="1300">
              <a:latin typeface="ＭＳ Ｐゴシック" panose="020B0600070205080204" pitchFamily="50" charset="-128"/>
              <a:ea typeface="ＭＳ Ｐゴシック" panose="020B0600070205080204" pitchFamily="50" charset="-128"/>
            </a:rPr>
            <a:t>千円，児童館管理運営委託料（指定管理）の増</a:t>
          </a:r>
          <a:r>
            <a:rPr kumimoji="1" lang="en-US" altLang="ja-JP" sz="1300">
              <a:latin typeface="ＭＳ Ｐゴシック" panose="020B0600070205080204" pitchFamily="50" charset="-128"/>
              <a:ea typeface="ＭＳ Ｐゴシック" panose="020B0600070205080204" pitchFamily="50" charset="-128"/>
            </a:rPr>
            <a:t>4,146</a:t>
          </a:r>
          <a:r>
            <a:rPr kumimoji="1" lang="ja-JP" altLang="en-US" sz="1300">
              <a:latin typeface="ＭＳ Ｐゴシック" panose="020B0600070205080204" pitchFamily="50" charset="-128"/>
              <a:ea typeface="ＭＳ Ｐゴシック" panose="020B0600070205080204" pitchFamily="50" charset="-128"/>
            </a:rPr>
            <a:t>千円，児童館修繕工事の増</a:t>
          </a:r>
          <a:r>
            <a:rPr kumimoji="1" lang="en-US" altLang="ja-JP" sz="1300">
              <a:latin typeface="ＭＳ Ｐゴシック" panose="020B0600070205080204" pitchFamily="50" charset="-128"/>
              <a:ea typeface="ＭＳ Ｐゴシック" panose="020B0600070205080204" pitchFamily="50" charset="-128"/>
            </a:rPr>
            <a:t>2,030</a:t>
          </a:r>
          <a:r>
            <a:rPr kumimoji="1" lang="ja-JP" altLang="en-US" sz="1300">
              <a:latin typeface="ＭＳ Ｐゴシック" panose="020B0600070205080204" pitchFamily="50" charset="-128"/>
              <a:ea typeface="ＭＳ Ｐゴシック" panose="020B0600070205080204" pitchFamily="50" charset="-128"/>
            </a:rPr>
            <a:t>千円，保育対策総合支援事業費補助金（認可化移行改修費等）の増</a:t>
          </a:r>
          <a:r>
            <a:rPr kumimoji="1" lang="en-US" altLang="ja-JP" sz="1300">
              <a:latin typeface="ＭＳ Ｐゴシック" panose="020B0600070205080204" pitchFamily="50" charset="-128"/>
              <a:ea typeface="ＭＳ Ｐゴシック" panose="020B0600070205080204" pitchFamily="50" charset="-128"/>
            </a:rPr>
            <a:t>27,891</a:t>
          </a:r>
          <a:r>
            <a:rPr kumimoji="1" lang="ja-JP" altLang="en-US" sz="1300">
              <a:latin typeface="ＭＳ Ｐゴシック" panose="020B0600070205080204" pitchFamily="50" charset="-128"/>
              <a:ea typeface="ＭＳ Ｐゴシック" panose="020B0600070205080204" pitchFamily="50" charset="-128"/>
            </a:rPr>
            <a:t>千円が主な要因となっている。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5,875
5,793
60.32
4,914,395
4,696,579
165,200
2,511,431
3,365,853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50219</xdr:rowOff>
    </xdr:from>
    <xdr:to>
      <xdr:col>24</xdr:col>
      <xdr:colOff>62865</xdr:colOff>
      <xdr:row>38</xdr:row>
      <xdr:rowOff>69705</xdr:rowOff>
    </xdr:to>
    <xdr:cxnSp macro="">
      <xdr:nvCxnSpPr>
        <xdr:cNvPr id="58" name="直線コネクタ 57"/>
        <xdr:cNvCxnSpPr/>
      </xdr:nvCxnSpPr>
      <xdr:spPr>
        <a:xfrm flipV="1">
          <a:off x="4633595" y="5536619"/>
          <a:ext cx="1270" cy="104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73532</xdr:rowOff>
    </xdr:from>
    <xdr:ext cx="469744" cy="259045"/>
    <xdr:sp macro="" textlink="">
      <xdr:nvSpPr>
        <xdr:cNvPr id="59" name="議会費最小値テキスト"/>
        <xdr:cNvSpPr txBox="1"/>
      </xdr:nvSpPr>
      <xdr:spPr>
        <a:xfrm>
          <a:off x="4686300" y="658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69705</xdr:rowOff>
    </xdr:from>
    <xdr:to>
      <xdr:col>24</xdr:col>
      <xdr:colOff>152400</xdr:colOff>
      <xdr:row>38</xdr:row>
      <xdr:rowOff>69705</xdr:rowOff>
    </xdr:to>
    <xdr:cxnSp macro="">
      <xdr:nvCxnSpPr>
        <xdr:cNvPr id="60" name="直線コネクタ 59"/>
        <xdr:cNvCxnSpPr/>
      </xdr:nvCxnSpPr>
      <xdr:spPr>
        <a:xfrm>
          <a:off x="4546600" y="65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168346</xdr:rowOff>
    </xdr:from>
    <xdr:ext cx="534377" cy="259045"/>
    <xdr:sp macro="" textlink="">
      <xdr:nvSpPr>
        <xdr:cNvPr id="61" name="議会費最大値テキスト"/>
        <xdr:cNvSpPr txBox="1"/>
      </xdr:nvSpPr>
      <xdr:spPr>
        <a:xfrm>
          <a:off x="4686300" y="531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50219</xdr:rowOff>
    </xdr:from>
    <xdr:to>
      <xdr:col>24</xdr:col>
      <xdr:colOff>152400</xdr:colOff>
      <xdr:row>32</xdr:row>
      <xdr:rowOff>50219</xdr:rowOff>
    </xdr:to>
    <xdr:cxnSp macro="">
      <xdr:nvCxnSpPr>
        <xdr:cNvPr id="62" name="直線コネクタ 61"/>
        <xdr:cNvCxnSpPr/>
      </xdr:nvCxnSpPr>
      <xdr:spPr>
        <a:xfrm>
          <a:off x="4546600" y="553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62629</xdr:rowOff>
    </xdr:from>
    <xdr:to>
      <xdr:col>24</xdr:col>
      <xdr:colOff>63500</xdr:colOff>
      <xdr:row>32</xdr:row>
      <xdr:rowOff>119017</xdr:rowOff>
    </xdr:to>
    <xdr:cxnSp macro="">
      <xdr:nvCxnSpPr>
        <xdr:cNvPr id="63" name="直線コネクタ 62"/>
        <xdr:cNvCxnSpPr/>
      </xdr:nvCxnSpPr>
      <xdr:spPr>
        <a:xfrm>
          <a:off x="3797300" y="5549029"/>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31949</xdr:rowOff>
    </xdr:from>
    <xdr:ext cx="469744" cy="259045"/>
    <xdr:sp macro="" textlink="">
      <xdr:nvSpPr>
        <xdr:cNvPr id="64" name="議会費平均値テキスト"/>
        <xdr:cNvSpPr txBox="1"/>
      </xdr:nvSpPr>
      <xdr:spPr>
        <a:xfrm>
          <a:off x="4686300" y="603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53522</xdr:rowOff>
    </xdr:from>
    <xdr:to>
      <xdr:col>24</xdr:col>
      <xdr:colOff>114300</xdr:colOff>
      <xdr:row>35</xdr:row>
      <xdr:rowOff>155122</xdr:rowOff>
    </xdr:to>
    <xdr:sp macro="" textlink="">
      <xdr:nvSpPr>
        <xdr:cNvPr id="65" name="フローチャート: 判断 64"/>
        <xdr:cNvSpPr/>
      </xdr:nvSpPr>
      <xdr:spPr>
        <a:xfrm>
          <a:off x="4584700" y="60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12664</xdr:rowOff>
    </xdr:from>
    <xdr:to>
      <xdr:col>19</xdr:col>
      <xdr:colOff>177800</xdr:colOff>
      <xdr:row>32</xdr:row>
      <xdr:rowOff>62629</xdr:rowOff>
    </xdr:to>
    <xdr:cxnSp macro="">
      <xdr:nvCxnSpPr>
        <xdr:cNvPr id="66" name="直線コネクタ 65"/>
        <xdr:cNvCxnSpPr/>
      </xdr:nvCxnSpPr>
      <xdr:spPr>
        <a:xfrm>
          <a:off x="2908300" y="5499064"/>
          <a:ext cx="889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42527</xdr:rowOff>
    </xdr:from>
    <xdr:to>
      <xdr:col>20</xdr:col>
      <xdr:colOff>38100</xdr:colOff>
      <xdr:row>35</xdr:row>
      <xdr:rowOff>144127</xdr:rowOff>
    </xdr:to>
    <xdr:sp macro="" textlink="">
      <xdr:nvSpPr>
        <xdr:cNvPr id="67" name="フローチャート: 判断 66"/>
        <xdr:cNvSpPr/>
      </xdr:nvSpPr>
      <xdr:spPr>
        <a:xfrm>
          <a:off x="3746500" y="60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135254</xdr:rowOff>
    </xdr:from>
    <xdr:ext cx="469744" cy="259045"/>
    <xdr:sp macro="" textlink="">
      <xdr:nvSpPr>
        <xdr:cNvPr id="68" name="テキスト ボックス 67"/>
        <xdr:cNvSpPr txBox="1"/>
      </xdr:nvSpPr>
      <xdr:spPr>
        <a:xfrm>
          <a:off x="3562428" y="613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83965</xdr:rowOff>
    </xdr:from>
    <xdr:to>
      <xdr:col>15</xdr:col>
      <xdr:colOff>50800</xdr:colOff>
      <xdr:row>32</xdr:row>
      <xdr:rowOff>12664</xdr:rowOff>
    </xdr:to>
    <xdr:cxnSp macro="">
      <xdr:nvCxnSpPr>
        <xdr:cNvPr id="69" name="直線コネクタ 68"/>
        <xdr:cNvCxnSpPr/>
      </xdr:nvCxnSpPr>
      <xdr:spPr>
        <a:xfrm>
          <a:off x="2019300" y="5398915"/>
          <a:ext cx="8890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5189</xdr:rowOff>
    </xdr:from>
    <xdr:to>
      <xdr:col>15</xdr:col>
      <xdr:colOff>101600</xdr:colOff>
      <xdr:row>35</xdr:row>
      <xdr:rowOff>106789</xdr:rowOff>
    </xdr:to>
    <xdr:sp macro="" textlink="">
      <xdr:nvSpPr>
        <xdr:cNvPr id="70" name="フローチャート: 判断 69"/>
        <xdr:cNvSpPr/>
      </xdr:nvSpPr>
      <xdr:spPr>
        <a:xfrm>
          <a:off x="2857500" y="60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97916</xdr:rowOff>
    </xdr:from>
    <xdr:ext cx="469744" cy="259045"/>
    <xdr:sp macro="" textlink="">
      <xdr:nvSpPr>
        <xdr:cNvPr id="71" name="テキスト ボックス 70"/>
        <xdr:cNvSpPr txBox="1"/>
      </xdr:nvSpPr>
      <xdr:spPr>
        <a:xfrm>
          <a:off x="2673428" y="609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47825</xdr:rowOff>
    </xdr:from>
    <xdr:to>
      <xdr:col>10</xdr:col>
      <xdr:colOff>114300</xdr:colOff>
      <xdr:row>31</xdr:row>
      <xdr:rowOff>83965</xdr:rowOff>
    </xdr:to>
    <xdr:cxnSp macro="">
      <xdr:nvCxnSpPr>
        <xdr:cNvPr id="72" name="直線コネクタ 71"/>
        <xdr:cNvCxnSpPr/>
      </xdr:nvCxnSpPr>
      <xdr:spPr>
        <a:xfrm>
          <a:off x="1130300" y="5362775"/>
          <a:ext cx="889000" cy="3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158024</xdr:rowOff>
    </xdr:from>
    <xdr:to>
      <xdr:col>10</xdr:col>
      <xdr:colOff>165100</xdr:colOff>
      <xdr:row>35</xdr:row>
      <xdr:rowOff>88174</xdr:rowOff>
    </xdr:to>
    <xdr:sp macro="" textlink="">
      <xdr:nvSpPr>
        <xdr:cNvPr id="73" name="フローチャート: 判断 72"/>
        <xdr:cNvSpPr/>
      </xdr:nvSpPr>
      <xdr:spPr>
        <a:xfrm>
          <a:off x="1968500" y="598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79301</xdr:rowOff>
    </xdr:from>
    <xdr:ext cx="469744" cy="259045"/>
    <xdr:sp macro="" textlink="">
      <xdr:nvSpPr>
        <xdr:cNvPr id="74" name="テキスト ボックス 73"/>
        <xdr:cNvSpPr txBox="1"/>
      </xdr:nvSpPr>
      <xdr:spPr>
        <a:xfrm>
          <a:off x="1784428" y="608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15639</xdr:rowOff>
    </xdr:from>
    <xdr:to>
      <xdr:col>6</xdr:col>
      <xdr:colOff>38100</xdr:colOff>
      <xdr:row>35</xdr:row>
      <xdr:rowOff>117239</xdr:rowOff>
    </xdr:to>
    <xdr:sp macro="" textlink="">
      <xdr:nvSpPr>
        <xdr:cNvPr id="75" name="フローチャート: 判断 74"/>
        <xdr:cNvSpPr/>
      </xdr:nvSpPr>
      <xdr:spPr>
        <a:xfrm>
          <a:off x="1079500" y="60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108366</xdr:rowOff>
    </xdr:from>
    <xdr:ext cx="469744" cy="259045"/>
    <xdr:sp macro="" textlink="">
      <xdr:nvSpPr>
        <xdr:cNvPr id="76" name="テキスト ボックス 75"/>
        <xdr:cNvSpPr txBox="1"/>
      </xdr:nvSpPr>
      <xdr:spPr>
        <a:xfrm>
          <a:off x="895428" y="610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68217</xdr:rowOff>
    </xdr:from>
    <xdr:to>
      <xdr:col>24</xdr:col>
      <xdr:colOff>114300</xdr:colOff>
      <xdr:row>32</xdr:row>
      <xdr:rowOff>169817</xdr:rowOff>
    </xdr:to>
    <xdr:sp macro="" textlink="">
      <xdr:nvSpPr>
        <xdr:cNvPr id="82" name="楕円 81"/>
        <xdr:cNvSpPr/>
      </xdr:nvSpPr>
      <xdr:spPr>
        <a:xfrm>
          <a:off x="4584700" y="555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154594</xdr:rowOff>
    </xdr:from>
    <xdr:ext cx="534377" cy="259045"/>
    <xdr:sp macro="" textlink="">
      <xdr:nvSpPr>
        <xdr:cNvPr id="83" name="議会費該当値テキスト"/>
        <xdr:cNvSpPr txBox="1"/>
      </xdr:nvSpPr>
      <xdr:spPr>
        <a:xfrm>
          <a:off x="4686300" y="54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11829</xdr:rowOff>
    </xdr:from>
    <xdr:to>
      <xdr:col>20</xdr:col>
      <xdr:colOff>38100</xdr:colOff>
      <xdr:row>32</xdr:row>
      <xdr:rowOff>113429</xdr:rowOff>
    </xdr:to>
    <xdr:sp macro="" textlink="">
      <xdr:nvSpPr>
        <xdr:cNvPr id="84" name="楕円 83"/>
        <xdr:cNvSpPr/>
      </xdr:nvSpPr>
      <xdr:spPr>
        <a:xfrm>
          <a:off x="3746500" y="549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129956</xdr:rowOff>
    </xdr:from>
    <xdr:ext cx="534377" cy="259045"/>
    <xdr:sp macro="" textlink="">
      <xdr:nvSpPr>
        <xdr:cNvPr id="85" name="テキスト ボックス 84"/>
        <xdr:cNvSpPr txBox="1"/>
      </xdr:nvSpPr>
      <xdr:spPr>
        <a:xfrm>
          <a:off x="3530111" y="52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133314</xdr:rowOff>
    </xdr:from>
    <xdr:to>
      <xdr:col>15</xdr:col>
      <xdr:colOff>101600</xdr:colOff>
      <xdr:row>32</xdr:row>
      <xdr:rowOff>63464</xdr:rowOff>
    </xdr:to>
    <xdr:sp macro="" textlink="">
      <xdr:nvSpPr>
        <xdr:cNvPr id="86" name="楕円 85"/>
        <xdr:cNvSpPr/>
      </xdr:nvSpPr>
      <xdr:spPr>
        <a:xfrm>
          <a:off x="2857500" y="54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79991</xdr:rowOff>
    </xdr:from>
    <xdr:ext cx="534377" cy="259045"/>
    <xdr:sp macro="" textlink="">
      <xdr:nvSpPr>
        <xdr:cNvPr id="87" name="テキスト ボックス 86"/>
        <xdr:cNvSpPr txBox="1"/>
      </xdr:nvSpPr>
      <xdr:spPr>
        <a:xfrm>
          <a:off x="2641111" y="522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33165</xdr:rowOff>
    </xdr:from>
    <xdr:to>
      <xdr:col>10</xdr:col>
      <xdr:colOff>165100</xdr:colOff>
      <xdr:row>31</xdr:row>
      <xdr:rowOff>134765</xdr:rowOff>
    </xdr:to>
    <xdr:sp macro="" textlink="">
      <xdr:nvSpPr>
        <xdr:cNvPr id="88" name="楕円 87"/>
        <xdr:cNvSpPr/>
      </xdr:nvSpPr>
      <xdr:spPr>
        <a:xfrm>
          <a:off x="1968500" y="534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151292</xdr:rowOff>
    </xdr:from>
    <xdr:ext cx="534377" cy="259045"/>
    <xdr:sp macro="" textlink="">
      <xdr:nvSpPr>
        <xdr:cNvPr id="89" name="テキスト ボックス 88"/>
        <xdr:cNvSpPr txBox="1"/>
      </xdr:nvSpPr>
      <xdr:spPr>
        <a:xfrm>
          <a:off x="1752111" y="512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168475</xdr:rowOff>
    </xdr:from>
    <xdr:to>
      <xdr:col>6</xdr:col>
      <xdr:colOff>38100</xdr:colOff>
      <xdr:row>31</xdr:row>
      <xdr:rowOff>98625</xdr:rowOff>
    </xdr:to>
    <xdr:sp macro="" textlink="">
      <xdr:nvSpPr>
        <xdr:cNvPr id="90" name="楕円 89"/>
        <xdr:cNvSpPr/>
      </xdr:nvSpPr>
      <xdr:spPr>
        <a:xfrm>
          <a:off x="1079500" y="53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115152</xdr:rowOff>
    </xdr:from>
    <xdr:ext cx="534377" cy="259045"/>
    <xdr:sp macro="" textlink="">
      <xdr:nvSpPr>
        <xdr:cNvPr id="91" name="テキスト ボックス 90"/>
        <xdr:cNvSpPr txBox="1"/>
      </xdr:nvSpPr>
      <xdr:spPr>
        <a:xfrm>
          <a:off x="863111" y="50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112760</xdr:rowOff>
    </xdr:from>
    <xdr:to>
      <xdr:col>24</xdr:col>
      <xdr:colOff>63500</xdr:colOff>
      <xdr:row>58</xdr:row>
      <xdr:rowOff>137987</xdr:rowOff>
    </xdr:to>
    <xdr:cxnSp macro="">
      <xdr:nvCxnSpPr>
        <xdr:cNvPr id="122" name="直線コネクタ 121"/>
        <xdr:cNvCxnSpPr/>
      </xdr:nvCxnSpPr>
      <xdr:spPr>
        <a:xfrm flipV="1">
          <a:off x="3797300" y="10056860"/>
          <a:ext cx="838200" cy="2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137987</xdr:rowOff>
    </xdr:from>
    <xdr:to>
      <xdr:col>19</xdr:col>
      <xdr:colOff>177800</xdr:colOff>
      <xdr:row>58</xdr:row>
      <xdr:rowOff>142708</xdr:rowOff>
    </xdr:to>
    <xdr:cxnSp macro="">
      <xdr:nvCxnSpPr>
        <xdr:cNvPr id="125" name="直線コネクタ 124"/>
        <xdr:cNvCxnSpPr/>
      </xdr:nvCxnSpPr>
      <xdr:spPr>
        <a:xfrm flipV="1">
          <a:off x="2908300" y="10082087"/>
          <a:ext cx="889000" cy="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95367</xdr:rowOff>
    </xdr:from>
    <xdr:to>
      <xdr:col>15</xdr:col>
      <xdr:colOff>50800</xdr:colOff>
      <xdr:row>58</xdr:row>
      <xdr:rowOff>142708</xdr:rowOff>
    </xdr:to>
    <xdr:cxnSp macro="">
      <xdr:nvCxnSpPr>
        <xdr:cNvPr id="128" name="直線コネクタ 127"/>
        <xdr:cNvCxnSpPr/>
      </xdr:nvCxnSpPr>
      <xdr:spPr>
        <a:xfrm>
          <a:off x="2019300" y="10039467"/>
          <a:ext cx="889000" cy="4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95367</xdr:rowOff>
    </xdr:from>
    <xdr:to>
      <xdr:col>10</xdr:col>
      <xdr:colOff>114300</xdr:colOff>
      <xdr:row>58</xdr:row>
      <xdr:rowOff>121977</xdr:rowOff>
    </xdr:to>
    <xdr:cxnSp macro="">
      <xdr:nvCxnSpPr>
        <xdr:cNvPr id="131" name="直線コネクタ 130"/>
        <xdr:cNvCxnSpPr/>
      </xdr:nvCxnSpPr>
      <xdr:spPr>
        <a:xfrm flipV="1">
          <a:off x="1130300" y="10039467"/>
          <a:ext cx="889000" cy="2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xdr:rowOff>
    </xdr:from>
    <xdr:to>
      <xdr:col>10</xdr:col>
      <xdr:colOff>165100</xdr:colOff>
      <xdr:row>58</xdr:row>
      <xdr:rowOff>112903</xdr:rowOff>
    </xdr:to>
    <xdr:sp macro="" textlink="">
      <xdr:nvSpPr>
        <xdr:cNvPr id="132" name="フローチャート: 判断 131"/>
        <xdr:cNvSpPr/>
      </xdr:nvSpPr>
      <xdr:spPr>
        <a:xfrm>
          <a:off x="1968500" y="995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129430</xdr:rowOff>
    </xdr:from>
    <xdr:ext cx="599010" cy="259045"/>
    <xdr:sp macro="" textlink="">
      <xdr:nvSpPr>
        <xdr:cNvPr id="133" name="テキスト ボックス 132"/>
        <xdr:cNvSpPr txBox="1"/>
      </xdr:nvSpPr>
      <xdr:spPr>
        <a:xfrm>
          <a:off x="1719795" y="973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82086</xdr:rowOff>
    </xdr:from>
    <xdr:to>
      <xdr:col>6</xdr:col>
      <xdr:colOff>38100</xdr:colOff>
      <xdr:row>59</xdr:row>
      <xdr:rowOff>12236</xdr:rowOff>
    </xdr:to>
    <xdr:sp macro="" textlink="">
      <xdr:nvSpPr>
        <xdr:cNvPr id="134" name="フローチャート: 判断 133"/>
        <xdr:cNvSpPr/>
      </xdr:nvSpPr>
      <xdr:spPr>
        <a:xfrm>
          <a:off x="1079500" y="100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3363</xdr:rowOff>
    </xdr:from>
    <xdr:ext cx="599010" cy="259045"/>
    <xdr:sp macro="" textlink="">
      <xdr:nvSpPr>
        <xdr:cNvPr id="135" name="テキスト ボックス 134"/>
        <xdr:cNvSpPr txBox="1"/>
      </xdr:nvSpPr>
      <xdr:spPr>
        <a:xfrm>
          <a:off x="830795" y="1011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61960</xdr:rowOff>
    </xdr:from>
    <xdr:to>
      <xdr:col>24</xdr:col>
      <xdr:colOff>114300</xdr:colOff>
      <xdr:row>58</xdr:row>
      <xdr:rowOff>163560</xdr:rowOff>
    </xdr:to>
    <xdr:sp macro="" textlink="">
      <xdr:nvSpPr>
        <xdr:cNvPr id="141" name="楕円 140"/>
        <xdr:cNvSpPr/>
      </xdr:nvSpPr>
      <xdr:spPr>
        <a:xfrm>
          <a:off x="4584700" y="1000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21337</xdr:rowOff>
    </xdr:from>
    <xdr:ext cx="599010" cy="259045"/>
    <xdr:sp macro="" textlink="">
      <xdr:nvSpPr>
        <xdr:cNvPr id="142" name="総務費該当値テキスト"/>
        <xdr:cNvSpPr txBox="1"/>
      </xdr:nvSpPr>
      <xdr:spPr>
        <a:xfrm>
          <a:off x="4686300" y="9793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87187</xdr:rowOff>
    </xdr:from>
    <xdr:to>
      <xdr:col>20</xdr:col>
      <xdr:colOff>38100</xdr:colOff>
      <xdr:row>59</xdr:row>
      <xdr:rowOff>17337</xdr:rowOff>
    </xdr:to>
    <xdr:sp macro="" textlink="">
      <xdr:nvSpPr>
        <xdr:cNvPr id="143" name="楕円 142"/>
        <xdr:cNvSpPr/>
      </xdr:nvSpPr>
      <xdr:spPr>
        <a:xfrm>
          <a:off x="3746500" y="1003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8464</xdr:rowOff>
    </xdr:from>
    <xdr:ext cx="599010" cy="259045"/>
    <xdr:sp macro="" textlink="">
      <xdr:nvSpPr>
        <xdr:cNvPr id="144" name="テキスト ボックス 143"/>
        <xdr:cNvSpPr txBox="1"/>
      </xdr:nvSpPr>
      <xdr:spPr>
        <a:xfrm>
          <a:off x="3497795" y="1012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91908</xdr:rowOff>
    </xdr:from>
    <xdr:to>
      <xdr:col>15</xdr:col>
      <xdr:colOff>101600</xdr:colOff>
      <xdr:row>59</xdr:row>
      <xdr:rowOff>22058</xdr:rowOff>
    </xdr:to>
    <xdr:sp macro="" textlink="">
      <xdr:nvSpPr>
        <xdr:cNvPr id="145" name="楕円 144"/>
        <xdr:cNvSpPr/>
      </xdr:nvSpPr>
      <xdr:spPr>
        <a:xfrm>
          <a:off x="2857500" y="1003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13185</xdr:rowOff>
    </xdr:from>
    <xdr:ext cx="599010" cy="259045"/>
    <xdr:sp macro="" textlink="">
      <xdr:nvSpPr>
        <xdr:cNvPr id="146" name="テキスト ボックス 145"/>
        <xdr:cNvSpPr txBox="1"/>
      </xdr:nvSpPr>
      <xdr:spPr>
        <a:xfrm>
          <a:off x="2608795" y="1012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44567</xdr:rowOff>
    </xdr:from>
    <xdr:to>
      <xdr:col>10</xdr:col>
      <xdr:colOff>165100</xdr:colOff>
      <xdr:row>58</xdr:row>
      <xdr:rowOff>146167</xdr:rowOff>
    </xdr:to>
    <xdr:sp macro="" textlink="">
      <xdr:nvSpPr>
        <xdr:cNvPr id="147" name="楕円 146"/>
        <xdr:cNvSpPr/>
      </xdr:nvSpPr>
      <xdr:spPr>
        <a:xfrm>
          <a:off x="1968500" y="998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137294</xdr:rowOff>
    </xdr:from>
    <xdr:ext cx="599010" cy="259045"/>
    <xdr:sp macro="" textlink="">
      <xdr:nvSpPr>
        <xdr:cNvPr id="148" name="テキスト ボックス 147"/>
        <xdr:cNvSpPr txBox="1"/>
      </xdr:nvSpPr>
      <xdr:spPr>
        <a:xfrm>
          <a:off x="1719795" y="100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71177</xdr:rowOff>
    </xdr:from>
    <xdr:to>
      <xdr:col>6</xdr:col>
      <xdr:colOff>38100</xdr:colOff>
      <xdr:row>59</xdr:row>
      <xdr:rowOff>1327</xdr:rowOff>
    </xdr:to>
    <xdr:sp macro="" textlink="">
      <xdr:nvSpPr>
        <xdr:cNvPr id="149" name="楕円 148"/>
        <xdr:cNvSpPr/>
      </xdr:nvSpPr>
      <xdr:spPr>
        <a:xfrm>
          <a:off x="1079500" y="100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17854</xdr:rowOff>
    </xdr:from>
    <xdr:ext cx="599010" cy="259045"/>
    <xdr:sp macro="" textlink="">
      <xdr:nvSpPr>
        <xdr:cNvPr id="150" name="テキスト ボックス 149"/>
        <xdr:cNvSpPr txBox="1"/>
      </xdr:nvSpPr>
      <xdr:spPr>
        <a:xfrm>
          <a:off x="830795" y="979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66594</xdr:rowOff>
    </xdr:from>
    <xdr:to>
      <xdr:col>24</xdr:col>
      <xdr:colOff>63500</xdr:colOff>
      <xdr:row>77</xdr:row>
      <xdr:rowOff>138931</xdr:rowOff>
    </xdr:to>
    <xdr:cxnSp macro="">
      <xdr:nvCxnSpPr>
        <xdr:cNvPr id="180" name="直線コネクタ 179"/>
        <xdr:cNvCxnSpPr/>
      </xdr:nvCxnSpPr>
      <xdr:spPr>
        <a:xfrm flipV="1">
          <a:off x="3797300" y="13268244"/>
          <a:ext cx="838200" cy="7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138931</xdr:rowOff>
    </xdr:from>
    <xdr:to>
      <xdr:col>19</xdr:col>
      <xdr:colOff>177800</xdr:colOff>
      <xdr:row>78</xdr:row>
      <xdr:rowOff>16165</xdr:rowOff>
    </xdr:to>
    <xdr:cxnSp macro="">
      <xdr:nvCxnSpPr>
        <xdr:cNvPr id="183" name="直線コネクタ 182"/>
        <xdr:cNvCxnSpPr/>
      </xdr:nvCxnSpPr>
      <xdr:spPr>
        <a:xfrm flipV="1">
          <a:off x="2908300" y="13340581"/>
          <a:ext cx="889000" cy="4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16165</xdr:rowOff>
    </xdr:from>
    <xdr:to>
      <xdr:col>15</xdr:col>
      <xdr:colOff>50800</xdr:colOff>
      <xdr:row>78</xdr:row>
      <xdr:rowOff>80096</xdr:rowOff>
    </xdr:to>
    <xdr:cxnSp macro="">
      <xdr:nvCxnSpPr>
        <xdr:cNvPr id="186" name="直線コネクタ 185"/>
        <xdr:cNvCxnSpPr/>
      </xdr:nvCxnSpPr>
      <xdr:spPr>
        <a:xfrm flipV="1">
          <a:off x="2019300" y="13389265"/>
          <a:ext cx="889000" cy="6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90078</xdr:rowOff>
    </xdr:from>
    <xdr:to>
      <xdr:col>10</xdr:col>
      <xdr:colOff>114300</xdr:colOff>
      <xdr:row>78</xdr:row>
      <xdr:rowOff>80096</xdr:rowOff>
    </xdr:to>
    <xdr:cxnSp macro="">
      <xdr:nvCxnSpPr>
        <xdr:cNvPr id="189" name="直線コネクタ 188"/>
        <xdr:cNvCxnSpPr/>
      </xdr:nvCxnSpPr>
      <xdr:spPr>
        <a:xfrm>
          <a:off x="1130300" y="13291728"/>
          <a:ext cx="889000" cy="1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109429</xdr:rowOff>
    </xdr:from>
    <xdr:to>
      <xdr:col>10</xdr:col>
      <xdr:colOff>165100</xdr:colOff>
      <xdr:row>77</xdr:row>
      <xdr:rowOff>39579</xdr:rowOff>
    </xdr:to>
    <xdr:sp macro="" textlink="">
      <xdr:nvSpPr>
        <xdr:cNvPr id="190" name="フローチャート: 判断 189"/>
        <xdr:cNvSpPr/>
      </xdr:nvSpPr>
      <xdr:spPr>
        <a:xfrm>
          <a:off x="1968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56105</xdr:rowOff>
    </xdr:from>
    <xdr:ext cx="599010" cy="259045"/>
    <xdr:sp macro="" textlink="">
      <xdr:nvSpPr>
        <xdr:cNvPr id="191" name="テキスト ボックス 190"/>
        <xdr:cNvSpPr txBox="1"/>
      </xdr:nvSpPr>
      <xdr:spPr>
        <a:xfrm>
          <a:off x="1719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47287</xdr:rowOff>
    </xdr:from>
    <xdr:to>
      <xdr:col>6</xdr:col>
      <xdr:colOff>38100</xdr:colOff>
      <xdr:row>77</xdr:row>
      <xdr:rowOff>148887</xdr:rowOff>
    </xdr:to>
    <xdr:sp macro="" textlink="">
      <xdr:nvSpPr>
        <xdr:cNvPr id="192" name="フローチャート: 判断 191"/>
        <xdr:cNvSpPr/>
      </xdr:nvSpPr>
      <xdr:spPr>
        <a:xfrm>
          <a:off x="1079500" y="132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140014</xdr:rowOff>
    </xdr:from>
    <xdr:ext cx="599010" cy="259045"/>
    <xdr:sp macro="" textlink="">
      <xdr:nvSpPr>
        <xdr:cNvPr id="193" name="テキスト ボックス 192"/>
        <xdr:cNvSpPr txBox="1"/>
      </xdr:nvSpPr>
      <xdr:spPr>
        <a:xfrm>
          <a:off x="830795" y="1334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15794</xdr:rowOff>
    </xdr:from>
    <xdr:to>
      <xdr:col>24</xdr:col>
      <xdr:colOff>114300</xdr:colOff>
      <xdr:row>77</xdr:row>
      <xdr:rowOff>117394</xdr:rowOff>
    </xdr:to>
    <xdr:sp macro="" textlink="">
      <xdr:nvSpPr>
        <xdr:cNvPr id="199" name="楕円 198"/>
        <xdr:cNvSpPr/>
      </xdr:nvSpPr>
      <xdr:spPr>
        <a:xfrm>
          <a:off x="4584700" y="132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165671</xdr:rowOff>
    </xdr:from>
    <xdr:ext cx="599010" cy="259045"/>
    <xdr:sp macro="" textlink="">
      <xdr:nvSpPr>
        <xdr:cNvPr id="200" name="民生費該当値テキスト"/>
        <xdr:cNvSpPr txBox="1"/>
      </xdr:nvSpPr>
      <xdr:spPr>
        <a:xfrm>
          <a:off x="4686300" y="1319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88131</xdr:rowOff>
    </xdr:from>
    <xdr:to>
      <xdr:col>20</xdr:col>
      <xdr:colOff>38100</xdr:colOff>
      <xdr:row>78</xdr:row>
      <xdr:rowOff>18281</xdr:rowOff>
    </xdr:to>
    <xdr:sp macro="" textlink="">
      <xdr:nvSpPr>
        <xdr:cNvPr id="201" name="楕円 200"/>
        <xdr:cNvSpPr/>
      </xdr:nvSpPr>
      <xdr:spPr>
        <a:xfrm>
          <a:off x="3746500" y="132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9408</xdr:rowOff>
    </xdr:from>
    <xdr:ext cx="599010" cy="259045"/>
    <xdr:sp macro="" textlink="">
      <xdr:nvSpPr>
        <xdr:cNvPr id="202" name="テキスト ボックス 201"/>
        <xdr:cNvSpPr txBox="1"/>
      </xdr:nvSpPr>
      <xdr:spPr>
        <a:xfrm>
          <a:off x="3497795" y="1338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136815</xdr:rowOff>
    </xdr:from>
    <xdr:to>
      <xdr:col>15</xdr:col>
      <xdr:colOff>101600</xdr:colOff>
      <xdr:row>78</xdr:row>
      <xdr:rowOff>66965</xdr:rowOff>
    </xdr:to>
    <xdr:sp macro="" textlink="">
      <xdr:nvSpPr>
        <xdr:cNvPr id="203" name="楕円 202"/>
        <xdr:cNvSpPr/>
      </xdr:nvSpPr>
      <xdr:spPr>
        <a:xfrm>
          <a:off x="2857500" y="133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58092</xdr:rowOff>
    </xdr:from>
    <xdr:ext cx="599010" cy="259045"/>
    <xdr:sp macro="" textlink="">
      <xdr:nvSpPr>
        <xdr:cNvPr id="204" name="テキスト ボックス 203"/>
        <xdr:cNvSpPr txBox="1"/>
      </xdr:nvSpPr>
      <xdr:spPr>
        <a:xfrm>
          <a:off x="2608795" y="1343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29296</xdr:rowOff>
    </xdr:from>
    <xdr:to>
      <xdr:col>10</xdr:col>
      <xdr:colOff>165100</xdr:colOff>
      <xdr:row>78</xdr:row>
      <xdr:rowOff>130896</xdr:rowOff>
    </xdr:to>
    <xdr:sp macro="" textlink="">
      <xdr:nvSpPr>
        <xdr:cNvPr id="205" name="楕円 204"/>
        <xdr:cNvSpPr/>
      </xdr:nvSpPr>
      <xdr:spPr>
        <a:xfrm>
          <a:off x="1968500" y="1340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122023</xdr:rowOff>
    </xdr:from>
    <xdr:ext cx="599010" cy="259045"/>
    <xdr:sp macro="" textlink="">
      <xdr:nvSpPr>
        <xdr:cNvPr id="206" name="テキスト ボックス 205"/>
        <xdr:cNvSpPr txBox="1"/>
      </xdr:nvSpPr>
      <xdr:spPr>
        <a:xfrm>
          <a:off x="1719795" y="1349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39278</xdr:rowOff>
    </xdr:from>
    <xdr:to>
      <xdr:col>6</xdr:col>
      <xdr:colOff>38100</xdr:colOff>
      <xdr:row>77</xdr:row>
      <xdr:rowOff>140878</xdr:rowOff>
    </xdr:to>
    <xdr:sp macro="" textlink="">
      <xdr:nvSpPr>
        <xdr:cNvPr id="207" name="楕円 206"/>
        <xdr:cNvSpPr/>
      </xdr:nvSpPr>
      <xdr:spPr>
        <a:xfrm>
          <a:off x="1079500" y="132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157405</xdr:rowOff>
    </xdr:from>
    <xdr:ext cx="599010" cy="259045"/>
    <xdr:sp macro="" textlink="">
      <xdr:nvSpPr>
        <xdr:cNvPr id="208" name="テキスト ボックス 207"/>
        <xdr:cNvSpPr txBox="1"/>
      </xdr:nvSpPr>
      <xdr:spPr>
        <a:xfrm>
          <a:off x="830795" y="1301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126076</xdr:rowOff>
    </xdr:from>
    <xdr:to>
      <xdr:col>24</xdr:col>
      <xdr:colOff>63500</xdr:colOff>
      <xdr:row>97</xdr:row>
      <xdr:rowOff>160841</xdr:rowOff>
    </xdr:to>
    <xdr:cxnSp macro="">
      <xdr:nvCxnSpPr>
        <xdr:cNvPr id="235" name="直線コネクタ 234"/>
        <xdr:cNvCxnSpPr/>
      </xdr:nvCxnSpPr>
      <xdr:spPr>
        <a:xfrm flipV="1">
          <a:off x="3797300" y="16756726"/>
          <a:ext cx="838200" cy="3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150884</xdr:rowOff>
    </xdr:from>
    <xdr:to>
      <xdr:col>19</xdr:col>
      <xdr:colOff>177800</xdr:colOff>
      <xdr:row>97</xdr:row>
      <xdr:rowOff>160841</xdr:rowOff>
    </xdr:to>
    <xdr:cxnSp macro="">
      <xdr:nvCxnSpPr>
        <xdr:cNvPr id="238" name="直線コネクタ 237"/>
        <xdr:cNvCxnSpPr/>
      </xdr:nvCxnSpPr>
      <xdr:spPr>
        <a:xfrm>
          <a:off x="2908300" y="16781534"/>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150884</xdr:rowOff>
    </xdr:from>
    <xdr:to>
      <xdr:col>15</xdr:col>
      <xdr:colOff>50800</xdr:colOff>
      <xdr:row>98</xdr:row>
      <xdr:rowOff>16238</xdr:rowOff>
    </xdr:to>
    <xdr:cxnSp macro="">
      <xdr:nvCxnSpPr>
        <xdr:cNvPr id="241" name="直線コネクタ 240"/>
        <xdr:cNvCxnSpPr/>
      </xdr:nvCxnSpPr>
      <xdr:spPr>
        <a:xfrm flipV="1">
          <a:off x="2019300" y="16781534"/>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3" name="テキスト ボックス 242"/>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16238</xdr:rowOff>
    </xdr:from>
    <xdr:to>
      <xdr:col>10</xdr:col>
      <xdr:colOff>114300</xdr:colOff>
      <xdr:row>98</xdr:row>
      <xdr:rowOff>21295</xdr:rowOff>
    </xdr:to>
    <xdr:cxnSp macro="">
      <xdr:nvCxnSpPr>
        <xdr:cNvPr id="244" name="直線コネクタ 243"/>
        <xdr:cNvCxnSpPr/>
      </xdr:nvCxnSpPr>
      <xdr:spPr>
        <a:xfrm flipV="1">
          <a:off x="1130300" y="16818338"/>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97507</xdr:rowOff>
    </xdr:from>
    <xdr:to>
      <xdr:col>10</xdr:col>
      <xdr:colOff>165100</xdr:colOff>
      <xdr:row>98</xdr:row>
      <xdr:rowOff>27657</xdr:rowOff>
    </xdr:to>
    <xdr:sp macro="" textlink="">
      <xdr:nvSpPr>
        <xdr:cNvPr id="245" name="フローチャート: 判断 244"/>
        <xdr:cNvSpPr/>
      </xdr:nvSpPr>
      <xdr:spPr>
        <a:xfrm>
          <a:off x="1968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44184</xdr:rowOff>
    </xdr:from>
    <xdr:ext cx="534377" cy="259045"/>
    <xdr:sp macro="" textlink="">
      <xdr:nvSpPr>
        <xdr:cNvPr id="246" name="テキスト ボックス 245"/>
        <xdr:cNvSpPr txBox="1"/>
      </xdr:nvSpPr>
      <xdr:spPr>
        <a:xfrm>
          <a:off x="1752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109936</xdr:rowOff>
    </xdr:from>
    <xdr:to>
      <xdr:col>6</xdr:col>
      <xdr:colOff>38100</xdr:colOff>
      <xdr:row>98</xdr:row>
      <xdr:rowOff>40086</xdr:rowOff>
    </xdr:to>
    <xdr:sp macro="" textlink="">
      <xdr:nvSpPr>
        <xdr:cNvPr id="247" name="フローチャート: 判断 246"/>
        <xdr:cNvSpPr/>
      </xdr:nvSpPr>
      <xdr:spPr>
        <a:xfrm>
          <a:off x="1079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56613</xdr:rowOff>
    </xdr:from>
    <xdr:ext cx="534377" cy="259045"/>
    <xdr:sp macro="" textlink="">
      <xdr:nvSpPr>
        <xdr:cNvPr id="248" name="テキスト ボックス 247"/>
        <xdr:cNvSpPr txBox="1"/>
      </xdr:nvSpPr>
      <xdr:spPr>
        <a:xfrm>
          <a:off x="863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75276</xdr:rowOff>
    </xdr:from>
    <xdr:to>
      <xdr:col>24</xdr:col>
      <xdr:colOff>114300</xdr:colOff>
      <xdr:row>98</xdr:row>
      <xdr:rowOff>5426</xdr:rowOff>
    </xdr:to>
    <xdr:sp macro="" textlink="">
      <xdr:nvSpPr>
        <xdr:cNvPr id="254" name="楕円 253"/>
        <xdr:cNvSpPr/>
      </xdr:nvSpPr>
      <xdr:spPr>
        <a:xfrm>
          <a:off x="4584700" y="1670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98153</xdr:rowOff>
    </xdr:from>
    <xdr:ext cx="534377" cy="259045"/>
    <xdr:sp macro="" textlink="">
      <xdr:nvSpPr>
        <xdr:cNvPr id="255" name="衛生費該当値テキスト"/>
        <xdr:cNvSpPr txBox="1"/>
      </xdr:nvSpPr>
      <xdr:spPr>
        <a:xfrm>
          <a:off x="4686300" y="1655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110041</xdr:rowOff>
    </xdr:from>
    <xdr:to>
      <xdr:col>20</xdr:col>
      <xdr:colOff>38100</xdr:colOff>
      <xdr:row>98</xdr:row>
      <xdr:rowOff>40191</xdr:rowOff>
    </xdr:to>
    <xdr:sp macro="" textlink="">
      <xdr:nvSpPr>
        <xdr:cNvPr id="256" name="楕円 255"/>
        <xdr:cNvSpPr/>
      </xdr:nvSpPr>
      <xdr:spPr>
        <a:xfrm>
          <a:off x="3746500" y="167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56718</xdr:rowOff>
    </xdr:from>
    <xdr:ext cx="534377" cy="259045"/>
    <xdr:sp macro="" textlink="">
      <xdr:nvSpPr>
        <xdr:cNvPr id="257" name="テキスト ボックス 256"/>
        <xdr:cNvSpPr txBox="1"/>
      </xdr:nvSpPr>
      <xdr:spPr>
        <a:xfrm>
          <a:off x="3530111" y="1651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100084</xdr:rowOff>
    </xdr:from>
    <xdr:to>
      <xdr:col>15</xdr:col>
      <xdr:colOff>101600</xdr:colOff>
      <xdr:row>98</xdr:row>
      <xdr:rowOff>30234</xdr:rowOff>
    </xdr:to>
    <xdr:sp macro="" textlink="">
      <xdr:nvSpPr>
        <xdr:cNvPr id="258" name="楕円 257"/>
        <xdr:cNvSpPr/>
      </xdr:nvSpPr>
      <xdr:spPr>
        <a:xfrm>
          <a:off x="2857500" y="1673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46761</xdr:rowOff>
    </xdr:from>
    <xdr:ext cx="534377" cy="259045"/>
    <xdr:sp macro="" textlink="">
      <xdr:nvSpPr>
        <xdr:cNvPr id="259" name="テキスト ボックス 258"/>
        <xdr:cNvSpPr txBox="1"/>
      </xdr:nvSpPr>
      <xdr:spPr>
        <a:xfrm>
          <a:off x="2641111" y="1650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136888</xdr:rowOff>
    </xdr:from>
    <xdr:to>
      <xdr:col>10</xdr:col>
      <xdr:colOff>165100</xdr:colOff>
      <xdr:row>98</xdr:row>
      <xdr:rowOff>67038</xdr:rowOff>
    </xdr:to>
    <xdr:sp macro="" textlink="">
      <xdr:nvSpPr>
        <xdr:cNvPr id="260" name="楕円 259"/>
        <xdr:cNvSpPr/>
      </xdr:nvSpPr>
      <xdr:spPr>
        <a:xfrm>
          <a:off x="1968500" y="1676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58165</xdr:rowOff>
    </xdr:from>
    <xdr:ext cx="534377" cy="259045"/>
    <xdr:sp macro="" textlink="">
      <xdr:nvSpPr>
        <xdr:cNvPr id="261" name="テキスト ボックス 260"/>
        <xdr:cNvSpPr txBox="1"/>
      </xdr:nvSpPr>
      <xdr:spPr>
        <a:xfrm>
          <a:off x="1752111" y="1686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141945</xdr:rowOff>
    </xdr:from>
    <xdr:to>
      <xdr:col>6</xdr:col>
      <xdr:colOff>38100</xdr:colOff>
      <xdr:row>98</xdr:row>
      <xdr:rowOff>72095</xdr:rowOff>
    </xdr:to>
    <xdr:sp macro="" textlink="">
      <xdr:nvSpPr>
        <xdr:cNvPr id="262" name="楕円 261"/>
        <xdr:cNvSpPr/>
      </xdr:nvSpPr>
      <xdr:spPr>
        <a:xfrm>
          <a:off x="1079500" y="1677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63222</xdr:rowOff>
    </xdr:from>
    <xdr:ext cx="534377" cy="259045"/>
    <xdr:sp macro="" textlink="">
      <xdr:nvSpPr>
        <xdr:cNvPr id="263" name="テキスト ボックス 262"/>
        <xdr:cNvSpPr txBox="1"/>
      </xdr:nvSpPr>
      <xdr:spPr>
        <a:xfrm>
          <a:off x="863111" y="1686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48133</xdr:rowOff>
    </xdr:from>
    <xdr:to>
      <xdr:col>41</xdr:col>
      <xdr:colOff>101600</xdr:colOff>
      <xdr:row>33</xdr:row>
      <xdr:rowOff>149733</xdr:rowOff>
    </xdr:to>
    <xdr:sp macro="" textlink="">
      <xdr:nvSpPr>
        <xdr:cNvPr id="302" name="フローチャート: 判断 301"/>
        <xdr:cNvSpPr/>
      </xdr:nvSpPr>
      <xdr:spPr>
        <a:xfrm>
          <a:off x="7810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166260</xdr:rowOff>
    </xdr:from>
    <xdr:ext cx="469744" cy="259045"/>
    <xdr:sp macro="" textlink="">
      <xdr:nvSpPr>
        <xdr:cNvPr id="303" name="テキスト ボックス 302"/>
        <xdr:cNvSpPr txBox="1"/>
      </xdr:nvSpPr>
      <xdr:spPr>
        <a:xfrm>
          <a:off x="7626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70993</xdr:rowOff>
    </xdr:from>
    <xdr:to>
      <xdr:col>36</xdr:col>
      <xdr:colOff>165100</xdr:colOff>
      <xdr:row>33</xdr:row>
      <xdr:rowOff>1143</xdr:rowOff>
    </xdr:to>
    <xdr:sp macro="" textlink="">
      <xdr:nvSpPr>
        <xdr:cNvPr id="304" name="フローチャート: 判断 303"/>
        <xdr:cNvSpPr/>
      </xdr:nvSpPr>
      <xdr:spPr>
        <a:xfrm>
          <a:off x="6921500" y="555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17670</xdr:rowOff>
    </xdr:from>
    <xdr:ext cx="469744" cy="259045"/>
    <xdr:sp macro="" textlink="">
      <xdr:nvSpPr>
        <xdr:cNvPr id="305" name="テキスト ボックス 304"/>
        <xdr:cNvSpPr txBox="1"/>
      </xdr:nvSpPr>
      <xdr:spPr>
        <a:xfrm>
          <a:off x="6737428" y="53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31610</xdr:rowOff>
    </xdr:from>
    <xdr:to>
      <xdr:col>55</xdr:col>
      <xdr:colOff>0</xdr:colOff>
      <xdr:row>59</xdr:row>
      <xdr:rowOff>34637</xdr:rowOff>
    </xdr:to>
    <xdr:cxnSp macro="">
      <xdr:nvCxnSpPr>
        <xdr:cNvPr id="351" name="直線コネクタ 350"/>
        <xdr:cNvCxnSpPr/>
      </xdr:nvCxnSpPr>
      <xdr:spPr>
        <a:xfrm flipV="1">
          <a:off x="9639300" y="10147160"/>
          <a:ext cx="8382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34637</xdr:rowOff>
    </xdr:from>
    <xdr:to>
      <xdr:col>50</xdr:col>
      <xdr:colOff>114300</xdr:colOff>
      <xdr:row>59</xdr:row>
      <xdr:rowOff>56104</xdr:rowOff>
    </xdr:to>
    <xdr:cxnSp macro="">
      <xdr:nvCxnSpPr>
        <xdr:cNvPr id="354" name="直線コネクタ 353"/>
        <xdr:cNvCxnSpPr/>
      </xdr:nvCxnSpPr>
      <xdr:spPr>
        <a:xfrm flipV="1">
          <a:off x="8750300" y="10150187"/>
          <a:ext cx="889000" cy="2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39214</xdr:rowOff>
    </xdr:from>
    <xdr:to>
      <xdr:col>45</xdr:col>
      <xdr:colOff>177800</xdr:colOff>
      <xdr:row>59</xdr:row>
      <xdr:rowOff>56104</xdr:rowOff>
    </xdr:to>
    <xdr:cxnSp macro="">
      <xdr:nvCxnSpPr>
        <xdr:cNvPr id="357" name="直線コネクタ 356"/>
        <xdr:cNvCxnSpPr/>
      </xdr:nvCxnSpPr>
      <xdr:spPr>
        <a:xfrm>
          <a:off x="7861300" y="10154764"/>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38309</xdr:rowOff>
    </xdr:from>
    <xdr:to>
      <xdr:col>41</xdr:col>
      <xdr:colOff>50800</xdr:colOff>
      <xdr:row>59</xdr:row>
      <xdr:rowOff>39214</xdr:rowOff>
    </xdr:to>
    <xdr:cxnSp macro="">
      <xdr:nvCxnSpPr>
        <xdr:cNvPr id="360" name="直線コネクタ 359"/>
        <xdr:cNvCxnSpPr/>
      </xdr:nvCxnSpPr>
      <xdr:spPr>
        <a:xfrm>
          <a:off x="6972300" y="10153859"/>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156825</xdr:rowOff>
    </xdr:from>
    <xdr:to>
      <xdr:col>41</xdr:col>
      <xdr:colOff>101600</xdr:colOff>
      <xdr:row>59</xdr:row>
      <xdr:rowOff>86975</xdr:rowOff>
    </xdr:to>
    <xdr:sp macro="" textlink="">
      <xdr:nvSpPr>
        <xdr:cNvPr id="361" name="フローチャート: 判断 360"/>
        <xdr:cNvSpPr/>
      </xdr:nvSpPr>
      <xdr:spPr>
        <a:xfrm>
          <a:off x="7810500" y="1010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103502</xdr:rowOff>
    </xdr:from>
    <xdr:ext cx="534377" cy="259045"/>
    <xdr:sp macro="" textlink="">
      <xdr:nvSpPr>
        <xdr:cNvPr id="362" name="テキスト ボックス 361"/>
        <xdr:cNvSpPr txBox="1"/>
      </xdr:nvSpPr>
      <xdr:spPr>
        <a:xfrm>
          <a:off x="7594111" y="98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155966</xdr:rowOff>
    </xdr:from>
    <xdr:to>
      <xdr:col>36</xdr:col>
      <xdr:colOff>165100</xdr:colOff>
      <xdr:row>59</xdr:row>
      <xdr:rowOff>86116</xdr:rowOff>
    </xdr:to>
    <xdr:sp macro="" textlink="">
      <xdr:nvSpPr>
        <xdr:cNvPr id="363" name="フローチャート: 判断 362"/>
        <xdr:cNvSpPr/>
      </xdr:nvSpPr>
      <xdr:spPr>
        <a:xfrm>
          <a:off x="6921500" y="101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102643</xdr:rowOff>
    </xdr:from>
    <xdr:ext cx="534377" cy="259045"/>
    <xdr:sp macro="" textlink="">
      <xdr:nvSpPr>
        <xdr:cNvPr id="364" name="テキスト ボックス 363"/>
        <xdr:cNvSpPr txBox="1"/>
      </xdr:nvSpPr>
      <xdr:spPr>
        <a:xfrm>
          <a:off x="6705111" y="987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152260</xdr:rowOff>
    </xdr:from>
    <xdr:to>
      <xdr:col>55</xdr:col>
      <xdr:colOff>50800</xdr:colOff>
      <xdr:row>59</xdr:row>
      <xdr:rowOff>82410</xdr:rowOff>
    </xdr:to>
    <xdr:sp macro="" textlink="">
      <xdr:nvSpPr>
        <xdr:cNvPr id="370" name="楕円 369"/>
        <xdr:cNvSpPr/>
      </xdr:nvSpPr>
      <xdr:spPr>
        <a:xfrm>
          <a:off x="10426700" y="100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102677</xdr:rowOff>
    </xdr:from>
    <xdr:ext cx="534377" cy="259045"/>
    <xdr:sp macro="" textlink="">
      <xdr:nvSpPr>
        <xdr:cNvPr id="371" name="農林水産業費該当値テキスト"/>
        <xdr:cNvSpPr txBox="1"/>
      </xdr:nvSpPr>
      <xdr:spPr>
        <a:xfrm>
          <a:off x="10528300" y="10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155287</xdr:rowOff>
    </xdr:from>
    <xdr:to>
      <xdr:col>50</xdr:col>
      <xdr:colOff>165100</xdr:colOff>
      <xdr:row>59</xdr:row>
      <xdr:rowOff>85437</xdr:rowOff>
    </xdr:to>
    <xdr:sp macro="" textlink="">
      <xdr:nvSpPr>
        <xdr:cNvPr id="372" name="楕円 371"/>
        <xdr:cNvSpPr/>
      </xdr:nvSpPr>
      <xdr:spPr>
        <a:xfrm>
          <a:off x="9588500" y="100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76564</xdr:rowOff>
    </xdr:from>
    <xdr:ext cx="534377" cy="259045"/>
    <xdr:sp macro="" textlink="">
      <xdr:nvSpPr>
        <xdr:cNvPr id="373" name="テキスト ボックス 372"/>
        <xdr:cNvSpPr txBox="1"/>
      </xdr:nvSpPr>
      <xdr:spPr>
        <a:xfrm>
          <a:off x="9372111" y="101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5304</xdr:rowOff>
    </xdr:from>
    <xdr:to>
      <xdr:col>46</xdr:col>
      <xdr:colOff>38100</xdr:colOff>
      <xdr:row>59</xdr:row>
      <xdr:rowOff>106904</xdr:rowOff>
    </xdr:to>
    <xdr:sp macro="" textlink="">
      <xdr:nvSpPr>
        <xdr:cNvPr id="374" name="楕円 373"/>
        <xdr:cNvSpPr/>
      </xdr:nvSpPr>
      <xdr:spPr>
        <a:xfrm>
          <a:off x="8699500" y="1012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98031</xdr:rowOff>
    </xdr:from>
    <xdr:ext cx="534377" cy="259045"/>
    <xdr:sp macro="" textlink="">
      <xdr:nvSpPr>
        <xdr:cNvPr id="375" name="テキスト ボックス 374"/>
        <xdr:cNvSpPr txBox="1"/>
      </xdr:nvSpPr>
      <xdr:spPr>
        <a:xfrm>
          <a:off x="8483111" y="1021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159864</xdr:rowOff>
    </xdr:from>
    <xdr:to>
      <xdr:col>41</xdr:col>
      <xdr:colOff>101600</xdr:colOff>
      <xdr:row>59</xdr:row>
      <xdr:rowOff>90014</xdr:rowOff>
    </xdr:to>
    <xdr:sp macro="" textlink="">
      <xdr:nvSpPr>
        <xdr:cNvPr id="376" name="楕円 375"/>
        <xdr:cNvSpPr/>
      </xdr:nvSpPr>
      <xdr:spPr>
        <a:xfrm>
          <a:off x="7810500" y="1010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81141</xdr:rowOff>
    </xdr:from>
    <xdr:ext cx="534377" cy="259045"/>
    <xdr:sp macro="" textlink="">
      <xdr:nvSpPr>
        <xdr:cNvPr id="377" name="テキスト ボックス 376"/>
        <xdr:cNvSpPr txBox="1"/>
      </xdr:nvSpPr>
      <xdr:spPr>
        <a:xfrm>
          <a:off x="7594111" y="1019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158959</xdr:rowOff>
    </xdr:from>
    <xdr:to>
      <xdr:col>36</xdr:col>
      <xdr:colOff>165100</xdr:colOff>
      <xdr:row>59</xdr:row>
      <xdr:rowOff>89109</xdr:rowOff>
    </xdr:to>
    <xdr:sp macro="" textlink="">
      <xdr:nvSpPr>
        <xdr:cNvPr id="378" name="楕円 377"/>
        <xdr:cNvSpPr/>
      </xdr:nvSpPr>
      <xdr:spPr>
        <a:xfrm>
          <a:off x="6921500" y="101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80236</xdr:rowOff>
    </xdr:from>
    <xdr:ext cx="534377" cy="259045"/>
    <xdr:sp macro="" textlink="">
      <xdr:nvSpPr>
        <xdr:cNvPr id="379" name="テキスト ボックス 378"/>
        <xdr:cNvSpPr txBox="1"/>
      </xdr:nvSpPr>
      <xdr:spPr>
        <a:xfrm>
          <a:off x="6705111" y="101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53251</xdr:rowOff>
    </xdr:from>
    <xdr:to>
      <xdr:col>55</xdr:col>
      <xdr:colOff>0</xdr:colOff>
      <xdr:row>76</xdr:row>
      <xdr:rowOff>151112</xdr:rowOff>
    </xdr:to>
    <xdr:cxnSp macro="">
      <xdr:nvCxnSpPr>
        <xdr:cNvPr id="408" name="直線コネクタ 407"/>
        <xdr:cNvCxnSpPr/>
      </xdr:nvCxnSpPr>
      <xdr:spPr>
        <a:xfrm>
          <a:off x="9639300" y="13083451"/>
          <a:ext cx="838200" cy="9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9" name="商工費平均値テキスト"/>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116135</xdr:rowOff>
    </xdr:from>
    <xdr:to>
      <xdr:col>50</xdr:col>
      <xdr:colOff>114300</xdr:colOff>
      <xdr:row>76</xdr:row>
      <xdr:rowOff>53251</xdr:rowOff>
    </xdr:to>
    <xdr:cxnSp macro="">
      <xdr:nvCxnSpPr>
        <xdr:cNvPr id="411" name="直線コネクタ 410"/>
        <xdr:cNvCxnSpPr/>
      </xdr:nvCxnSpPr>
      <xdr:spPr>
        <a:xfrm>
          <a:off x="8750300" y="12974885"/>
          <a:ext cx="889000" cy="10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13" name="テキスト ボックス 412"/>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116135</xdr:rowOff>
    </xdr:from>
    <xdr:to>
      <xdr:col>45</xdr:col>
      <xdr:colOff>177800</xdr:colOff>
      <xdr:row>76</xdr:row>
      <xdr:rowOff>6578</xdr:rowOff>
    </xdr:to>
    <xdr:cxnSp macro="">
      <xdr:nvCxnSpPr>
        <xdr:cNvPr id="414" name="直線コネクタ 413"/>
        <xdr:cNvCxnSpPr/>
      </xdr:nvCxnSpPr>
      <xdr:spPr>
        <a:xfrm flipV="1">
          <a:off x="7861300" y="12974885"/>
          <a:ext cx="889000" cy="6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57669</xdr:rowOff>
    </xdr:from>
    <xdr:ext cx="534377" cy="259045"/>
    <xdr:sp macro="" textlink="">
      <xdr:nvSpPr>
        <xdr:cNvPr id="416" name="テキスト ボックス 415"/>
        <xdr:cNvSpPr txBox="1"/>
      </xdr:nvSpPr>
      <xdr:spPr>
        <a:xfrm>
          <a:off x="8483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6578</xdr:rowOff>
    </xdr:from>
    <xdr:to>
      <xdr:col>41</xdr:col>
      <xdr:colOff>50800</xdr:colOff>
      <xdr:row>76</xdr:row>
      <xdr:rowOff>42221</xdr:rowOff>
    </xdr:to>
    <xdr:cxnSp macro="">
      <xdr:nvCxnSpPr>
        <xdr:cNvPr id="417" name="直線コネクタ 416"/>
        <xdr:cNvCxnSpPr/>
      </xdr:nvCxnSpPr>
      <xdr:spPr>
        <a:xfrm flipV="1">
          <a:off x="6972300" y="13036778"/>
          <a:ext cx="889000" cy="3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110483</xdr:rowOff>
    </xdr:from>
    <xdr:to>
      <xdr:col>41</xdr:col>
      <xdr:colOff>101600</xdr:colOff>
      <xdr:row>77</xdr:row>
      <xdr:rowOff>40633</xdr:rowOff>
    </xdr:to>
    <xdr:sp macro="" textlink="">
      <xdr:nvSpPr>
        <xdr:cNvPr id="418" name="フローチャート: 判断 417"/>
        <xdr:cNvSpPr/>
      </xdr:nvSpPr>
      <xdr:spPr>
        <a:xfrm>
          <a:off x="7810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31760</xdr:rowOff>
    </xdr:from>
    <xdr:ext cx="534377" cy="259045"/>
    <xdr:sp macro="" textlink="">
      <xdr:nvSpPr>
        <xdr:cNvPr id="419" name="テキスト ボックス 418"/>
        <xdr:cNvSpPr txBox="1"/>
      </xdr:nvSpPr>
      <xdr:spPr>
        <a:xfrm>
          <a:off x="7594111" y="132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170357</xdr:rowOff>
    </xdr:from>
    <xdr:to>
      <xdr:col>36</xdr:col>
      <xdr:colOff>165100</xdr:colOff>
      <xdr:row>77</xdr:row>
      <xdr:rowOff>100507</xdr:rowOff>
    </xdr:to>
    <xdr:sp macro="" textlink="">
      <xdr:nvSpPr>
        <xdr:cNvPr id="420" name="フローチャート: 判断 419"/>
        <xdr:cNvSpPr/>
      </xdr:nvSpPr>
      <xdr:spPr>
        <a:xfrm>
          <a:off x="6921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91634</xdr:rowOff>
    </xdr:from>
    <xdr:ext cx="534377" cy="259045"/>
    <xdr:sp macro="" textlink="">
      <xdr:nvSpPr>
        <xdr:cNvPr id="421" name="テキスト ボックス 420"/>
        <xdr:cNvSpPr txBox="1"/>
      </xdr:nvSpPr>
      <xdr:spPr>
        <a:xfrm>
          <a:off x="6705111" y="132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100312</xdr:rowOff>
    </xdr:from>
    <xdr:to>
      <xdr:col>55</xdr:col>
      <xdr:colOff>50800</xdr:colOff>
      <xdr:row>77</xdr:row>
      <xdr:rowOff>30462</xdr:rowOff>
    </xdr:to>
    <xdr:sp macro="" textlink="">
      <xdr:nvSpPr>
        <xdr:cNvPr id="427" name="楕円 426"/>
        <xdr:cNvSpPr/>
      </xdr:nvSpPr>
      <xdr:spPr>
        <a:xfrm>
          <a:off x="10426700" y="131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123189</xdr:rowOff>
    </xdr:from>
    <xdr:ext cx="534377" cy="259045"/>
    <xdr:sp macro="" textlink="">
      <xdr:nvSpPr>
        <xdr:cNvPr id="428" name="商工費該当値テキスト"/>
        <xdr:cNvSpPr txBox="1"/>
      </xdr:nvSpPr>
      <xdr:spPr>
        <a:xfrm>
          <a:off x="10528300" y="129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2451</xdr:rowOff>
    </xdr:from>
    <xdr:to>
      <xdr:col>50</xdr:col>
      <xdr:colOff>165100</xdr:colOff>
      <xdr:row>76</xdr:row>
      <xdr:rowOff>104051</xdr:rowOff>
    </xdr:to>
    <xdr:sp macro="" textlink="">
      <xdr:nvSpPr>
        <xdr:cNvPr id="429" name="楕円 428"/>
        <xdr:cNvSpPr/>
      </xdr:nvSpPr>
      <xdr:spPr>
        <a:xfrm>
          <a:off x="9588500" y="1303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120578</xdr:rowOff>
    </xdr:from>
    <xdr:ext cx="534377" cy="259045"/>
    <xdr:sp macro="" textlink="">
      <xdr:nvSpPr>
        <xdr:cNvPr id="430" name="テキスト ボックス 429"/>
        <xdr:cNvSpPr txBox="1"/>
      </xdr:nvSpPr>
      <xdr:spPr>
        <a:xfrm>
          <a:off x="9372111" y="1280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65335</xdr:rowOff>
    </xdr:from>
    <xdr:to>
      <xdr:col>46</xdr:col>
      <xdr:colOff>38100</xdr:colOff>
      <xdr:row>75</xdr:row>
      <xdr:rowOff>166936</xdr:rowOff>
    </xdr:to>
    <xdr:sp macro="" textlink="">
      <xdr:nvSpPr>
        <xdr:cNvPr id="431" name="楕円 430"/>
        <xdr:cNvSpPr/>
      </xdr:nvSpPr>
      <xdr:spPr>
        <a:xfrm>
          <a:off x="8699500" y="12924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12012</xdr:rowOff>
    </xdr:from>
    <xdr:ext cx="534377" cy="259045"/>
    <xdr:sp macro="" textlink="">
      <xdr:nvSpPr>
        <xdr:cNvPr id="432" name="テキスト ボックス 431"/>
        <xdr:cNvSpPr txBox="1"/>
      </xdr:nvSpPr>
      <xdr:spPr>
        <a:xfrm>
          <a:off x="8483111" y="126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127229</xdr:rowOff>
    </xdr:from>
    <xdr:to>
      <xdr:col>41</xdr:col>
      <xdr:colOff>101600</xdr:colOff>
      <xdr:row>76</xdr:row>
      <xdr:rowOff>57379</xdr:rowOff>
    </xdr:to>
    <xdr:sp macro="" textlink="">
      <xdr:nvSpPr>
        <xdr:cNvPr id="433" name="楕円 432"/>
        <xdr:cNvSpPr/>
      </xdr:nvSpPr>
      <xdr:spPr>
        <a:xfrm>
          <a:off x="7810500" y="1298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73906</xdr:rowOff>
    </xdr:from>
    <xdr:ext cx="534377" cy="259045"/>
    <xdr:sp macro="" textlink="">
      <xdr:nvSpPr>
        <xdr:cNvPr id="434" name="テキスト ボックス 433"/>
        <xdr:cNvSpPr txBox="1"/>
      </xdr:nvSpPr>
      <xdr:spPr>
        <a:xfrm>
          <a:off x="7594111" y="127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162871</xdr:rowOff>
    </xdr:from>
    <xdr:to>
      <xdr:col>36</xdr:col>
      <xdr:colOff>165100</xdr:colOff>
      <xdr:row>76</xdr:row>
      <xdr:rowOff>93021</xdr:rowOff>
    </xdr:to>
    <xdr:sp macro="" textlink="">
      <xdr:nvSpPr>
        <xdr:cNvPr id="435" name="楕円 434"/>
        <xdr:cNvSpPr/>
      </xdr:nvSpPr>
      <xdr:spPr>
        <a:xfrm>
          <a:off x="6921500" y="130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109548</xdr:rowOff>
    </xdr:from>
    <xdr:ext cx="534377" cy="259045"/>
    <xdr:sp macro="" textlink="">
      <xdr:nvSpPr>
        <xdr:cNvPr id="436" name="テキスト ボックス 435"/>
        <xdr:cNvSpPr txBox="1"/>
      </xdr:nvSpPr>
      <xdr:spPr>
        <a:xfrm>
          <a:off x="6705111" y="1279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42649</xdr:rowOff>
    </xdr:from>
    <xdr:to>
      <xdr:col>55</xdr:col>
      <xdr:colOff>0</xdr:colOff>
      <xdr:row>99</xdr:row>
      <xdr:rowOff>52451</xdr:rowOff>
    </xdr:to>
    <xdr:cxnSp macro="">
      <xdr:nvCxnSpPr>
        <xdr:cNvPr id="467" name="直線コネクタ 466"/>
        <xdr:cNvCxnSpPr/>
      </xdr:nvCxnSpPr>
      <xdr:spPr>
        <a:xfrm flipV="1">
          <a:off x="9639300" y="17016199"/>
          <a:ext cx="838200" cy="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68" name="土木費平均値テキスト"/>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47410</xdr:rowOff>
    </xdr:from>
    <xdr:to>
      <xdr:col>50</xdr:col>
      <xdr:colOff>114300</xdr:colOff>
      <xdr:row>99</xdr:row>
      <xdr:rowOff>52451</xdr:rowOff>
    </xdr:to>
    <xdr:cxnSp macro="">
      <xdr:nvCxnSpPr>
        <xdr:cNvPr id="470" name="直線コネクタ 469"/>
        <xdr:cNvCxnSpPr/>
      </xdr:nvCxnSpPr>
      <xdr:spPr>
        <a:xfrm>
          <a:off x="8750300" y="17020960"/>
          <a:ext cx="889000" cy="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112022</xdr:rowOff>
    </xdr:from>
    <xdr:ext cx="534377" cy="259045"/>
    <xdr:sp macro="" textlink="">
      <xdr:nvSpPr>
        <xdr:cNvPr id="472" name="テキスト ボックス 471"/>
        <xdr:cNvSpPr txBox="1"/>
      </xdr:nvSpPr>
      <xdr:spPr>
        <a:xfrm>
          <a:off x="9372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47410</xdr:rowOff>
    </xdr:from>
    <xdr:to>
      <xdr:col>45</xdr:col>
      <xdr:colOff>177800</xdr:colOff>
      <xdr:row>99</xdr:row>
      <xdr:rowOff>49941</xdr:rowOff>
    </xdr:to>
    <xdr:cxnSp macro="">
      <xdr:nvCxnSpPr>
        <xdr:cNvPr id="473" name="直線コネクタ 472"/>
        <xdr:cNvCxnSpPr/>
      </xdr:nvCxnSpPr>
      <xdr:spPr>
        <a:xfrm flipV="1">
          <a:off x="7861300" y="17020960"/>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111476</xdr:rowOff>
    </xdr:from>
    <xdr:ext cx="534377" cy="259045"/>
    <xdr:sp macro="" textlink="">
      <xdr:nvSpPr>
        <xdr:cNvPr id="475" name="テキスト ボックス 474"/>
        <xdr:cNvSpPr txBox="1"/>
      </xdr:nvSpPr>
      <xdr:spPr>
        <a:xfrm>
          <a:off x="8483111" y="17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49941</xdr:rowOff>
    </xdr:from>
    <xdr:to>
      <xdr:col>41</xdr:col>
      <xdr:colOff>50800</xdr:colOff>
      <xdr:row>99</xdr:row>
      <xdr:rowOff>53873</xdr:rowOff>
    </xdr:to>
    <xdr:cxnSp macro="">
      <xdr:nvCxnSpPr>
        <xdr:cNvPr id="476" name="直線コネクタ 475"/>
        <xdr:cNvCxnSpPr/>
      </xdr:nvCxnSpPr>
      <xdr:spPr>
        <a:xfrm flipV="1">
          <a:off x="6972300" y="17023491"/>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23692</xdr:rowOff>
    </xdr:from>
    <xdr:to>
      <xdr:col>41</xdr:col>
      <xdr:colOff>101600</xdr:colOff>
      <xdr:row>99</xdr:row>
      <xdr:rowOff>125292</xdr:rowOff>
    </xdr:to>
    <xdr:sp macro="" textlink="">
      <xdr:nvSpPr>
        <xdr:cNvPr id="477" name="フローチャート: 判断 476"/>
        <xdr:cNvSpPr/>
      </xdr:nvSpPr>
      <xdr:spPr>
        <a:xfrm>
          <a:off x="7810500" y="1699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116419</xdr:rowOff>
    </xdr:from>
    <xdr:ext cx="534377" cy="259045"/>
    <xdr:sp macro="" textlink="">
      <xdr:nvSpPr>
        <xdr:cNvPr id="478" name="テキスト ボックス 477"/>
        <xdr:cNvSpPr txBox="1"/>
      </xdr:nvSpPr>
      <xdr:spPr>
        <a:xfrm>
          <a:off x="7594111" y="1708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23392</xdr:rowOff>
    </xdr:from>
    <xdr:to>
      <xdr:col>36</xdr:col>
      <xdr:colOff>165100</xdr:colOff>
      <xdr:row>99</xdr:row>
      <xdr:rowOff>124992</xdr:rowOff>
    </xdr:to>
    <xdr:sp macro="" textlink="">
      <xdr:nvSpPr>
        <xdr:cNvPr id="479" name="フローチャート: 判断 478"/>
        <xdr:cNvSpPr/>
      </xdr:nvSpPr>
      <xdr:spPr>
        <a:xfrm>
          <a:off x="6921500" y="169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116119</xdr:rowOff>
    </xdr:from>
    <xdr:ext cx="534377" cy="259045"/>
    <xdr:sp macro="" textlink="">
      <xdr:nvSpPr>
        <xdr:cNvPr id="480" name="テキスト ボックス 479"/>
        <xdr:cNvSpPr txBox="1"/>
      </xdr:nvSpPr>
      <xdr:spPr>
        <a:xfrm>
          <a:off x="6705111" y="1708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163299</xdr:rowOff>
    </xdr:from>
    <xdr:to>
      <xdr:col>55</xdr:col>
      <xdr:colOff>50800</xdr:colOff>
      <xdr:row>99</xdr:row>
      <xdr:rowOff>93449</xdr:rowOff>
    </xdr:to>
    <xdr:sp macro="" textlink="">
      <xdr:nvSpPr>
        <xdr:cNvPr id="486" name="楕円 485"/>
        <xdr:cNvSpPr/>
      </xdr:nvSpPr>
      <xdr:spPr>
        <a:xfrm>
          <a:off x="10426700" y="169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122676</xdr:rowOff>
    </xdr:from>
    <xdr:ext cx="599010" cy="259045"/>
    <xdr:sp macro="" textlink="">
      <xdr:nvSpPr>
        <xdr:cNvPr id="487" name="土木費該当値テキスト"/>
        <xdr:cNvSpPr txBox="1"/>
      </xdr:nvSpPr>
      <xdr:spPr>
        <a:xfrm>
          <a:off x="10528300" y="1675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1651</xdr:rowOff>
    </xdr:from>
    <xdr:to>
      <xdr:col>50</xdr:col>
      <xdr:colOff>165100</xdr:colOff>
      <xdr:row>99</xdr:row>
      <xdr:rowOff>103251</xdr:rowOff>
    </xdr:to>
    <xdr:sp macro="" textlink="">
      <xdr:nvSpPr>
        <xdr:cNvPr id="488" name="楕円 487"/>
        <xdr:cNvSpPr/>
      </xdr:nvSpPr>
      <xdr:spPr>
        <a:xfrm>
          <a:off x="9588500" y="1697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119778</xdr:rowOff>
    </xdr:from>
    <xdr:ext cx="599010" cy="259045"/>
    <xdr:sp macro="" textlink="">
      <xdr:nvSpPr>
        <xdr:cNvPr id="489" name="テキスト ボックス 488"/>
        <xdr:cNvSpPr txBox="1"/>
      </xdr:nvSpPr>
      <xdr:spPr>
        <a:xfrm>
          <a:off x="9339795" y="1675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168060</xdr:rowOff>
    </xdr:from>
    <xdr:to>
      <xdr:col>46</xdr:col>
      <xdr:colOff>38100</xdr:colOff>
      <xdr:row>99</xdr:row>
      <xdr:rowOff>98210</xdr:rowOff>
    </xdr:to>
    <xdr:sp macro="" textlink="">
      <xdr:nvSpPr>
        <xdr:cNvPr id="490" name="楕円 489"/>
        <xdr:cNvSpPr/>
      </xdr:nvSpPr>
      <xdr:spPr>
        <a:xfrm>
          <a:off x="8699500" y="169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114737</xdr:rowOff>
    </xdr:from>
    <xdr:ext cx="599010" cy="259045"/>
    <xdr:sp macro="" textlink="">
      <xdr:nvSpPr>
        <xdr:cNvPr id="491" name="テキスト ボックス 490"/>
        <xdr:cNvSpPr txBox="1"/>
      </xdr:nvSpPr>
      <xdr:spPr>
        <a:xfrm>
          <a:off x="8450795" y="16745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170591</xdr:rowOff>
    </xdr:from>
    <xdr:to>
      <xdr:col>41</xdr:col>
      <xdr:colOff>101600</xdr:colOff>
      <xdr:row>99</xdr:row>
      <xdr:rowOff>100741</xdr:rowOff>
    </xdr:to>
    <xdr:sp macro="" textlink="">
      <xdr:nvSpPr>
        <xdr:cNvPr id="492" name="楕円 491"/>
        <xdr:cNvSpPr/>
      </xdr:nvSpPr>
      <xdr:spPr>
        <a:xfrm>
          <a:off x="7810500" y="169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117268</xdr:rowOff>
    </xdr:from>
    <xdr:ext cx="599010" cy="259045"/>
    <xdr:sp macro="" textlink="">
      <xdr:nvSpPr>
        <xdr:cNvPr id="493" name="テキスト ボックス 492"/>
        <xdr:cNvSpPr txBox="1"/>
      </xdr:nvSpPr>
      <xdr:spPr>
        <a:xfrm>
          <a:off x="7561795" y="1674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3073</xdr:rowOff>
    </xdr:from>
    <xdr:to>
      <xdr:col>36</xdr:col>
      <xdr:colOff>165100</xdr:colOff>
      <xdr:row>99</xdr:row>
      <xdr:rowOff>104673</xdr:rowOff>
    </xdr:to>
    <xdr:sp macro="" textlink="">
      <xdr:nvSpPr>
        <xdr:cNvPr id="494" name="楕円 493"/>
        <xdr:cNvSpPr/>
      </xdr:nvSpPr>
      <xdr:spPr>
        <a:xfrm>
          <a:off x="6921500" y="1697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121200</xdr:rowOff>
    </xdr:from>
    <xdr:ext cx="599010" cy="259045"/>
    <xdr:sp macro="" textlink="">
      <xdr:nvSpPr>
        <xdr:cNvPr id="495" name="テキスト ボックス 494"/>
        <xdr:cNvSpPr txBox="1"/>
      </xdr:nvSpPr>
      <xdr:spPr>
        <a:xfrm>
          <a:off x="6672795" y="1675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170365</xdr:rowOff>
    </xdr:from>
    <xdr:to>
      <xdr:col>85</xdr:col>
      <xdr:colOff>127000</xdr:colOff>
      <xdr:row>38</xdr:row>
      <xdr:rowOff>10051</xdr:rowOff>
    </xdr:to>
    <xdr:cxnSp macro="">
      <xdr:nvCxnSpPr>
        <xdr:cNvPr id="526" name="直線コネクタ 525"/>
        <xdr:cNvCxnSpPr/>
      </xdr:nvCxnSpPr>
      <xdr:spPr>
        <a:xfrm flipV="1">
          <a:off x="15481300" y="6514015"/>
          <a:ext cx="8382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10051</xdr:rowOff>
    </xdr:from>
    <xdr:to>
      <xdr:col>81</xdr:col>
      <xdr:colOff>50800</xdr:colOff>
      <xdr:row>38</xdr:row>
      <xdr:rowOff>29645</xdr:rowOff>
    </xdr:to>
    <xdr:cxnSp macro="">
      <xdr:nvCxnSpPr>
        <xdr:cNvPr id="529" name="直線コネクタ 528"/>
        <xdr:cNvCxnSpPr/>
      </xdr:nvCxnSpPr>
      <xdr:spPr>
        <a:xfrm flipV="1">
          <a:off x="14592300" y="65251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131721</xdr:rowOff>
    </xdr:from>
    <xdr:to>
      <xdr:col>76</xdr:col>
      <xdr:colOff>114300</xdr:colOff>
      <xdr:row>38</xdr:row>
      <xdr:rowOff>29645</xdr:rowOff>
    </xdr:to>
    <xdr:cxnSp macro="">
      <xdr:nvCxnSpPr>
        <xdr:cNvPr id="532" name="直線コネクタ 531"/>
        <xdr:cNvCxnSpPr/>
      </xdr:nvCxnSpPr>
      <xdr:spPr>
        <a:xfrm>
          <a:off x="13703300" y="6475371"/>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131721</xdr:rowOff>
    </xdr:from>
    <xdr:to>
      <xdr:col>71</xdr:col>
      <xdr:colOff>177800</xdr:colOff>
      <xdr:row>38</xdr:row>
      <xdr:rowOff>22026</xdr:rowOff>
    </xdr:to>
    <xdr:cxnSp macro="">
      <xdr:nvCxnSpPr>
        <xdr:cNvPr id="535" name="直線コネクタ 534"/>
        <xdr:cNvCxnSpPr/>
      </xdr:nvCxnSpPr>
      <xdr:spPr>
        <a:xfrm flipV="1">
          <a:off x="12814300" y="6475371"/>
          <a:ext cx="889000" cy="6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23793</xdr:rowOff>
    </xdr:from>
    <xdr:to>
      <xdr:col>72</xdr:col>
      <xdr:colOff>38100</xdr:colOff>
      <xdr:row>37</xdr:row>
      <xdr:rowOff>125393</xdr:rowOff>
    </xdr:to>
    <xdr:sp macro="" textlink="">
      <xdr:nvSpPr>
        <xdr:cNvPr id="536" name="フローチャート: 判断 535"/>
        <xdr:cNvSpPr/>
      </xdr:nvSpPr>
      <xdr:spPr>
        <a:xfrm>
          <a:off x="13652500" y="63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141920</xdr:rowOff>
    </xdr:from>
    <xdr:ext cx="534377" cy="259045"/>
    <xdr:sp macro="" textlink="">
      <xdr:nvSpPr>
        <xdr:cNvPr id="537" name="テキスト ボックス 536"/>
        <xdr:cNvSpPr txBox="1"/>
      </xdr:nvSpPr>
      <xdr:spPr>
        <a:xfrm>
          <a:off x="13436111" y="61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32751</xdr:rowOff>
    </xdr:from>
    <xdr:to>
      <xdr:col>67</xdr:col>
      <xdr:colOff>101600</xdr:colOff>
      <xdr:row>37</xdr:row>
      <xdr:rowOff>134351</xdr:rowOff>
    </xdr:to>
    <xdr:sp macro="" textlink="">
      <xdr:nvSpPr>
        <xdr:cNvPr id="538" name="フローチャート: 判断 537"/>
        <xdr:cNvSpPr/>
      </xdr:nvSpPr>
      <xdr:spPr>
        <a:xfrm>
          <a:off x="12763500" y="637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150878</xdr:rowOff>
    </xdr:from>
    <xdr:ext cx="534377" cy="259045"/>
    <xdr:sp macro="" textlink="">
      <xdr:nvSpPr>
        <xdr:cNvPr id="539" name="テキスト ボックス 538"/>
        <xdr:cNvSpPr txBox="1"/>
      </xdr:nvSpPr>
      <xdr:spPr>
        <a:xfrm>
          <a:off x="12547111" y="61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119565</xdr:rowOff>
    </xdr:from>
    <xdr:to>
      <xdr:col>85</xdr:col>
      <xdr:colOff>177800</xdr:colOff>
      <xdr:row>38</xdr:row>
      <xdr:rowOff>49715</xdr:rowOff>
    </xdr:to>
    <xdr:sp macro="" textlink="">
      <xdr:nvSpPr>
        <xdr:cNvPr id="545" name="楕円 544"/>
        <xdr:cNvSpPr/>
      </xdr:nvSpPr>
      <xdr:spPr>
        <a:xfrm>
          <a:off x="16268700" y="64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34492</xdr:rowOff>
    </xdr:from>
    <xdr:ext cx="534377" cy="259045"/>
    <xdr:sp macro="" textlink="">
      <xdr:nvSpPr>
        <xdr:cNvPr id="546" name="消防費該当値テキスト"/>
        <xdr:cNvSpPr txBox="1"/>
      </xdr:nvSpPr>
      <xdr:spPr>
        <a:xfrm>
          <a:off x="16370300" y="637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130701</xdr:rowOff>
    </xdr:from>
    <xdr:to>
      <xdr:col>81</xdr:col>
      <xdr:colOff>101600</xdr:colOff>
      <xdr:row>38</xdr:row>
      <xdr:rowOff>60851</xdr:rowOff>
    </xdr:to>
    <xdr:sp macro="" textlink="">
      <xdr:nvSpPr>
        <xdr:cNvPr id="547" name="楕円 546"/>
        <xdr:cNvSpPr/>
      </xdr:nvSpPr>
      <xdr:spPr>
        <a:xfrm>
          <a:off x="15430500" y="647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51978</xdr:rowOff>
    </xdr:from>
    <xdr:ext cx="534377" cy="259045"/>
    <xdr:sp macro="" textlink="">
      <xdr:nvSpPr>
        <xdr:cNvPr id="548" name="テキスト ボックス 547"/>
        <xdr:cNvSpPr txBox="1"/>
      </xdr:nvSpPr>
      <xdr:spPr>
        <a:xfrm>
          <a:off x="15214111" y="656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150295</xdr:rowOff>
    </xdr:from>
    <xdr:to>
      <xdr:col>76</xdr:col>
      <xdr:colOff>165100</xdr:colOff>
      <xdr:row>38</xdr:row>
      <xdr:rowOff>80445</xdr:rowOff>
    </xdr:to>
    <xdr:sp macro="" textlink="">
      <xdr:nvSpPr>
        <xdr:cNvPr id="549" name="楕円 548"/>
        <xdr:cNvSpPr/>
      </xdr:nvSpPr>
      <xdr:spPr>
        <a:xfrm>
          <a:off x="14541500" y="649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71572</xdr:rowOff>
    </xdr:from>
    <xdr:ext cx="534377" cy="259045"/>
    <xdr:sp macro="" textlink="">
      <xdr:nvSpPr>
        <xdr:cNvPr id="550" name="テキスト ボックス 549"/>
        <xdr:cNvSpPr txBox="1"/>
      </xdr:nvSpPr>
      <xdr:spPr>
        <a:xfrm>
          <a:off x="14325111"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80921</xdr:rowOff>
    </xdr:from>
    <xdr:to>
      <xdr:col>72</xdr:col>
      <xdr:colOff>38100</xdr:colOff>
      <xdr:row>38</xdr:row>
      <xdr:rowOff>11071</xdr:rowOff>
    </xdr:to>
    <xdr:sp macro="" textlink="">
      <xdr:nvSpPr>
        <xdr:cNvPr id="551" name="楕円 550"/>
        <xdr:cNvSpPr/>
      </xdr:nvSpPr>
      <xdr:spPr>
        <a:xfrm>
          <a:off x="13652500" y="64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2198</xdr:rowOff>
    </xdr:from>
    <xdr:ext cx="534377" cy="259045"/>
    <xdr:sp macro="" textlink="">
      <xdr:nvSpPr>
        <xdr:cNvPr id="552" name="テキスト ボックス 551"/>
        <xdr:cNvSpPr txBox="1"/>
      </xdr:nvSpPr>
      <xdr:spPr>
        <a:xfrm>
          <a:off x="13436111" y="651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142675</xdr:rowOff>
    </xdr:from>
    <xdr:to>
      <xdr:col>67</xdr:col>
      <xdr:colOff>101600</xdr:colOff>
      <xdr:row>38</xdr:row>
      <xdr:rowOff>72825</xdr:rowOff>
    </xdr:to>
    <xdr:sp macro="" textlink="">
      <xdr:nvSpPr>
        <xdr:cNvPr id="553" name="楕円 552"/>
        <xdr:cNvSpPr/>
      </xdr:nvSpPr>
      <xdr:spPr>
        <a:xfrm>
          <a:off x="12763500" y="64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63953</xdr:rowOff>
    </xdr:from>
    <xdr:ext cx="534377" cy="259045"/>
    <xdr:sp macro="" textlink="">
      <xdr:nvSpPr>
        <xdr:cNvPr id="554" name="テキスト ボックス 553"/>
        <xdr:cNvSpPr txBox="1"/>
      </xdr:nvSpPr>
      <xdr:spPr>
        <a:xfrm>
          <a:off x="12547111" y="657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65094</xdr:rowOff>
    </xdr:from>
    <xdr:to>
      <xdr:col>85</xdr:col>
      <xdr:colOff>127000</xdr:colOff>
      <xdr:row>57</xdr:row>
      <xdr:rowOff>27842</xdr:rowOff>
    </xdr:to>
    <xdr:cxnSp macro="">
      <xdr:nvCxnSpPr>
        <xdr:cNvPr id="581" name="直線コネクタ 580"/>
        <xdr:cNvCxnSpPr/>
      </xdr:nvCxnSpPr>
      <xdr:spPr>
        <a:xfrm flipV="1">
          <a:off x="15481300" y="9666294"/>
          <a:ext cx="838200" cy="13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2" name="教育費平均値テキスト"/>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79409</xdr:rowOff>
    </xdr:from>
    <xdr:to>
      <xdr:col>81</xdr:col>
      <xdr:colOff>50800</xdr:colOff>
      <xdr:row>57</xdr:row>
      <xdr:rowOff>27842</xdr:rowOff>
    </xdr:to>
    <xdr:cxnSp macro="">
      <xdr:nvCxnSpPr>
        <xdr:cNvPr id="584" name="直線コネクタ 583"/>
        <xdr:cNvCxnSpPr/>
      </xdr:nvCxnSpPr>
      <xdr:spPr>
        <a:xfrm>
          <a:off x="14592300" y="9680609"/>
          <a:ext cx="889000" cy="11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76734</xdr:rowOff>
    </xdr:from>
    <xdr:to>
      <xdr:col>76</xdr:col>
      <xdr:colOff>114300</xdr:colOff>
      <xdr:row>56</xdr:row>
      <xdr:rowOff>79409</xdr:rowOff>
    </xdr:to>
    <xdr:cxnSp macro="">
      <xdr:nvCxnSpPr>
        <xdr:cNvPr id="587" name="直線コネクタ 586"/>
        <xdr:cNvCxnSpPr/>
      </xdr:nvCxnSpPr>
      <xdr:spPr>
        <a:xfrm>
          <a:off x="13703300" y="9677934"/>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9" name="テキスト ボックス 588"/>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76734</xdr:rowOff>
    </xdr:from>
    <xdr:to>
      <xdr:col>71</xdr:col>
      <xdr:colOff>177800</xdr:colOff>
      <xdr:row>56</xdr:row>
      <xdr:rowOff>140574</xdr:rowOff>
    </xdr:to>
    <xdr:cxnSp macro="">
      <xdr:nvCxnSpPr>
        <xdr:cNvPr id="590" name="直線コネクタ 589"/>
        <xdr:cNvCxnSpPr/>
      </xdr:nvCxnSpPr>
      <xdr:spPr>
        <a:xfrm flipV="1">
          <a:off x="12814300" y="9677934"/>
          <a:ext cx="889000" cy="6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90377</xdr:rowOff>
    </xdr:from>
    <xdr:to>
      <xdr:col>72</xdr:col>
      <xdr:colOff>38100</xdr:colOff>
      <xdr:row>57</xdr:row>
      <xdr:rowOff>20527</xdr:rowOff>
    </xdr:to>
    <xdr:sp macro="" textlink="">
      <xdr:nvSpPr>
        <xdr:cNvPr id="591" name="フローチャート: 判断 590"/>
        <xdr:cNvSpPr/>
      </xdr:nvSpPr>
      <xdr:spPr>
        <a:xfrm>
          <a:off x="13652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11654</xdr:rowOff>
    </xdr:from>
    <xdr:ext cx="534377" cy="259045"/>
    <xdr:sp macro="" textlink="">
      <xdr:nvSpPr>
        <xdr:cNvPr id="592" name="テキスト ボックス 591"/>
        <xdr:cNvSpPr txBox="1"/>
      </xdr:nvSpPr>
      <xdr:spPr>
        <a:xfrm>
          <a:off x="13436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100509</xdr:rowOff>
    </xdr:from>
    <xdr:to>
      <xdr:col>67</xdr:col>
      <xdr:colOff>101600</xdr:colOff>
      <xdr:row>57</xdr:row>
      <xdr:rowOff>30659</xdr:rowOff>
    </xdr:to>
    <xdr:sp macro="" textlink="">
      <xdr:nvSpPr>
        <xdr:cNvPr id="593" name="フローチャート: 判断 592"/>
        <xdr:cNvSpPr/>
      </xdr:nvSpPr>
      <xdr:spPr>
        <a:xfrm>
          <a:off x="12763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21786</xdr:rowOff>
    </xdr:from>
    <xdr:ext cx="534377" cy="259045"/>
    <xdr:sp macro="" textlink="">
      <xdr:nvSpPr>
        <xdr:cNvPr id="594" name="テキスト ボックス 593"/>
        <xdr:cNvSpPr txBox="1"/>
      </xdr:nvSpPr>
      <xdr:spPr>
        <a:xfrm>
          <a:off x="12547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14294</xdr:rowOff>
    </xdr:from>
    <xdr:to>
      <xdr:col>85</xdr:col>
      <xdr:colOff>177800</xdr:colOff>
      <xdr:row>56</xdr:row>
      <xdr:rowOff>115894</xdr:rowOff>
    </xdr:to>
    <xdr:sp macro="" textlink="">
      <xdr:nvSpPr>
        <xdr:cNvPr id="600" name="楕円 599"/>
        <xdr:cNvSpPr/>
      </xdr:nvSpPr>
      <xdr:spPr>
        <a:xfrm>
          <a:off x="16268700" y="96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37171</xdr:rowOff>
    </xdr:from>
    <xdr:ext cx="534377" cy="259045"/>
    <xdr:sp macro="" textlink="">
      <xdr:nvSpPr>
        <xdr:cNvPr id="601" name="教育費該当値テキスト"/>
        <xdr:cNvSpPr txBox="1"/>
      </xdr:nvSpPr>
      <xdr:spPr>
        <a:xfrm>
          <a:off x="16370300" y="946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148492</xdr:rowOff>
    </xdr:from>
    <xdr:to>
      <xdr:col>81</xdr:col>
      <xdr:colOff>101600</xdr:colOff>
      <xdr:row>57</xdr:row>
      <xdr:rowOff>78642</xdr:rowOff>
    </xdr:to>
    <xdr:sp macro="" textlink="">
      <xdr:nvSpPr>
        <xdr:cNvPr id="602" name="楕円 601"/>
        <xdr:cNvSpPr/>
      </xdr:nvSpPr>
      <xdr:spPr>
        <a:xfrm>
          <a:off x="15430500" y="974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69769</xdr:rowOff>
    </xdr:from>
    <xdr:ext cx="534377" cy="259045"/>
    <xdr:sp macro="" textlink="">
      <xdr:nvSpPr>
        <xdr:cNvPr id="603" name="テキスト ボックス 602"/>
        <xdr:cNvSpPr txBox="1"/>
      </xdr:nvSpPr>
      <xdr:spPr>
        <a:xfrm>
          <a:off x="15214111" y="984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28609</xdr:rowOff>
    </xdr:from>
    <xdr:to>
      <xdr:col>76</xdr:col>
      <xdr:colOff>165100</xdr:colOff>
      <xdr:row>56</xdr:row>
      <xdr:rowOff>130209</xdr:rowOff>
    </xdr:to>
    <xdr:sp macro="" textlink="">
      <xdr:nvSpPr>
        <xdr:cNvPr id="604" name="楕円 603"/>
        <xdr:cNvSpPr/>
      </xdr:nvSpPr>
      <xdr:spPr>
        <a:xfrm>
          <a:off x="14541500" y="962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146736</xdr:rowOff>
    </xdr:from>
    <xdr:ext cx="534377" cy="259045"/>
    <xdr:sp macro="" textlink="">
      <xdr:nvSpPr>
        <xdr:cNvPr id="605" name="テキスト ボックス 604"/>
        <xdr:cNvSpPr txBox="1"/>
      </xdr:nvSpPr>
      <xdr:spPr>
        <a:xfrm>
          <a:off x="14325111" y="940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25934</xdr:rowOff>
    </xdr:from>
    <xdr:to>
      <xdr:col>72</xdr:col>
      <xdr:colOff>38100</xdr:colOff>
      <xdr:row>56</xdr:row>
      <xdr:rowOff>127534</xdr:rowOff>
    </xdr:to>
    <xdr:sp macro="" textlink="">
      <xdr:nvSpPr>
        <xdr:cNvPr id="606" name="楕円 605"/>
        <xdr:cNvSpPr/>
      </xdr:nvSpPr>
      <xdr:spPr>
        <a:xfrm>
          <a:off x="13652500" y="96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144061</xdr:rowOff>
    </xdr:from>
    <xdr:ext cx="534377" cy="259045"/>
    <xdr:sp macro="" textlink="">
      <xdr:nvSpPr>
        <xdr:cNvPr id="607" name="テキスト ボックス 606"/>
        <xdr:cNvSpPr txBox="1"/>
      </xdr:nvSpPr>
      <xdr:spPr>
        <a:xfrm>
          <a:off x="13436111" y="940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89774</xdr:rowOff>
    </xdr:from>
    <xdr:to>
      <xdr:col>67</xdr:col>
      <xdr:colOff>101600</xdr:colOff>
      <xdr:row>57</xdr:row>
      <xdr:rowOff>19924</xdr:rowOff>
    </xdr:to>
    <xdr:sp macro="" textlink="">
      <xdr:nvSpPr>
        <xdr:cNvPr id="608" name="楕円 607"/>
        <xdr:cNvSpPr/>
      </xdr:nvSpPr>
      <xdr:spPr>
        <a:xfrm>
          <a:off x="12763500" y="96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36451</xdr:rowOff>
    </xdr:from>
    <xdr:ext cx="534377" cy="259045"/>
    <xdr:sp macro="" textlink="">
      <xdr:nvSpPr>
        <xdr:cNvPr id="609" name="テキスト ボックス 608"/>
        <xdr:cNvSpPr txBox="1"/>
      </xdr:nvSpPr>
      <xdr:spPr>
        <a:xfrm>
          <a:off x="12547111" y="946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153287</xdr:rowOff>
    </xdr:from>
    <xdr:to>
      <xdr:col>85</xdr:col>
      <xdr:colOff>127000</xdr:colOff>
      <xdr:row>79</xdr:row>
      <xdr:rowOff>31556</xdr:rowOff>
    </xdr:to>
    <xdr:cxnSp macro="">
      <xdr:nvCxnSpPr>
        <xdr:cNvPr id="638" name="直線コネクタ 637"/>
        <xdr:cNvCxnSpPr/>
      </xdr:nvCxnSpPr>
      <xdr:spPr>
        <a:xfrm>
          <a:off x="15481300" y="13526387"/>
          <a:ext cx="838200" cy="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153287</xdr:rowOff>
    </xdr:from>
    <xdr:to>
      <xdr:col>81</xdr:col>
      <xdr:colOff>50800</xdr:colOff>
      <xdr:row>78</xdr:row>
      <xdr:rowOff>159663</xdr:rowOff>
    </xdr:to>
    <xdr:cxnSp macro="">
      <xdr:nvCxnSpPr>
        <xdr:cNvPr id="641" name="直線コネクタ 640"/>
        <xdr:cNvCxnSpPr/>
      </xdr:nvCxnSpPr>
      <xdr:spPr>
        <a:xfrm flipV="1">
          <a:off x="14592300" y="13526387"/>
          <a:ext cx="889000" cy="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68834</xdr:rowOff>
    </xdr:from>
    <xdr:ext cx="469744" cy="259045"/>
    <xdr:sp macro="" textlink="">
      <xdr:nvSpPr>
        <xdr:cNvPr id="643" name="テキスト ボックス 642"/>
        <xdr:cNvSpPr txBox="1"/>
      </xdr:nvSpPr>
      <xdr:spPr>
        <a:xfrm>
          <a:off x="15246428" y="136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159663</xdr:rowOff>
    </xdr:from>
    <xdr:to>
      <xdr:col>76</xdr:col>
      <xdr:colOff>114300</xdr:colOff>
      <xdr:row>79</xdr:row>
      <xdr:rowOff>25901</xdr:rowOff>
    </xdr:to>
    <xdr:cxnSp macro="">
      <xdr:nvCxnSpPr>
        <xdr:cNvPr id="644" name="直線コネクタ 643"/>
        <xdr:cNvCxnSpPr/>
      </xdr:nvCxnSpPr>
      <xdr:spPr>
        <a:xfrm flipV="1">
          <a:off x="13703300" y="13532763"/>
          <a:ext cx="889000" cy="3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74165</xdr:rowOff>
    </xdr:from>
    <xdr:ext cx="469744" cy="259045"/>
    <xdr:sp macro="" textlink="">
      <xdr:nvSpPr>
        <xdr:cNvPr id="646" name="テキスト ボックス 645"/>
        <xdr:cNvSpPr txBox="1"/>
      </xdr:nvSpPr>
      <xdr:spPr>
        <a:xfrm>
          <a:off x="14357428" y="136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25901</xdr:rowOff>
    </xdr:from>
    <xdr:to>
      <xdr:col>71</xdr:col>
      <xdr:colOff>177800</xdr:colOff>
      <xdr:row>79</xdr:row>
      <xdr:rowOff>27682</xdr:rowOff>
    </xdr:to>
    <xdr:cxnSp macro="">
      <xdr:nvCxnSpPr>
        <xdr:cNvPr id="647" name="直線コネクタ 646"/>
        <xdr:cNvCxnSpPr/>
      </xdr:nvCxnSpPr>
      <xdr:spPr>
        <a:xfrm flipV="1">
          <a:off x="12814300" y="13570451"/>
          <a:ext cx="889000" cy="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141672</xdr:rowOff>
    </xdr:from>
    <xdr:to>
      <xdr:col>72</xdr:col>
      <xdr:colOff>38100</xdr:colOff>
      <xdr:row>79</xdr:row>
      <xdr:rowOff>71822</xdr:rowOff>
    </xdr:to>
    <xdr:sp macro="" textlink="">
      <xdr:nvSpPr>
        <xdr:cNvPr id="648" name="フローチャート: 判断 647"/>
        <xdr:cNvSpPr/>
      </xdr:nvSpPr>
      <xdr:spPr>
        <a:xfrm>
          <a:off x="13652500" y="1351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88349</xdr:rowOff>
    </xdr:from>
    <xdr:ext cx="534377" cy="259045"/>
    <xdr:sp macro="" textlink="">
      <xdr:nvSpPr>
        <xdr:cNvPr id="649" name="テキスト ボックス 648"/>
        <xdr:cNvSpPr txBox="1"/>
      </xdr:nvSpPr>
      <xdr:spPr>
        <a:xfrm>
          <a:off x="13436111" y="132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147596</xdr:rowOff>
    </xdr:from>
    <xdr:to>
      <xdr:col>67</xdr:col>
      <xdr:colOff>101600</xdr:colOff>
      <xdr:row>79</xdr:row>
      <xdr:rowOff>77746</xdr:rowOff>
    </xdr:to>
    <xdr:sp macro="" textlink="">
      <xdr:nvSpPr>
        <xdr:cNvPr id="650" name="フローチャート: 判断 649"/>
        <xdr:cNvSpPr/>
      </xdr:nvSpPr>
      <xdr:spPr>
        <a:xfrm>
          <a:off x="12763500" y="1352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94273</xdr:rowOff>
    </xdr:from>
    <xdr:ext cx="469744" cy="259045"/>
    <xdr:sp macro="" textlink="">
      <xdr:nvSpPr>
        <xdr:cNvPr id="651" name="テキスト ボックス 650"/>
        <xdr:cNvSpPr txBox="1"/>
      </xdr:nvSpPr>
      <xdr:spPr>
        <a:xfrm>
          <a:off x="12579428" y="1329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152206</xdr:rowOff>
    </xdr:from>
    <xdr:to>
      <xdr:col>85</xdr:col>
      <xdr:colOff>177800</xdr:colOff>
      <xdr:row>79</xdr:row>
      <xdr:rowOff>82356</xdr:rowOff>
    </xdr:to>
    <xdr:sp macro="" textlink="">
      <xdr:nvSpPr>
        <xdr:cNvPr id="657" name="楕円 656"/>
        <xdr:cNvSpPr/>
      </xdr:nvSpPr>
      <xdr:spPr>
        <a:xfrm>
          <a:off x="16268700" y="13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124977</xdr:rowOff>
    </xdr:from>
    <xdr:ext cx="469744" cy="259045"/>
    <xdr:sp macro="" textlink="">
      <xdr:nvSpPr>
        <xdr:cNvPr id="658" name="災害復旧費該当値テキスト"/>
        <xdr:cNvSpPr txBox="1"/>
      </xdr:nvSpPr>
      <xdr:spPr>
        <a:xfrm>
          <a:off x="16370300" y="13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102487</xdr:rowOff>
    </xdr:from>
    <xdr:to>
      <xdr:col>81</xdr:col>
      <xdr:colOff>101600</xdr:colOff>
      <xdr:row>79</xdr:row>
      <xdr:rowOff>32637</xdr:rowOff>
    </xdr:to>
    <xdr:sp macro="" textlink="">
      <xdr:nvSpPr>
        <xdr:cNvPr id="659" name="楕円 658"/>
        <xdr:cNvSpPr/>
      </xdr:nvSpPr>
      <xdr:spPr>
        <a:xfrm>
          <a:off x="15430500" y="1347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49164</xdr:rowOff>
    </xdr:from>
    <xdr:ext cx="534377" cy="259045"/>
    <xdr:sp macro="" textlink="">
      <xdr:nvSpPr>
        <xdr:cNvPr id="660" name="テキスト ボックス 659"/>
        <xdr:cNvSpPr txBox="1"/>
      </xdr:nvSpPr>
      <xdr:spPr>
        <a:xfrm>
          <a:off x="15214111" y="1325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108863</xdr:rowOff>
    </xdr:from>
    <xdr:to>
      <xdr:col>76</xdr:col>
      <xdr:colOff>165100</xdr:colOff>
      <xdr:row>79</xdr:row>
      <xdr:rowOff>39013</xdr:rowOff>
    </xdr:to>
    <xdr:sp macro="" textlink="">
      <xdr:nvSpPr>
        <xdr:cNvPr id="661" name="楕円 660"/>
        <xdr:cNvSpPr/>
      </xdr:nvSpPr>
      <xdr:spPr>
        <a:xfrm>
          <a:off x="14541500" y="134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55540</xdr:rowOff>
    </xdr:from>
    <xdr:ext cx="534377" cy="259045"/>
    <xdr:sp macro="" textlink="">
      <xdr:nvSpPr>
        <xdr:cNvPr id="662" name="テキスト ボックス 661"/>
        <xdr:cNvSpPr txBox="1"/>
      </xdr:nvSpPr>
      <xdr:spPr>
        <a:xfrm>
          <a:off x="14325111" y="1325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146551</xdr:rowOff>
    </xdr:from>
    <xdr:to>
      <xdr:col>72</xdr:col>
      <xdr:colOff>38100</xdr:colOff>
      <xdr:row>79</xdr:row>
      <xdr:rowOff>76701</xdr:rowOff>
    </xdr:to>
    <xdr:sp macro="" textlink="">
      <xdr:nvSpPr>
        <xdr:cNvPr id="663" name="楕円 662"/>
        <xdr:cNvSpPr/>
      </xdr:nvSpPr>
      <xdr:spPr>
        <a:xfrm>
          <a:off x="13652500" y="135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67828</xdr:rowOff>
    </xdr:from>
    <xdr:ext cx="469744" cy="259045"/>
    <xdr:sp macro="" textlink="">
      <xdr:nvSpPr>
        <xdr:cNvPr id="664" name="テキスト ボックス 663"/>
        <xdr:cNvSpPr txBox="1"/>
      </xdr:nvSpPr>
      <xdr:spPr>
        <a:xfrm>
          <a:off x="13468428" y="1361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148332</xdr:rowOff>
    </xdr:from>
    <xdr:to>
      <xdr:col>67</xdr:col>
      <xdr:colOff>101600</xdr:colOff>
      <xdr:row>79</xdr:row>
      <xdr:rowOff>78482</xdr:rowOff>
    </xdr:to>
    <xdr:sp macro="" textlink="">
      <xdr:nvSpPr>
        <xdr:cNvPr id="665" name="楕円 664"/>
        <xdr:cNvSpPr/>
      </xdr:nvSpPr>
      <xdr:spPr>
        <a:xfrm>
          <a:off x="12763500" y="1352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69609</xdr:rowOff>
    </xdr:from>
    <xdr:ext cx="469744" cy="259045"/>
    <xdr:sp macro="" textlink="">
      <xdr:nvSpPr>
        <xdr:cNvPr id="666" name="テキスト ボックス 665"/>
        <xdr:cNvSpPr txBox="1"/>
      </xdr:nvSpPr>
      <xdr:spPr>
        <a:xfrm>
          <a:off x="12579428" y="1361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36767</xdr:rowOff>
    </xdr:from>
    <xdr:to>
      <xdr:col>85</xdr:col>
      <xdr:colOff>127000</xdr:colOff>
      <xdr:row>97</xdr:row>
      <xdr:rowOff>36926</xdr:rowOff>
    </xdr:to>
    <xdr:cxnSp macro="">
      <xdr:nvCxnSpPr>
        <xdr:cNvPr id="693" name="直線コネクタ 692"/>
        <xdr:cNvCxnSpPr/>
      </xdr:nvCxnSpPr>
      <xdr:spPr>
        <a:xfrm>
          <a:off x="15481300" y="16667417"/>
          <a:ext cx="8382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36767</xdr:rowOff>
    </xdr:from>
    <xdr:to>
      <xdr:col>81</xdr:col>
      <xdr:colOff>50800</xdr:colOff>
      <xdr:row>97</xdr:row>
      <xdr:rowOff>41618</xdr:rowOff>
    </xdr:to>
    <xdr:cxnSp macro="">
      <xdr:nvCxnSpPr>
        <xdr:cNvPr id="696" name="直線コネクタ 695"/>
        <xdr:cNvCxnSpPr/>
      </xdr:nvCxnSpPr>
      <xdr:spPr>
        <a:xfrm flipV="1">
          <a:off x="14592300" y="16667417"/>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33781</xdr:rowOff>
    </xdr:from>
    <xdr:to>
      <xdr:col>76</xdr:col>
      <xdr:colOff>114300</xdr:colOff>
      <xdr:row>97</xdr:row>
      <xdr:rowOff>41618</xdr:rowOff>
    </xdr:to>
    <xdr:cxnSp macro="">
      <xdr:nvCxnSpPr>
        <xdr:cNvPr id="699" name="直線コネクタ 698"/>
        <xdr:cNvCxnSpPr/>
      </xdr:nvCxnSpPr>
      <xdr:spPr>
        <a:xfrm>
          <a:off x="13703300" y="16664431"/>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25409</xdr:rowOff>
    </xdr:from>
    <xdr:to>
      <xdr:col>71</xdr:col>
      <xdr:colOff>177800</xdr:colOff>
      <xdr:row>97</xdr:row>
      <xdr:rowOff>33781</xdr:rowOff>
    </xdr:to>
    <xdr:cxnSp macro="">
      <xdr:nvCxnSpPr>
        <xdr:cNvPr id="702" name="直線コネクタ 701"/>
        <xdr:cNvCxnSpPr/>
      </xdr:nvCxnSpPr>
      <xdr:spPr>
        <a:xfrm>
          <a:off x="12814300" y="16656059"/>
          <a:ext cx="889000" cy="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703" name="フローチャート: 判断 702"/>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704" name="テキスト ボックス 703"/>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705" name="フローチャート: 判断 704"/>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706" name="テキスト ボックス 705"/>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157576</xdr:rowOff>
    </xdr:from>
    <xdr:to>
      <xdr:col>85</xdr:col>
      <xdr:colOff>177800</xdr:colOff>
      <xdr:row>97</xdr:row>
      <xdr:rowOff>87726</xdr:rowOff>
    </xdr:to>
    <xdr:sp macro="" textlink="">
      <xdr:nvSpPr>
        <xdr:cNvPr id="712" name="楕円 711"/>
        <xdr:cNvSpPr/>
      </xdr:nvSpPr>
      <xdr:spPr>
        <a:xfrm>
          <a:off x="16268700" y="166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136003</xdr:rowOff>
    </xdr:from>
    <xdr:ext cx="534377" cy="259045"/>
    <xdr:sp macro="" textlink="">
      <xdr:nvSpPr>
        <xdr:cNvPr id="713" name="公債費該当値テキスト"/>
        <xdr:cNvSpPr txBox="1"/>
      </xdr:nvSpPr>
      <xdr:spPr>
        <a:xfrm>
          <a:off x="16370300" y="165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157417</xdr:rowOff>
    </xdr:from>
    <xdr:to>
      <xdr:col>81</xdr:col>
      <xdr:colOff>101600</xdr:colOff>
      <xdr:row>97</xdr:row>
      <xdr:rowOff>87567</xdr:rowOff>
    </xdr:to>
    <xdr:sp macro="" textlink="">
      <xdr:nvSpPr>
        <xdr:cNvPr id="714" name="楕円 713"/>
        <xdr:cNvSpPr/>
      </xdr:nvSpPr>
      <xdr:spPr>
        <a:xfrm>
          <a:off x="15430500" y="166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78694</xdr:rowOff>
    </xdr:from>
    <xdr:ext cx="534377" cy="259045"/>
    <xdr:sp macro="" textlink="">
      <xdr:nvSpPr>
        <xdr:cNvPr id="715" name="テキスト ボックス 714"/>
        <xdr:cNvSpPr txBox="1"/>
      </xdr:nvSpPr>
      <xdr:spPr>
        <a:xfrm>
          <a:off x="15214111" y="1670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162268</xdr:rowOff>
    </xdr:from>
    <xdr:to>
      <xdr:col>76</xdr:col>
      <xdr:colOff>165100</xdr:colOff>
      <xdr:row>97</xdr:row>
      <xdr:rowOff>92418</xdr:rowOff>
    </xdr:to>
    <xdr:sp macro="" textlink="">
      <xdr:nvSpPr>
        <xdr:cNvPr id="716" name="楕円 715"/>
        <xdr:cNvSpPr/>
      </xdr:nvSpPr>
      <xdr:spPr>
        <a:xfrm>
          <a:off x="14541500" y="166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83545</xdr:rowOff>
    </xdr:from>
    <xdr:ext cx="534377" cy="259045"/>
    <xdr:sp macro="" textlink="">
      <xdr:nvSpPr>
        <xdr:cNvPr id="717" name="テキスト ボックス 716"/>
        <xdr:cNvSpPr txBox="1"/>
      </xdr:nvSpPr>
      <xdr:spPr>
        <a:xfrm>
          <a:off x="14325111" y="1671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154431</xdr:rowOff>
    </xdr:from>
    <xdr:to>
      <xdr:col>72</xdr:col>
      <xdr:colOff>38100</xdr:colOff>
      <xdr:row>97</xdr:row>
      <xdr:rowOff>84581</xdr:rowOff>
    </xdr:to>
    <xdr:sp macro="" textlink="">
      <xdr:nvSpPr>
        <xdr:cNvPr id="718" name="楕円 717"/>
        <xdr:cNvSpPr/>
      </xdr:nvSpPr>
      <xdr:spPr>
        <a:xfrm>
          <a:off x="13652500" y="1661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75708</xdr:rowOff>
    </xdr:from>
    <xdr:ext cx="534377" cy="259045"/>
    <xdr:sp macro="" textlink="">
      <xdr:nvSpPr>
        <xdr:cNvPr id="719" name="テキスト ボックス 718"/>
        <xdr:cNvSpPr txBox="1"/>
      </xdr:nvSpPr>
      <xdr:spPr>
        <a:xfrm>
          <a:off x="13436111" y="1670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146059</xdr:rowOff>
    </xdr:from>
    <xdr:to>
      <xdr:col>67</xdr:col>
      <xdr:colOff>101600</xdr:colOff>
      <xdr:row>97</xdr:row>
      <xdr:rowOff>76209</xdr:rowOff>
    </xdr:to>
    <xdr:sp macro="" textlink="">
      <xdr:nvSpPr>
        <xdr:cNvPr id="720" name="楕円 719"/>
        <xdr:cNvSpPr/>
      </xdr:nvSpPr>
      <xdr:spPr>
        <a:xfrm>
          <a:off x="12763500" y="1660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67336</xdr:rowOff>
    </xdr:from>
    <xdr:ext cx="534377" cy="259045"/>
    <xdr:sp macro="" textlink="">
      <xdr:nvSpPr>
        <xdr:cNvPr id="721" name="テキスト ボックス 720"/>
        <xdr:cNvSpPr txBox="1"/>
      </xdr:nvSpPr>
      <xdr:spPr>
        <a:xfrm>
          <a:off x="12547111" y="166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153797</xdr:rowOff>
    </xdr:from>
    <xdr:to>
      <xdr:col>102</xdr:col>
      <xdr:colOff>114300</xdr:colOff>
      <xdr:row>39</xdr:row>
      <xdr:rowOff>44450</xdr:rowOff>
    </xdr:to>
    <xdr:cxnSp macro="">
      <xdr:nvCxnSpPr>
        <xdr:cNvPr id="759" name="直線コネクタ 758"/>
        <xdr:cNvCxnSpPr/>
      </xdr:nvCxnSpPr>
      <xdr:spPr>
        <a:xfrm>
          <a:off x="18656300" y="5811647"/>
          <a:ext cx="889000" cy="91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77089</xdr:rowOff>
    </xdr:from>
    <xdr:to>
      <xdr:col>102</xdr:col>
      <xdr:colOff>165100</xdr:colOff>
      <xdr:row>38</xdr:row>
      <xdr:rowOff>7239</xdr:rowOff>
    </xdr:to>
    <xdr:sp macro="" textlink="">
      <xdr:nvSpPr>
        <xdr:cNvPr id="760" name="フローチャート: 判断 759"/>
        <xdr:cNvSpPr/>
      </xdr:nvSpPr>
      <xdr:spPr>
        <a:xfrm>
          <a:off x="19494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23766</xdr:rowOff>
    </xdr:from>
    <xdr:ext cx="378565" cy="259045"/>
    <xdr:sp macro="" textlink="">
      <xdr:nvSpPr>
        <xdr:cNvPr id="761" name="テキスト ボックス 760"/>
        <xdr:cNvSpPr txBox="1"/>
      </xdr:nvSpPr>
      <xdr:spPr>
        <a:xfrm>
          <a:off x="19356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108712</xdr:rowOff>
    </xdr:from>
    <xdr:to>
      <xdr:col>98</xdr:col>
      <xdr:colOff>38100</xdr:colOff>
      <xdr:row>36</xdr:row>
      <xdr:rowOff>38862</xdr:rowOff>
    </xdr:to>
    <xdr:sp macro="" textlink="">
      <xdr:nvSpPr>
        <xdr:cNvPr id="762" name="フローチャート: 判断 761"/>
        <xdr:cNvSpPr/>
      </xdr:nvSpPr>
      <xdr:spPr>
        <a:xfrm>
          <a:off x="18605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29989</xdr:rowOff>
    </xdr:from>
    <xdr:ext cx="469744" cy="259045"/>
    <xdr:sp macro="" textlink="">
      <xdr:nvSpPr>
        <xdr:cNvPr id="763" name="テキスト ボックス 762"/>
        <xdr:cNvSpPr txBox="1"/>
      </xdr:nvSpPr>
      <xdr:spPr>
        <a:xfrm>
          <a:off x="18421428" y="62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102997</xdr:rowOff>
    </xdr:from>
    <xdr:to>
      <xdr:col>98</xdr:col>
      <xdr:colOff>38100</xdr:colOff>
      <xdr:row>34</xdr:row>
      <xdr:rowOff>33147</xdr:rowOff>
    </xdr:to>
    <xdr:sp macro="" textlink="">
      <xdr:nvSpPr>
        <xdr:cNvPr id="777" name="楕円 776"/>
        <xdr:cNvSpPr/>
      </xdr:nvSpPr>
      <xdr:spPr>
        <a:xfrm>
          <a:off x="18605500" y="57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49674</xdr:rowOff>
    </xdr:from>
    <xdr:ext cx="469744" cy="259045"/>
    <xdr:sp macro="" textlink="">
      <xdr:nvSpPr>
        <xdr:cNvPr id="778" name="テキスト ボックス 777"/>
        <xdr:cNvSpPr txBox="1"/>
      </xdr:nvSpPr>
      <xdr:spPr>
        <a:xfrm>
          <a:off x="18421428" y="553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土木費において，類似団体平均より数値が大きく上回っている。これは投資事業として，補助事業分については塩浪地区住宅団地公園整備事業</a:t>
          </a:r>
          <a:r>
            <a:rPr kumimoji="1" lang="en-US" altLang="ja-JP" sz="1300">
              <a:latin typeface="ＭＳ Ｐゴシック" panose="020B0600070205080204" pitchFamily="50" charset="-128"/>
              <a:ea typeface="ＭＳ Ｐゴシック" panose="020B0600070205080204" pitchFamily="50" charset="-128"/>
            </a:rPr>
            <a:t>57,833</a:t>
          </a:r>
          <a:r>
            <a:rPr kumimoji="1" lang="ja-JP" altLang="en-US" sz="1300">
              <a:latin typeface="ＭＳ Ｐゴシック" panose="020B0600070205080204" pitchFamily="50" charset="-128"/>
              <a:ea typeface="ＭＳ Ｐゴシック" panose="020B0600070205080204" pitchFamily="50" charset="-128"/>
            </a:rPr>
            <a:t>千円，小学校体育館改修事業</a:t>
          </a:r>
          <a:r>
            <a:rPr kumimoji="1" lang="en-US" altLang="ja-JP" sz="1300">
              <a:latin typeface="ＭＳ Ｐゴシック" panose="020B0600070205080204" pitchFamily="50" charset="-128"/>
              <a:ea typeface="ＭＳ Ｐゴシック" panose="020B0600070205080204" pitchFamily="50" charset="-128"/>
            </a:rPr>
            <a:t>65,962</a:t>
          </a:r>
          <a:r>
            <a:rPr kumimoji="1" lang="ja-JP" altLang="en-US" sz="1300">
              <a:latin typeface="ＭＳ Ｐゴシック" panose="020B0600070205080204" pitchFamily="50" charset="-128"/>
              <a:ea typeface="ＭＳ Ｐゴシック" panose="020B0600070205080204" pitchFamily="50" charset="-128"/>
            </a:rPr>
            <a:t>千円，中学校敷地整備事業</a:t>
          </a:r>
          <a:r>
            <a:rPr kumimoji="1" lang="en-US" altLang="ja-JP" sz="1300">
              <a:latin typeface="ＭＳ Ｐゴシック" panose="020B0600070205080204" pitchFamily="50" charset="-128"/>
              <a:ea typeface="ＭＳ Ｐゴシック" panose="020B0600070205080204" pitchFamily="50" charset="-128"/>
            </a:rPr>
            <a:t>60,267</a:t>
          </a:r>
          <a:r>
            <a:rPr kumimoji="1" lang="ja-JP" altLang="en-US" sz="1300">
              <a:latin typeface="ＭＳ Ｐゴシック" panose="020B0600070205080204" pitchFamily="50" charset="-128"/>
              <a:ea typeface="ＭＳ Ｐゴシック" panose="020B0600070205080204" pitchFamily="50" charset="-128"/>
            </a:rPr>
            <a:t>千円，用排水路整備事業</a:t>
          </a:r>
          <a:r>
            <a:rPr kumimoji="1" lang="en-US" altLang="ja-JP" sz="1300">
              <a:latin typeface="ＭＳ Ｐゴシック" panose="020B0600070205080204" pitchFamily="50" charset="-128"/>
              <a:ea typeface="ＭＳ Ｐゴシック" panose="020B0600070205080204" pitchFamily="50" charset="-128"/>
            </a:rPr>
            <a:t>38,567</a:t>
          </a:r>
          <a:r>
            <a:rPr kumimoji="1" lang="ja-JP" altLang="en-US" sz="1300">
              <a:latin typeface="ＭＳ Ｐゴシック" panose="020B0600070205080204" pitchFamily="50" charset="-128"/>
              <a:ea typeface="ＭＳ Ｐゴシック" panose="020B0600070205080204" pitchFamily="50" charset="-128"/>
            </a:rPr>
            <a:t>千円が主な増額となった要因であり（いずれも防衛補助），継続事業（社総交）として村道改良舗装事業（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路線），公営住宅長寿命化事業や公園施設長寿命化事業を実施した。</a:t>
          </a:r>
        </a:p>
        <a:p>
          <a:r>
            <a:rPr kumimoji="1" lang="ja-JP" altLang="en-US" sz="1300">
              <a:latin typeface="ＭＳ Ｐゴシック" panose="020B0600070205080204" pitchFamily="50" charset="-128"/>
              <a:ea typeface="ＭＳ Ｐゴシック" panose="020B0600070205080204" pitchFamily="50" charset="-128"/>
            </a:rPr>
            <a:t>　単独事業分については，辺地対策事業債を特定財源として継続施工している村道改良舗装事業</a:t>
          </a:r>
          <a:r>
            <a:rPr kumimoji="1" lang="en-US" altLang="ja-JP" sz="1300">
              <a:latin typeface="ＭＳ Ｐゴシック" panose="020B0600070205080204" pitchFamily="50" charset="-128"/>
              <a:ea typeface="ＭＳ Ｐゴシック" panose="020B0600070205080204" pitchFamily="50" charset="-128"/>
            </a:rPr>
            <a:t>63,664</a:t>
          </a:r>
          <a:r>
            <a:rPr kumimoji="1" lang="ja-JP" altLang="en-US" sz="1300">
              <a:latin typeface="ＭＳ Ｐゴシック" panose="020B0600070205080204" pitchFamily="50" charset="-128"/>
              <a:ea typeface="ＭＳ Ｐゴシック" panose="020B0600070205080204" pitchFamily="50" charset="-128"/>
            </a:rPr>
            <a:t>千円のほか，塩浪地区住宅団地関連事業（道路，防火水槽，上水道他）を実施したことが要因である。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年度において宅地造成事業特別会計への貸付金の全額償還があり，</a:t>
          </a:r>
          <a:r>
            <a:rPr kumimoji="1" lang="en-US" altLang="ja-JP" sz="1400">
              <a:latin typeface="ＭＳ ゴシック" pitchFamily="49" charset="-128"/>
              <a:ea typeface="ＭＳ ゴシック" pitchFamily="49" charset="-128"/>
            </a:rPr>
            <a:t>243,063</a:t>
          </a:r>
          <a:r>
            <a:rPr kumimoji="1" lang="ja-JP" altLang="en-US" sz="1400">
              <a:latin typeface="ＭＳ ゴシック" pitchFamily="49" charset="-128"/>
              <a:ea typeface="ＭＳ ゴシック" pitchFamily="49" charset="-128"/>
            </a:rPr>
            <a:t>千円の積立をしており残高の比率が上昇した。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残高比率，実質収支とも健全エリアの範囲内となっており，今後も事務事業の見直し，統廃合など歳出の合理化等行財政改革を推進し，健全な行財政運営に努めていく。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全会計が黒字を達成しており，健全な財政運営を行っているところである。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宅地造成事業特別会計において，住宅団地整備の完成，宅地がほぼ完売したことにより比率が高くなっている。平成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年度において事業全体の完了・精算を見込んでいる。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引き続き全会計において財政の健全化に取り組んでいくこととする。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4914395</v>
      </c>
      <c r="BO4" s="441"/>
      <c r="BP4" s="441"/>
      <c r="BQ4" s="441"/>
      <c r="BR4" s="441"/>
      <c r="BS4" s="441"/>
      <c r="BT4" s="441"/>
      <c r="BU4" s="442"/>
      <c r="BV4" s="440">
        <v>4615249</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6.6</v>
      </c>
      <c r="CU4" s="622"/>
      <c r="CV4" s="622"/>
      <c r="CW4" s="622"/>
      <c r="CX4" s="622"/>
      <c r="CY4" s="622"/>
      <c r="CZ4" s="622"/>
      <c r="DA4" s="623"/>
      <c r="DB4" s="621">
        <v>9.5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4696579</v>
      </c>
      <c r="BO5" s="446"/>
      <c r="BP5" s="446"/>
      <c r="BQ5" s="446"/>
      <c r="BR5" s="446"/>
      <c r="BS5" s="446"/>
      <c r="BT5" s="446"/>
      <c r="BU5" s="447"/>
      <c r="BV5" s="445">
        <v>4237859</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103.2</v>
      </c>
      <c r="CU5" s="416"/>
      <c r="CV5" s="416"/>
      <c r="CW5" s="416"/>
      <c r="CX5" s="416"/>
      <c r="CY5" s="416"/>
      <c r="CZ5" s="416"/>
      <c r="DA5" s="417"/>
      <c r="DB5" s="415">
        <v>94.4</v>
      </c>
      <c r="DC5" s="416"/>
      <c r="DD5" s="416"/>
      <c r="DE5" s="416"/>
      <c r="DF5" s="416"/>
      <c r="DG5" s="416"/>
      <c r="DH5" s="416"/>
      <c r="DI5" s="417"/>
      <c r="DJ5" s="165"/>
      <c r="DK5" s="165"/>
      <c r="DL5" s="165"/>
      <c r="DM5" s="165"/>
      <c r="DN5" s="165"/>
      <c r="DO5" s="165"/>
    </row>
    <row r="6" spans="1:119" ht="18.75" customHeight="1" x14ac:dyDescent="0.15">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94</v>
      </c>
      <c r="AV6" s="503"/>
      <c r="AW6" s="503"/>
      <c r="AX6" s="503"/>
      <c r="AY6" s="425" t="s">
        <v>95</v>
      </c>
      <c r="AZ6" s="426"/>
      <c r="BA6" s="426"/>
      <c r="BB6" s="426"/>
      <c r="BC6" s="426"/>
      <c r="BD6" s="426"/>
      <c r="BE6" s="426"/>
      <c r="BF6" s="426"/>
      <c r="BG6" s="426"/>
      <c r="BH6" s="426"/>
      <c r="BI6" s="426"/>
      <c r="BJ6" s="426"/>
      <c r="BK6" s="426"/>
      <c r="BL6" s="426"/>
      <c r="BM6" s="427"/>
      <c r="BN6" s="445">
        <v>217816</v>
      </c>
      <c r="BO6" s="446"/>
      <c r="BP6" s="446"/>
      <c r="BQ6" s="446"/>
      <c r="BR6" s="446"/>
      <c r="BS6" s="446"/>
      <c r="BT6" s="446"/>
      <c r="BU6" s="447"/>
      <c r="BV6" s="445">
        <v>377390</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109.1</v>
      </c>
      <c r="CU6" s="596"/>
      <c r="CV6" s="596"/>
      <c r="CW6" s="596"/>
      <c r="CX6" s="596"/>
      <c r="CY6" s="596"/>
      <c r="CZ6" s="596"/>
      <c r="DA6" s="597"/>
      <c r="DB6" s="595">
        <v>100.2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52616</v>
      </c>
      <c r="BO7" s="446"/>
      <c r="BP7" s="446"/>
      <c r="BQ7" s="446"/>
      <c r="BR7" s="446"/>
      <c r="BS7" s="446"/>
      <c r="BT7" s="446"/>
      <c r="BU7" s="447"/>
      <c r="BV7" s="445">
        <v>142762</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2511431</v>
      </c>
      <c r="CU7" s="446"/>
      <c r="CV7" s="446"/>
      <c r="CW7" s="446"/>
      <c r="CX7" s="446"/>
      <c r="CY7" s="446"/>
      <c r="CZ7" s="446"/>
      <c r="DA7" s="447"/>
      <c r="DB7" s="445">
        <v>2468848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98</v>
      </c>
      <c r="AV8" s="503"/>
      <c r="AW8" s="503"/>
      <c r="AX8" s="503"/>
      <c r="AY8" s="425" t="s">
        <v>102</v>
      </c>
      <c r="AZ8" s="426"/>
      <c r="BA8" s="426"/>
      <c r="BB8" s="426"/>
      <c r="BC8" s="426"/>
      <c r="BD8" s="426"/>
      <c r="BE8" s="426"/>
      <c r="BF8" s="426"/>
      <c r="BG8" s="426"/>
      <c r="BH8" s="426"/>
      <c r="BI8" s="426"/>
      <c r="BJ8" s="426"/>
      <c r="BK8" s="426"/>
      <c r="BL8" s="426"/>
      <c r="BM8" s="427"/>
      <c r="BN8" s="445">
        <v>165200</v>
      </c>
      <c r="BO8" s="446"/>
      <c r="BP8" s="446"/>
      <c r="BQ8" s="446"/>
      <c r="BR8" s="446"/>
      <c r="BS8" s="446"/>
      <c r="BT8" s="446"/>
      <c r="BU8" s="447"/>
      <c r="BV8" s="445">
        <v>234628</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0.73</v>
      </c>
      <c r="CU8" s="559"/>
      <c r="CV8" s="559"/>
      <c r="CW8" s="559"/>
      <c r="CX8" s="559"/>
      <c r="CY8" s="559"/>
      <c r="CZ8" s="559"/>
      <c r="DA8" s="560"/>
      <c r="DB8" s="558">
        <v>0.69</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5703</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-69428</v>
      </c>
      <c r="BO9" s="446"/>
      <c r="BP9" s="446"/>
      <c r="BQ9" s="446"/>
      <c r="BR9" s="446"/>
      <c r="BS9" s="446"/>
      <c r="BT9" s="446"/>
      <c r="BU9" s="447"/>
      <c r="BV9" s="445">
        <v>99256</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9.8000000000000007</v>
      </c>
      <c r="CU9" s="416"/>
      <c r="CV9" s="416"/>
      <c r="CW9" s="416"/>
      <c r="CX9" s="416"/>
      <c r="CY9" s="416"/>
      <c r="CZ9" s="416"/>
      <c r="DA9" s="417"/>
      <c r="DB9" s="415">
        <v>10.1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5334</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108</v>
      </c>
      <c r="AV10" s="503"/>
      <c r="AW10" s="503"/>
      <c r="AX10" s="503"/>
      <c r="AY10" s="425" t="s">
        <v>113</v>
      </c>
      <c r="AZ10" s="426"/>
      <c r="BA10" s="426"/>
      <c r="BB10" s="426"/>
      <c r="BC10" s="426"/>
      <c r="BD10" s="426"/>
      <c r="BE10" s="426"/>
      <c r="BF10" s="426"/>
      <c r="BG10" s="426"/>
      <c r="BH10" s="426"/>
      <c r="BI10" s="426"/>
      <c r="BJ10" s="426"/>
      <c r="BK10" s="426"/>
      <c r="BL10" s="426"/>
      <c r="BM10" s="427"/>
      <c r="BN10" s="445">
        <v>267460</v>
      </c>
      <c r="BO10" s="446"/>
      <c r="BP10" s="446"/>
      <c r="BQ10" s="446"/>
      <c r="BR10" s="446"/>
      <c r="BS10" s="446"/>
      <c r="BT10" s="446"/>
      <c r="BU10" s="447"/>
      <c r="BV10" s="445">
        <v>47111</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108</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5875</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94</v>
      </c>
      <c r="AV12" s="503"/>
      <c r="AW12" s="503"/>
      <c r="AX12" s="503"/>
      <c r="AY12" s="425" t="s">
        <v>127</v>
      </c>
      <c r="AZ12" s="426"/>
      <c r="BA12" s="426"/>
      <c r="BB12" s="426"/>
      <c r="BC12" s="426"/>
      <c r="BD12" s="426"/>
      <c r="BE12" s="426"/>
      <c r="BF12" s="426"/>
      <c r="BG12" s="426"/>
      <c r="BH12" s="426"/>
      <c r="BI12" s="426"/>
      <c r="BJ12" s="426"/>
      <c r="BK12" s="426"/>
      <c r="BL12" s="426"/>
      <c r="BM12" s="427"/>
      <c r="BN12" s="445">
        <v>120000</v>
      </c>
      <c r="BO12" s="446"/>
      <c r="BP12" s="446"/>
      <c r="BQ12" s="446"/>
      <c r="BR12" s="446"/>
      <c r="BS12" s="446"/>
      <c r="BT12" s="446"/>
      <c r="BU12" s="447"/>
      <c r="BV12" s="445">
        <v>170000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5793</v>
      </c>
      <c r="S13" s="549"/>
      <c r="T13" s="549"/>
      <c r="U13" s="549"/>
      <c r="V13" s="550"/>
      <c r="W13" s="536" t="s">
        <v>131</v>
      </c>
      <c r="X13" s="458"/>
      <c r="Y13" s="458"/>
      <c r="Z13" s="458"/>
      <c r="AA13" s="458"/>
      <c r="AB13" s="459"/>
      <c r="AC13" s="421">
        <v>371</v>
      </c>
      <c r="AD13" s="422"/>
      <c r="AE13" s="422"/>
      <c r="AF13" s="422"/>
      <c r="AG13" s="423"/>
      <c r="AH13" s="421">
        <v>379</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78032</v>
      </c>
      <c r="BO13" s="446"/>
      <c r="BP13" s="446"/>
      <c r="BQ13" s="446"/>
      <c r="BR13" s="446"/>
      <c r="BS13" s="446"/>
      <c r="BT13" s="446"/>
      <c r="BU13" s="447"/>
      <c r="BV13" s="445">
        <v>-23633</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9</v>
      </c>
      <c r="CU13" s="416"/>
      <c r="CV13" s="416"/>
      <c r="CW13" s="416"/>
      <c r="CX13" s="416"/>
      <c r="CY13" s="416"/>
      <c r="CZ13" s="416"/>
      <c r="DA13" s="417"/>
      <c r="DB13" s="415">
        <v>9.4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5877</v>
      </c>
      <c r="S14" s="549"/>
      <c r="T14" s="549"/>
      <c r="U14" s="549"/>
      <c r="V14" s="550"/>
      <c r="W14" s="551"/>
      <c r="X14" s="461"/>
      <c r="Y14" s="461"/>
      <c r="Z14" s="461"/>
      <c r="AA14" s="461"/>
      <c r="AB14" s="462"/>
      <c r="AC14" s="541">
        <v>12.9</v>
      </c>
      <c r="AD14" s="542"/>
      <c r="AE14" s="542"/>
      <c r="AF14" s="542"/>
      <c r="AG14" s="543"/>
      <c r="AH14" s="541">
        <v>14.3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120</v>
      </c>
      <c r="CU14" s="553"/>
      <c r="CV14" s="553"/>
      <c r="CW14" s="553"/>
      <c r="CX14" s="553"/>
      <c r="CY14" s="553"/>
      <c r="CZ14" s="553"/>
      <c r="DA14" s="554"/>
      <c r="DB14" s="552">
        <v>8.6</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5813</v>
      </c>
      <c r="S15" s="549"/>
      <c r="T15" s="549"/>
      <c r="U15" s="549"/>
      <c r="V15" s="550"/>
      <c r="W15" s="536" t="s">
        <v>139</v>
      </c>
      <c r="X15" s="458"/>
      <c r="Y15" s="458"/>
      <c r="Z15" s="458"/>
      <c r="AA15" s="458"/>
      <c r="AB15" s="459"/>
      <c r="AC15" s="421">
        <v>973</v>
      </c>
      <c r="AD15" s="422"/>
      <c r="AE15" s="422"/>
      <c r="AF15" s="422"/>
      <c r="AG15" s="423"/>
      <c r="AH15" s="421">
        <v>748</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1541058</v>
      </c>
      <c r="BO15" s="441"/>
      <c r="BP15" s="441"/>
      <c r="BQ15" s="441"/>
      <c r="BR15" s="441"/>
      <c r="BS15" s="441"/>
      <c r="BT15" s="441"/>
      <c r="BU15" s="442"/>
      <c r="BV15" s="440">
        <v>1374652</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33.9</v>
      </c>
      <c r="AD16" s="542"/>
      <c r="AE16" s="542"/>
      <c r="AF16" s="542"/>
      <c r="AG16" s="543"/>
      <c r="AH16" s="541">
        <v>28.3</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1923045</v>
      </c>
      <c r="BO16" s="446"/>
      <c r="BP16" s="446"/>
      <c r="BQ16" s="446"/>
      <c r="BR16" s="446"/>
      <c r="BS16" s="446"/>
      <c r="BT16" s="446"/>
      <c r="BU16" s="447"/>
      <c r="BV16" s="445">
        <v>1914435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1526</v>
      </c>
      <c r="AD17" s="422"/>
      <c r="AE17" s="422"/>
      <c r="AF17" s="422"/>
      <c r="AG17" s="423"/>
      <c r="AH17" s="421">
        <v>1517</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2006653</v>
      </c>
      <c r="BO17" s="446"/>
      <c r="BP17" s="446"/>
      <c r="BQ17" s="446"/>
      <c r="BR17" s="446"/>
      <c r="BS17" s="446"/>
      <c r="BT17" s="446"/>
      <c r="BU17" s="447"/>
      <c r="BV17" s="445">
        <v>1785818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60.32</v>
      </c>
      <c r="M18" s="510"/>
      <c r="N18" s="510"/>
      <c r="O18" s="510"/>
      <c r="P18" s="510"/>
      <c r="Q18" s="510"/>
      <c r="R18" s="511"/>
      <c r="S18" s="511"/>
      <c r="T18" s="511"/>
      <c r="U18" s="511"/>
      <c r="V18" s="512"/>
      <c r="W18" s="526"/>
      <c r="X18" s="527"/>
      <c r="Y18" s="527"/>
      <c r="Z18" s="527"/>
      <c r="AA18" s="527"/>
      <c r="AB18" s="537"/>
      <c r="AC18" s="409">
        <v>53.2</v>
      </c>
      <c r="AD18" s="410"/>
      <c r="AE18" s="410"/>
      <c r="AF18" s="410"/>
      <c r="AG18" s="513"/>
      <c r="AH18" s="409">
        <v>57.4</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2377923</v>
      </c>
      <c r="BO18" s="446"/>
      <c r="BP18" s="446"/>
      <c r="BQ18" s="446"/>
      <c r="BR18" s="446"/>
      <c r="BS18" s="446"/>
      <c r="BT18" s="446"/>
      <c r="BU18" s="447"/>
      <c r="BV18" s="445">
        <v>2320276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95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3510080</v>
      </c>
      <c r="BO19" s="446"/>
      <c r="BP19" s="446"/>
      <c r="BQ19" s="446"/>
      <c r="BR19" s="446"/>
      <c r="BS19" s="446"/>
      <c r="BT19" s="446"/>
      <c r="BU19" s="447"/>
      <c r="BV19" s="445">
        <v>3418833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1755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3365853</v>
      </c>
      <c r="BO23" s="446"/>
      <c r="BP23" s="446"/>
      <c r="BQ23" s="446"/>
      <c r="BR23" s="446"/>
      <c r="BS23" s="446"/>
      <c r="BT23" s="446"/>
      <c r="BU23" s="447"/>
      <c r="BV23" s="445">
        <v>3426919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7630</v>
      </c>
      <c r="R24" s="422"/>
      <c r="S24" s="422"/>
      <c r="T24" s="422"/>
      <c r="U24" s="422"/>
      <c r="V24" s="423"/>
      <c r="W24" s="487"/>
      <c r="X24" s="478"/>
      <c r="Y24" s="479"/>
      <c r="Z24" s="418" t="s">
        <v>163</v>
      </c>
      <c r="AA24" s="419"/>
      <c r="AB24" s="419"/>
      <c r="AC24" s="419"/>
      <c r="AD24" s="419"/>
      <c r="AE24" s="419"/>
      <c r="AF24" s="419"/>
      <c r="AG24" s="420"/>
      <c r="AH24" s="421">
        <v>74</v>
      </c>
      <c r="AI24" s="422"/>
      <c r="AJ24" s="422"/>
      <c r="AK24" s="422"/>
      <c r="AL24" s="423"/>
      <c r="AM24" s="421">
        <v>201946</v>
      </c>
      <c r="AN24" s="422"/>
      <c r="AO24" s="422"/>
      <c r="AP24" s="422"/>
      <c r="AQ24" s="422"/>
      <c r="AR24" s="423"/>
      <c r="AS24" s="421">
        <v>2729</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3075529</v>
      </c>
      <c r="BO24" s="446"/>
      <c r="BP24" s="446"/>
      <c r="BQ24" s="446"/>
      <c r="BR24" s="446"/>
      <c r="BS24" s="446"/>
      <c r="BT24" s="446"/>
      <c r="BU24" s="447"/>
      <c r="BV24" s="445">
        <v>3092463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5870</v>
      </c>
      <c r="R25" s="422"/>
      <c r="S25" s="422"/>
      <c r="T25" s="422"/>
      <c r="U25" s="422"/>
      <c r="V25" s="423"/>
      <c r="W25" s="487"/>
      <c r="X25" s="478"/>
      <c r="Y25" s="479"/>
      <c r="Z25" s="418" t="s">
        <v>166</v>
      </c>
      <c r="AA25" s="419"/>
      <c r="AB25" s="419"/>
      <c r="AC25" s="419"/>
      <c r="AD25" s="419"/>
      <c r="AE25" s="419"/>
      <c r="AF25" s="419"/>
      <c r="AG25" s="420"/>
      <c r="AH25" s="421" t="s">
        <v>120</v>
      </c>
      <c r="AI25" s="422"/>
      <c r="AJ25" s="422"/>
      <c r="AK25" s="422"/>
      <c r="AL25" s="423"/>
      <c r="AM25" s="421" t="s">
        <v>120</v>
      </c>
      <c r="AN25" s="422"/>
      <c r="AO25" s="422"/>
      <c r="AP25" s="422"/>
      <c r="AQ25" s="422"/>
      <c r="AR25" s="423"/>
      <c r="AS25" s="421" t="s">
        <v>120</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487046</v>
      </c>
      <c r="BO25" s="441"/>
      <c r="BP25" s="441"/>
      <c r="BQ25" s="441"/>
      <c r="BR25" s="441"/>
      <c r="BS25" s="441"/>
      <c r="BT25" s="441"/>
      <c r="BU25" s="442"/>
      <c r="BV25" s="440">
        <v>264003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5020</v>
      </c>
      <c r="R26" s="422"/>
      <c r="S26" s="422"/>
      <c r="T26" s="422"/>
      <c r="U26" s="422"/>
      <c r="V26" s="423"/>
      <c r="W26" s="487"/>
      <c r="X26" s="478"/>
      <c r="Y26" s="479"/>
      <c r="Z26" s="418" t="s">
        <v>169</v>
      </c>
      <c r="AA26" s="500"/>
      <c r="AB26" s="500"/>
      <c r="AC26" s="500"/>
      <c r="AD26" s="500"/>
      <c r="AE26" s="500"/>
      <c r="AF26" s="500"/>
      <c r="AG26" s="501"/>
      <c r="AH26" s="421">
        <v>2</v>
      </c>
      <c r="AI26" s="422"/>
      <c r="AJ26" s="422"/>
      <c r="AK26" s="422"/>
      <c r="AL26" s="423"/>
      <c r="AM26" s="421" t="s">
        <v>170</v>
      </c>
      <c r="AN26" s="422"/>
      <c r="AO26" s="422"/>
      <c r="AP26" s="422"/>
      <c r="AQ26" s="422"/>
      <c r="AR26" s="423"/>
      <c r="AS26" s="421" t="s">
        <v>171</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120</v>
      </c>
      <c r="BO26" s="446"/>
      <c r="BP26" s="446"/>
      <c r="BQ26" s="446"/>
      <c r="BR26" s="446"/>
      <c r="BS26" s="446"/>
      <c r="BT26" s="446"/>
      <c r="BU26" s="447"/>
      <c r="BV26" s="445" t="s">
        <v>173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2670</v>
      </c>
      <c r="R27" s="422"/>
      <c r="S27" s="422"/>
      <c r="T27" s="422"/>
      <c r="U27" s="422"/>
      <c r="V27" s="423"/>
      <c r="W27" s="487"/>
      <c r="X27" s="478"/>
      <c r="Y27" s="479"/>
      <c r="Z27" s="418" t="s">
        <v>175</v>
      </c>
      <c r="AA27" s="419"/>
      <c r="AB27" s="419"/>
      <c r="AC27" s="419"/>
      <c r="AD27" s="419"/>
      <c r="AE27" s="419"/>
      <c r="AF27" s="419"/>
      <c r="AG27" s="420"/>
      <c r="AH27" s="421" t="s">
        <v>120</v>
      </c>
      <c r="AI27" s="422"/>
      <c r="AJ27" s="422"/>
      <c r="AK27" s="422"/>
      <c r="AL27" s="423"/>
      <c r="AM27" s="421" t="s">
        <v>120</v>
      </c>
      <c r="AN27" s="422"/>
      <c r="AO27" s="422"/>
      <c r="AP27" s="422"/>
      <c r="AQ27" s="422"/>
      <c r="AR27" s="423"/>
      <c r="AS27" s="421" t="s">
        <v>120</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226037</v>
      </c>
      <c r="BO27" s="449"/>
      <c r="BP27" s="449"/>
      <c r="BQ27" s="449"/>
      <c r="BR27" s="449"/>
      <c r="BS27" s="449"/>
      <c r="BT27" s="449"/>
      <c r="BU27" s="450"/>
      <c r="BV27" s="448">
        <v>225764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2170</v>
      </c>
      <c r="R28" s="422"/>
      <c r="S28" s="422"/>
      <c r="T28" s="422"/>
      <c r="U28" s="422"/>
      <c r="V28" s="423"/>
      <c r="W28" s="487"/>
      <c r="X28" s="478"/>
      <c r="Y28" s="479"/>
      <c r="Z28" s="418" t="s">
        <v>178</v>
      </c>
      <c r="AA28" s="419"/>
      <c r="AB28" s="419"/>
      <c r="AC28" s="419"/>
      <c r="AD28" s="419"/>
      <c r="AE28" s="419"/>
      <c r="AF28" s="419"/>
      <c r="AG28" s="420"/>
      <c r="AH28" s="421" t="s">
        <v>120</v>
      </c>
      <c r="AI28" s="422"/>
      <c r="AJ28" s="422"/>
      <c r="AK28" s="422"/>
      <c r="AL28" s="423"/>
      <c r="AM28" s="421" t="s">
        <v>120</v>
      </c>
      <c r="AN28" s="422"/>
      <c r="AO28" s="422"/>
      <c r="AP28" s="422"/>
      <c r="AQ28" s="422"/>
      <c r="AR28" s="423"/>
      <c r="AS28" s="421" t="s">
        <v>120</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1271002</v>
      </c>
      <c r="BO28" s="441"/>
      <c r="BP28" s="441"/>
      <c r="BQ28" s="441"/>
      <c r="BR28" s="441"/>
      <c r="BS28" s="441"/>
      <c r="BT28" s="441"/>
      <c r="BU28" s="442"/>
      <c r="BV28" s="440">
        <v>1003542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12</v>
      </c>
      <c r="M29" s="422"/>
      <c r="N29" s="422"/>
      <c r="O29" s="422"/>
      <c r="P29" s="423"/>
      <c r="Q29" s="421">
        <v>2040</v>
      </c>
      <c r="R29" s="422"/>
      <c r="S29" s="422"/>
      <c r="T29" s="422"/>
      <c r="U29" s="422"/>
      <c r="V29" s="423"/>
      <c r="W29" s="488"/>
      <c r="X29" s="489"/>
      <c r="Y29" s="490"/>
      <c r="Z29" s="418" t="s">
        <v>181</v>
      </c>
      <c r="AA29" s="419"/>
      <c r="AB29" s="419"/>
      <c r="AC29" s="419"/>
      <c r="AD29" s="419"/>
      <c r="AE29" s="419"/>
      <c r="AF29" s="419"/>
      <c r="AG29" s="420"/>
      <c r="AH29" s="421">
        <v>74</v>
      </c>
      <c r="AI29" s="422"/>
      <c r="AJ29" s="422"/>
      <c r="AK29" s="422"/>
      <c r="AL29" s="423"/>
      <c r="AM29" s="421">
        <v>201946</v>
      </c>
      <c r="AN29" s="422"/>
      <c r="AO29" s="422"/>
      <c r="AP29" s="422"/>
      <c r="AQ29" s="422"/>
      <c r="AR29" s="423"/>
      <c r="AS29" s="421">
        <v>2729</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202797</v>
      </c>
      <c r="BO29" s="446"/>
      <c r="BP29" s="446"/>
      <c r="BQ29" s="446"/>
      <c r="BR29" s="446"/>
      <c r="BS29" s="446"/>
      <c r="BT29" s="446"/>
      <c r="BU29" s="447"/>
      <c r="BV29" s="445">
        <v>202366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93.8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887570</v>
      </c>
      <c r="BO30" s="449"/>
      <c r="BP30" s="449"/>
      <c r="BQ30" s="449"/>
      <c r="BR30" s="449"/>
      <c r="BS30" s="449"/>
      <c r="BT30" s="449"/>
      <c r="BU30" s="450"/>
      <c r="BV30" s="448">
        <v>948813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国民健康保険事業勘定特別会計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黒川地域行政事務組合（一般会計）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㈱万葉まちづくりセンター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介護保険事業勘定特別会計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戸別合併処理浄化槽特別会計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黒川地域行政事務組合（介護事業会計）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IF('各会計、関係団体の財政状況及び健全化判断比率'!B34="","",'各会計、関係団体の財政状況及び健全化判断比率'!B34)</f>
        <v>宅地造成事業特別会計</v>
      </c>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黒川地域行政事務組合（病院事業会計）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吉田川流域溜池大和町外２市４ヶ町村組合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大衡村外１町牛野ダム管理組合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色麻町外１市１ヶ村花川ダム管理組合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宮城県市町村職員退職手当組合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宮城県市町村非常勤消防団員補償報償組合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宮城県市町村自治振興センター</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宮城県後期高齢者医療広域連合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SHcJWpQMX+A/8ZurHoLKSGh2LfEOXKgGtmeCoItVqs8YY7iJCc1BqVIf7yTasPE8JmpCwQBQEmZNTu99BI5sA==" saltValue="vlBwDCmrWHJ1x+AZfhHi4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24" t="s">
        <v>550</v>
      </c>
      <c r="D34" s="1224"/>
      <c r="E34" s="1225"/>
      <c r="F34" s="32">
        <v>15.62</v>
      </c>
      <c r="G34" s="33">
        <v>16.690000000000001</v>
      </c>
      <c r="H34" s="33">
        <v>17.100000000000001</v>
      </c>
      <c r="I34" s="33">
        <v>18.07</v>
      </c>
      <c r="J34" s="34">
        <v>18.489999999999998</v>
      </c>
      <c r="K34" s="22"/>
      <c r="L34" s="22"/>
      <c r="M34" s="22"/>
      <c r="N34" s="22"/>
      <c r="O34" s="22"/>
      <c r="P34" s="22"/>
    </row>
    <row r="35" spans="1:16" ht="39" customHeight="1" x14ac:dyDescent="0.15">
      <c r="A35" s="22"/>
      <c r="B35" s="35"/>
      <c r="C35" s="1218" t="s">
        <v>551</v>
      </c>
      <c r="D35" s="1219"/>
      <c r="E35" s="1220"/>
      <c r="F35" s="36">
        <v>7.09</v>
      </c>
      <c r="G35" s="37">
        <v>6.61</v>
      </c>
      <c r="H35" s="37">
        <v>5.53</v>
      </c>
      <c r="I35" s="37">
        <v>9.5</v>
      </c>
      <c r="J35" s="38">
        <v>6.57</v>
      </c>
      <c r="K35" s="22"/>
      <c r="L35" s="22"/>
      <c r="M35" s="22"/>
      <c r="N35" s="22"/>
      <c r="O35" s="22"/>
      <c r="P35" s="22"/>
    </row>
    <row r="36" spans="1:16" ht="39" customHeight="1" x14ac:dyDescent="0.15">
      <c r="A36" s="22"/>
      <c r="B36" s="35"/>
      <c r="C36" s="1218" t="s">
        <v>552</v>
      </c>
      <c r="D36" s="1219"/>
      <c r="E36" s="1220"/>
      <c r="F36" s="36" t="s">
        <v>501</v>
      </c>
      <c r="G36" s="37" t="s">
        <v>501</v>
      </c>
      <c r="H36" s="37">
        <v>0</v>
      </c>
      <c r="I36" s="37">
        <v>0</v>
      </c>
      <c r="J36" s="38">
        <v>6</v>
      </c>
      <c r="K36" s="22"/>
      <c r="L36" s="22"/>
      <c r="M36" s="22"/>
      <c r="N36" s="22"/>
      <c r="O36" s="22"/>
      <c r="P36" s="22"/>
    </row>
    <row r="37" spans="1:16" ht="39" customHeight="1" x14ac:dyDescent="0.15">
      <c r="A37" s="22"/>
      <c r="B37" s="35"/>
      <c r="C37" s="1218" t="s">
        <v>553</v>
      </c>
      <c r="D37" s="1219"/>
      <c r="E37" s="1220"/>
      <c r="F37" s="36">
        <v>1.72</v>
      </c>
      <c r="G37" s="37">
        <v>1.42</v>
      </c>
      <c r="H37" s="37">
        <v>1.47</v>
      </c>
      <c r="I37" s="37">
        <v>2.35</v>
      </c>
      <c r="J37" s="38">
        <v>1.94</v>
      </c>
      <c r="K37" s="22"/>
      <c r="L37" s="22"/>
      <c r="M37" s="22"/>
      <c r="N37" s="22"/>
      <c r="O37" s="22"/>
      <c r="P37" s="22"/>
    </row>
    <row r="38" spans="1:16" ht="39" customHeight="1" x14ac:dyDescent="0.15">
      <c r="A38" s="22"/>
      <c r="B38" s="35"/>
      <c r="C38" s="1218" t="s">
        <v>554</v>
      </c>
      <c r="D38" s="1219"/>
      <c r="E38" s="1220"/>
      <c r="F38" s="36">
        <v>0.64</v>
      </c>
      <c r="G38" s="37">
        <v>1.1100000000000001</v>
      </c>
      <c r="H38" s="37">
        <v>1.08</v>
      </c>
      <c r="I38" s="37">
        <v>0.87</v>
      </c>
      <c r="J38" s="38">
        <v>0.82</v>
      </c>
      <c r="K38" s="22"/>
      <c r="L38" s="22"/>
      <c r="M38" s="22"/>
      <c r="N38" s="22"/>
      <c r="O38" s="22"/>
      <c r="P38" s="22"/>
    </row>
    <row r="39" spans="1:16" ht="39" customHeight="1" x14ac:dyDescent="0.15">
      <c r="A39" s="22"/>
      <c r="B39" s="35"/>
      <c r="C39" s="1218" t="s">
        <v>555</v>
      </c>
      <c r="D39" s="1219"/>
      <c r="E39" s="1220"/>
      <c r="F39" s="36">
        <v>0.2</v>
      </c>
      <c r="G39" s="37">
        <v>0.22</v>
      </c>
      <c r="H39" s="37">
        <v>0.31</v>
      </c>
      <c r="I39" s="37">
        <v>0.12</v>
      </c>
      <c r="J39" s="38">
        <v>0.19</v>
      </c>
      <c r="K39" s="22"/>
      <c r="L39" s="22"/>
      <c r="M39" s="22"/>
      <c r="N39" s="22"/>
      <c r="O39" s="22"/>
      <c r="P39" s="22"/>
    </row>
    <row r="40" spans="1:16" ht="39" customHeight="1" x14ac:dyDescent="0.15">
      <c r="A40" s="22"/>
      <c r="B40" s="35"/>
      <c r="C40" s="1218" t="s">
        <v>556</v>
      </c>
      <c r="D40" s="1219"/>
      <c r="E40" s="1220"/>
      <c r="F40" s="36">
        <v>0.04</v>
      </c>
      <c r="G40" s="37">
        <v>0.04</v>
      </c>
      <c r="H40" s="37">
        <v>0.03</v>
      </c>
      <c r="I40" s="37">
        <v>0.03</v>
      </c>
      <c r="J40" s="38">
        <v>0.05</v>
      </c>
      <c r="K40" s="22"/>
      <c r="L40" s="22"/>
      <c r="M40" s="22"/>
      <c r="N40" s="22"/>
      <c r="O40" s="22"/>
      <c r="P40" s="22"/>
    </row>
    <row r="41" spans="1:16" ht="39" customHeight="1" x14ac:dyDescent="0.15">
      <c r="A41" s="22"/>
      <c r="B41" s="35"/>
      <c r="C41" s="1218" t="s">
        <v>557</v>
      </c>
      <c r="D41" s="1219"/>
      <c r="E41" s="1220"/>
      <c r="F41" s="36">
        <v>0.04</v>
      </c>
      <c r="G41" s="37">
        <v>0.04</v>
      </c>
      <c r="H41" s="37">
        <v>0.06</v>
      </c>
      <c r="I41" s="37">
        <v>0.05</v>
      </c>
      <c r="J41" s="38">
        <v>0.03</v>
      </c>
      <c r="K41" s="22"/>
      <c r="L41" s="22"/>
      <c r="M41" s="22"/>
      <c r="N41" s="22"/>
      <c r="O41" s="22"/>
      <c r="P41" s="22"/>
    </row>
    <row r="42" spans="1:16" ht="39" customHeight="1" x14ac:dyDescent="0.15">
      <c r="A42" s="22"/>
      <c r="B42" s="39"/>
      <c r="C42" s="1218" t="s">
        <v>558</v>
      </c>
      <c r="D42" s="1219"/>
      <c r="E42" s="1220"/>
      <c r="F42" s="36" t="s">
        <v>501</v>
      </c>
      <c r="G42" s="37" t="s">
        <v>501</v>
      </c>
      <c r="H42" s="37" t="s">
        <v>501</v>
      </c>
      <c r="I42" s="37" t="s">
        <v>501</v>
      </c>
      <c r="J42" s="38" t="s">
        <v>501</v>
      </c>
      <c r="K42" s="22"/>
      <c r="L42" s="22"/>
      <c r="M42" s="22"/>
      <c r="N42" s="22"/>
      <c r="O42" s="22"/>
      <c r="P42" s="22"/>
    </row>
    <row r="43" spans="1:16" ht="39" customHeight="1" thickBot="1" x14ac:dyDescent="0.2">
      <c r="A43" s="22"/>
      <c r="B43" s="40"/>
      <c r="C43" s="1221" t="s">
        <v>559</v>
      </c>
      <c r="D43" s="1222"/>
      <c r="E43" s="1223"/>
      <c r="F43" s="41" t="s">
        <v>501</v>
      </c>
      <c r="G43" s="42" t="s">
        <v>501</v>
      </c>
      <c r="H43" s="42" t="s">
        <v>501</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UMeeUAbwoOs/8jCcT6DaklNWMKhKCMd0PhtKDdvREHxg22v+DnOdyO8hFRhs9/XiDa6tvmvV7+4rV9kiQ2ZJg==" saltValue="3G0w4BoOm7F03TaxWysI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355</v>
      </c>
      <c r="L45" s="60">
        <v>350</v>
      </c>
      <c r="M45" s="60">
        <v>344</v>
      </c>
      <c r="N45" s="60">
        <v>353</v>
      </c>
      <c r="O45" s="61">
        <v>352</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x14ac:dyDescent="0.15">
      <c r="A48" s="48"/>
      <c r="B48" s="1236"/>
      <c r="C48" s="1237"/>
      <c r="D48" s="62"/>
      <c r="E48" s="1228" t="s">
        <v>14</v>
      </c>
      <c r="F48" s="1228"/>
      <c r="G48" s="1228"/>
      <c r="H48" s="1228"/>
      <c r="I48" s="1228"/>
      <c r="J48" s="1229"/>
      <c r="K48" s="63">
        <v>146</v>
      </c>
      <c r="L48" s="64">
        <v>148</v>
      </c>
      <c r="M48" s="64">
        <v>151</v>
      </c>
      <c r="N48" s="64">
        <v>163</v>
      </c>
      <c r="O48" s="65">
        <v>147</v>
      </c>
      <c r="P48" s="48"/>
      <c r="Q48" s="48"/>
      <c r="R48" s="48"/>
      <c r="S48" s="48"/>
      <c r="T48" s="48"/>
      <c r="U48" s="48"/>
    </row>
    <row r="49" spans="1:21" ht="30.75" customHeight="1" x14ac:dyDescent="0.15">
      <c r="A49" s="48"/>
      <c r="B49" s="1236"/>
      <c r="C49" s="1237"/>
      <c r="D49" s="62"/>
      <c r="E49" s="1228" t="s">
        <v>15</v>
      </c>
      <c r="F49" s="1228"/>
      <c r="G49" s="1228"/>
      <c r="H49" s="1228"/>
      <c r="I49" s="1228"/>
      <c r="J49" s="1229"/>
      <c r="K49" s="63">
        <v>62</v>
      </c>
      <c r="L49" s="64">
        <v>61</v>
      </c>
      <c r="M49" s="64">
        <v>54</v>
      </c>
      <c r="N49" s="64">
        <v>42</v>
      </c>
      <c r="O49" s="65">
        <v>37</v>
      </c>
      <c r="P49" s="48"/>
      <c r="Q49" s="48"/>
      <c r="R49" s="48"/>
      <c r="S49" s="48"/>
      <c r="T49" s="48"/>
      <c r="U49" s="48"/>
    </row>
    <row r="50" spans="1:21" ht="30.75" customHeight="1" x14ac:dyDescent="0.15">
      <c r="A50" s="48"/>
      <c r="B50" s="1236"/>
      <c r="C50" s="1237"/>
      <c r="D50" s="62"/>
      <c r="E50" s="1228" t="s">
        <v>16</v>
      </c>
      <c r="F50" s="1228"/>
      <c r="G50" s="1228"/>
      <c r="H50" s="1228"/>
      <c r="I50" s="1228"/>
      <c r="J50" s="1229"/>
      <c r="K50" s="63">
        <v>1</v>
      </c>
      <c r="L50" s="64">
        <v>1</v>
      </c>
      <c r="M50" s="64">
        <v>1</v>
      </c>
      <c r="N50" s="64">
        <v>1</v>
      </c>
      <c r="O50" s="65">
        <v>1</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366</v>
      </c>
      <c r="L52" s="64">
        <v>359</v>
      </c>
      <c r="M52" s="64">
        <v>361</v>
      </c>
      <c r="N52" s="64">
        <v>357</v>
      </c>
      <c r="O52" s="65">
        <v>353</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198</v>
      </c>
      <c r="L53" s="69">
        <v>201</v>
      </c>
      <c r="M53" s="69">
        <v>189</v>
      </c>
      <c r="N53" s="69">
        <v>202</v>
      </c>
      <c r="O53" s="70">
        <v>184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S12FzltKMvJldBoLUzHxHhB65j8wP3JakgJnH3AfIrMnHWC8m1Kzma9R85ri7OHUCll9DXgsOdHo9AVt9x34Q==" saltValue="8GkVvAqzLSPhcC1m0/ywi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542</v>
      </c>
      <c r="J40" s="79" t="s">
        <v>543</v>
      </c>
      <c r="K40" s="79" t="s">
        <v>544</v>
      </c>
      <c r="L40" s="79" t="s">
        <v>545</v>
      </c>
      <c r="M40" s="80" t="s">
        <v>546</v>
      </c>
    </row>
    <row r="41" spans="2:13" ht="27.75" customHeight="1" x14ac:dyDescent="0.15">
      <c r="B41" s="1254" t="s">
        <v>23</v>
      </c>
      <c r="C41" s="1255"/>
      <c r="D41" s="81"/>
      <c r="E41" s="1256" t="s">
        <v>24</v>
      </c>
      <c r="F41" s="1256"/>
      <c r="G41" s="1256"/>
      <c r="H41" s="1257"/>
      <c r="I41" s="82">
        <v>3399</v>
      </c>
      <c r="J41" s="83">
        <v>3438</v>
      </c>
      <c r="K41" s="83">
        <v>3440</v>
      </c>
      <c r="L41" s="83">
        <v>3427</v>
      </c>
      <c r="M41" s="84">
        <v>3366</v>
      </c>
    </row>
    <row r="42" spans="2:13" ht="27.75" customHeight="1" x14ac:dyDescent="0.15">
      <c r="B42" s="1244"/>
      <c r="C42" s="1245"/>
      <c r="D42" s="85"/>
      <c r="E42" s="1248" t="s">
        <v>25</v>
      </c>
      <c r="F42" s="1248"/>
      <c r="G42" s="1248"/>
      <c r="H42" s="1249"/>
      <c r="I42" s="86" t="s">
        <v>501</v>
      </c>
      <c r="J42" s="87" t="s">
        <v>501</v>
      </c>
      <c r="K42" s="87" t="s">
        <v>501</v>
      </c>
      <c r="L42" s="87" t="s">
        <v>501</v>
      </c>
      <c r="M42" s="88" t="s">
        <v>501</v>
      </c>
    </row>
    <row r="43" spans="2:13" ht="27.75" customHeight="1" x14ac:dyDescent="0.15">
      <c r="B43" s="1244"/>
      <c r="C43" s="1245"/>
      <c r="D43" s="85"/>
      <c r="E43" s="1248" t="s">
        <v>26</v>
      </c>
      <c r="F43" s="1248"/>
      <c r="G43" s="1248"/>
      <c r="H43" s="1249"/>
      <c r="I43" s="86">
        <v>1598</v>
      </c>
      <c r="J43" s="87">
        <v>1568</v>
      </c>
      <c r="K43" s="87">
        <v>1492</v>
      </c>
      <c r="L43" s="87">
        <v>1734</v>
      </c>
      <c r="M43" s="88">
        <v>1362</v>
      </c>
    </row>
    <row r="44" spans="2:13" ht="27.75" customHeight="1" x14ac:dyDescent="0.15">
      <c r="B44" s="1244"/>
      <c r="C44" s="1245"/>
      <c r="D44" s="85"/>
      <c r="E44" s="1248" t="s">
        <v>27</v>
      </c>
      <c r="F44" s="1248"/>
      <c r="G44" s="1248"/>
      <c r="H44" s="1249"/>
      <c r="I44" s="86">
        <v>484</v>
      </c>
      <c r="J44" s="87">
        <v>434</v>
      </c>
      <c r="K44" s="87">
        <v>408</v>
      </c>
      <c r="L44" s="87">
        <v>366</v>
      </c>
      <c r="M44" s="88">
        <v>510</v>
      </c>
    </row>
    <row r="45" spans="2:13" ht="27.75" customHeight="1" x14ac:dyDescent="0.15">
      <c r="B45" s="1244"/>
      <c r="C45" s="1245"/>
      <c r="D45" s="85"/>
      <c r="E45" s="1248" t="s">
        <v>28</v>
      </c>
      <c r="F45" s="1248"/>
      <c r="G45" s="1248"/>
      <c r="H45" s="1249"/>
      <c r="I45" s="86">
        <v>539</v>
      </c>
      <c r="J45" s="87">
        <v>477</v>
      </c>
      <c r="K45" s="87">
        <v>440</v>
      </c>
      <c r="L45" s="87">
        <v>453</v>
      </c>
      <c r="M45" s="88">
        <v>516</v>
      </c>
    </row>
    <row r="46" spans="2:13" ht="27.75" customHeight="1" x14ac:dyDescent="0.15">
      <c r="B46" s="1244"/>
      <c r="C46" s="1245"/>
      <c r="D46" s="89"/>
      <c r="E46" s="1248" t="s">
        <v>29</v>
      </c>
      <c r="F46" s="1248"/>
      <c r="G46" s="1248"/>
      <c r="H46" s="1249"/>
      <c r="I46" s="86" t="s">
        <v>501</v>
      </c>
      <c r="J46" s="87" t="s">
        <v>501</v>
      </c>
      <c r="K46" s="87" t="s">
        <v>501</v>
      </c>
      <c r="L46" s="87" t="s">
        <v>501</v>
      </c>
      <c r="M46" s="88" t="s">
        <v>501</v>
      </c>
    </row>
    <row r="47" spans="2:13" ht="27.75" customHeight="1" x14ac:dyDescent="0.15">
      <c r="B47" s="1244"/>
      <c r="C47" s="1245"/>
      <c r="D47" s="90"/>
      <c r="E47" s="1258" t="s">
        <v>30</v>
      </c>
      <c r="F47" s="1259"/>
      <c r="G47" s="1259"/>
      <c r="H47" s="1260"/>
      <c r="I47" s="86" t="s">
        <v>501</v>
      </c>
      <c r="J47" s="87" t="s">
        <v>501</v>
      </c>
      <c r="K47" s="87" t="s">
        <v>501</v>
      </c>
      <c r="L47" s="87" t="s">
        <v>501</v>
      </c>
      <c r="M47" s="88" t="s">
        <v>501</v>
      </c>
    </row>
    <row r="48" spans="2:13" ht="27.75" customHeight="1" x14ac:dyDescent="0.15">
      <c r="B48" s="1244"/>
      <c r="C48" s="1245"/>
      <c r="D48" s="85"/>
      <c r="E48" s="1248" t="s">
        <v>31</v>
      </c>
      <c r="F48" s="1248"/>
      <c r="G48" s="1248"/>
      <c r="H48" s="1249"/>
      <c r="I48" s="86" t="s">
        <v>501</v>
      </c>
      <c r="J48" s="87" t="s">
        <v>501</v>
      </c>
      <c r="K48" s="87" t="s">
        <v>501</v>
      </c>
      <c r="L48" s="87" t="s">
        <v>501</v>
      </c>
      <c r="M48" s="88" t="s">
        <v>501</v>
      </c>
    </row>
    <row r="49" spans="2:13" ht="27.75" customHeight="1" x14ac:dyDescent="0.15">
      <c r="B49" s="1246"/>
      <c r="C49" s="1247"/>
      <c r="D49" s="85"/>
      <c r="E49" s="1248" t="s">
        <v>32</v>
      </c>
      <c r="F49" s="1248"/>
      <c r="G49" s="1248"/>
      <c r="H49" s="1249"/>
      <c r="I49" s="86" t="s">
        <v>501</v>
      </c>
      <c r="J49" s="87" t="s">
        <v>501</v>
      </c>
      <c r="K49" s="87" t="s">
        <v>501</v>
      </c>
      <c r="L49" s="87" t="s">
        <v>501</v>
      </c>
      <c r="M49" s="88" t="s">
        <v>501</v>
      </c>
    </row>
    <row r="50" spans="2:13" ht="27.75" customHeight="1" x14ac:dyDescent="0.15">
      <c r="B50" s="1242" t="s">
        <v>33</v>
      </c>
      <c r="C50" s="1243"/>
      <c r="D50" s="91"/>
      <c r="E50" s="1248" t="s">
        <v>34</v>
      </c>
      <c r="F50" s="1248"/>
      <c r="G50" s="1248"/>
      <c r="H50" s="1249"/>
      <c r="I50" s="86">
        <v>2520</v>
      </c>
      <c r="J50" s="87">
        <v>2518</v>
      </c>
      <c r="K50" s="87">
        <v>2299</v>
      </c>
      <c r="L50" s="87">
        <v>2271</v>
      </c>
      <c r="M50" s="88">
        <v>2620</v>
      </c>
    </row>
    <row r="51" spans="2:13" ht="27.75" customHeight="1" x14ac:dyDescent="0.15">
      <c r="B51" s="1244"/>
      <c r="C51" s="1245"/>
      <c r="D51" s="85"/>
      <c r="E51" s="1248" t="s">
        <v>35</v>
      </c>
      <c r="F51" s="1248"/>
      <c r="G51" s="1248"/>
      <c r="H51" s="1249"/>
      <c r="I51" s="86">
        <v>150</v>
      </c>
      <c r="J51" s="87">
        <v>93</v>
      </c>
      <c r="K51" s="87">
        <v>47</v>
      </c>
      <c r="L51" s="87">
        <v>22</v>
      </c>
      <c r="M51" s="88">
        <v>24</v>
      </c>
    </row>
    <row r="52" spans="2:13" ht="27.75" customHeight="1" x14ac:dyDescent="0.15">
      <c r="B52" s="1246"/>
      <c r="C52" s="1247"/>
      <c r="D52" s="85"/>
      <c r="E52" s="1248" t="s">
        <v>36</v>
      </c>
      <c r="F52" s="1248"/>
      <c r="G52" s="1248"/>
      <c r="H52" s="1249"/>
      <c r="I52" s="86">
        <v>3508</v>
      </c>
      <c r="J52" s="87">
        <v>3559</v>
      </c>
      <c r="K52" s="87">
        <v>3531</v>
      </c>
      <c r="L52" s="87">
        <v>3505</v>
      </c>
      <c r="M52" s="88">
        <v>3449</v>
      </c>
    </row>
    <row r="53" spans="2:13" ht="27.75" customHeight="1" thickBot="1" x14ac:dyDescent="0.2">
      <c r="B53" s="1250" t="s">
        <v>37</v>
      </c>
      <c r="C53" s="1251"/>
      <c r="D53" s="92"/>
      <c r="E53" s="1252" t="s">
        <v>38</v>
      </c>
      <c r="F53" s="1252"/>
      <c r="G53" s="1252"/>
      <c r="H53" s="1253"/>
      <c r="I53" s="93">
        <v>-159</v>
      </c>
      <c r="J53" s="94">
        <v>-253</v>
      </c>
      <c r="K53" s="94">
        <v>-98</v>
      </c>
      <c r="L53" s="94">
        <v>183</v>
      </c>
      <c r="M53" s="95">
        <v>-339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8BOP6iOy8ghDJB1X+hezgT2GnbUIhQFXn+ElO2lyqgB7sfZBLXF1QRCswBH37May3mMI/J8b/3iTXvcz6heIA==" saltValue="FQCf1vlV6LlO/MWyBiw8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69" t="s">
        <v>41</v>
      </c>
      <c r="D55" s="1269"/>
      <c r="E55" s="1270"/>
      <c r="F55" s="107">
        <v>1046</v>
      </c>
      <c r="G55" s="107">
        <v>1004</v>
      </c>
      <c r="H55" s="108">
        <v>1271</v>
      </c>
    </row>
    <row r="56" spans="2:8" ht="52.5" customHeight="1" x14ac:dyDescent="0.15">
      <c r="B56" s="109"/>
      <c r="C56" s="1271" t="s">
        <v>42</v>
      </c>
      <c r="D56" s="1271"/>
      <c r="E56" s="1272"/>
      <c r="F56" s="110">
        <v>202</v>
      </c>
      <c r="G56" s="110">
        <v>202</v>
      </c>
      <c r="H56" s="111">
        <v>203</v>
      </c>
    </row>
    <row r="57" spans="2:8" ht="53.25" customHeight="1" x14ac:dyDescent="0.15">
      <c r="B57" s="109"/>
      <c r="C57" s="1273" t="s">
        <v>43</v>
      </c>
      <c r="D57" s="1273"/>
      <c r="E57" s="1274"/>
      <c r="F57" s="112">
        <v>975</v>
      </c>
      <c r="G57" s="112">
        <v>949</v>
      </c>
      <c r="H57" s="113">
        <v>888</v>
      </c>
    </row>
    <row r="58" spans="2:8" ht="45.75" customHeight="1" x14ac:dyDescent="0.15">
      <c r="B58" s="114"/>
      <c r="C58" s="1261" t="s">
        <v>572</v>
      </c>
      <c r="D58" s="1262"/>
      <c r="E58" s="1263"/>
      <c r="F58" s="115">
        <v>248</v>
      </c>
      <c r="G58" s="115">
        <v>251</v>
      </c>
      <c r="H58" s="116">
        <v>254</v>
      </c>
    </row>
    <row r="59" spans="2:8" ht="45.75" customHeight="1" x14ac:dyDescent="0.15">
      <c r="B59" s="114"/>
      <c r="C59" s="1261" t="s">
        <v>573</v>
      </c>
      <c r="D59" s="1262"/>
      <c r="E59" s="1263"/>
      <c r="F59" s="115">
        <v>238</v>
      </c>
      <c r="G59" s="115">
        <v>241</v>
      </c>
      <c r="H59" s="116">
        <v>240</v>
      </c>
    </row>
    <row r="60" spans="2:8" ht="45.75" customHeight="1" x14ac:dyDescent="0.15">
      <c r="B60" s="114"/>
      <c r="C60" s="1261" t="s">
        <v>574</v>
      </c>
      <c r="D60" s="1262"/>
      <c r="E60" s="1263"/>
      <c r="F60" s="115">
        <v>188</v>
      </c>
      <c r="G60" s="115">
        <v>179</v>
      </c>
      <c r="H60" s="116">
        <v>229</v>
      </c>
    </row>
    <row r="61" spans="2:8" ht="45.75" customHeight="1" x14ac:dyDescent="0.15">
      <c r="B61" s="114"/>
      <c r="C61" s="1261" t="s">
        <v>575</v>
      </c>
      <c r="D61" s="1262"/>
      <c r="E61" s="1263"/>
      <c r="F61" s="115">
        <v>39</v>
      </c>
      <c r="G61" s="115">
        <v>39</v>
      </c>
      <c r="H61" s="116">
        <v>39</v>
      </c>
    </row>
    <row r="62" spans="2:8" ht="45.75" customHeight="1" thickBot="1" x14ac:dyDescent="0.2">
      <c r="B62" s="117"/>
      <c r="C62" s="1264" t="s">
        <v>576</v>
      </c>
      <c r="D62" s="1265"/>
      <c r="E62" s="1266"/>
      <c r="F62" s="118">
        <v>173</v>
      </c>
      <c r="G62" s="118">
        <v>155</v>
      </c>
      <c r="H62" s="119">
        <v>37</v>
      </c>
    </row>
    <row r="63" spans="2:8" ht="52.5" customHeight="1" thickBot="1" x14ac:dyDescent="0.2">
      <c r="B63" s="120"/>
      <c r="C63" s="1267" t="s">
        <v>44</v>
      </c>
      <c r="D63" s="1267"/>
      <c r="E63" s="1268"/>
      <c r="F63" s="121">
        <v>2223</v>
      </c>
      <c r="G63" s="121">
        <v>2155</v>
      </c>
      <c r="H63" s="122">
        <v>2361</v>
      </c>
    </row>
    <row r="64" spans="2:8" ht="15" customHeight="1" x14ac:dyDescent="0.15"/>
    <row r="65" ht="0" hidden="1" customHeight="1" x14ac:dyDescent="0.15"/>
    <row r="66" ht="0" hidden="1" customHeight="1" x14ac:dyDescent="0.15"/>
  </sheetData>
  <sheetProtection algorithmName="SHA-512" hashValue="BDg8mmcbl5IcjAk06WZiNx2/3/BF2DOcT35jNFe3t1RpCLIY5ThY8jmTaeHoXK2cw0Pp1qz7PLQOWaRBhgxqDQ==" saltValue="oXLgtYHUfdIfN39iv2Nm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581</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542</v>
      </c>
      <c r="BQ50" s="1281"/>
      <c r="BR50" s="1281"/>
      <c r="BS50" s="1281"/>
      <c r="BT50" s="1281"/>
      <c r="BU50" s="1281"/>
      <c r="BV50" s="1281"/>
      <c r="BW50" s="1281"/>
      <c r="BX50" s="1281" t="s">
        <v>543</v>
      </c>
      <c r="BY50" s="1281"/>
      <c r="BZ50" s="1281"/>
      <c r="CA50" s="1281"/>
      <c r="CB50" s="1281"/>
      <c r="CC50" s="1281"/>
      <c r="CD50" s="1281"/>
      <c r="CE50" s="1281"/>
      <c r="CF50" s="1281" t="s">
        <v>544</v>
      </c>
      <c r="CG50" s="1281"/>
      <c r="CH50" s="1281"/>
      <c r="CI50" s="1281"/>
      <c r="CJ50" s="1281"/>
      <c r="CK50" s="1281"/>
      <c r="CL50" s="1281"/>
      <c r="CM50" s="1281"/>
      <c r="CN50" s="1281" t="s">
        <v>545</v>
      </c>
      <c r="CO50" s="1281"/>
      <c r="CP50" s="1281"/>
      <c r="CQ50" s="1281"/>
      <c r="CR50" s="1281"/>
      <c r="CS50" s="1281"/>
      <c r="CT50" s="1281"/>
      <c r="CU50" s="1281"/>
      <c r="CV50" s="1281" t="s">
        <v>546</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582</v>
      </c>
      <c r="AO51" s="1280"/>
      <c r="AP51" s="1280"/>
      <c r="AQ51" s="1280"/>
      <c r="AR51" s="1280"/>
      <c r="AS51" s="1280"/>
      <c r="AT51" s="1280"/>
      <c r="AU51" s="1280"/>
      <c r="AV51" s="1280"/>
      <c r="AW51" s="1280"/>
      <c r="AX51" s="1280"/>
      <c r="AY51" s="1280"/>
      <c r="AZ51" s="1280"/>
      <c r="BA51" s="1280"/>
      <c r="BB51" s="1280" t="s">
        <v>583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92"/>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52.9</v>
      </c>
      <c r="CG53" s="1277"/>
      <c r="CH53" s="1277"/>
      <c r="CI53" s="1277"/>
      <c r="CJ53" s="1277"/>
      <c r="CK53" s="1277"/>
      <c r="CL53" s="1277"/>
      <c r="CM53" s="1277"/>
      <c r="CN53" s="1292"/>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585</v>
      </c>
      <c r="AO55" s="1281"/>
      <c r="AP55" s="1281"/>
      <c r="AQ55" s="1281"/>
      <c r="AR55" s="1281"/>
      <c r="AS55" s="1281"/>
      <c r="AT55" s="1281"/>
      <c r="AU55" s="1281"/>
      <c r="AV55" s="1281"/>
      <c r="AW55" s="1281"/>
      <c r="AX55" s="1281"/>
      <c r="AY55" s="1281"/>
      <c r="AZ55" s="1281"/>
      <c r="BA55" s="1281"/>
      <c r="BB55" s="1280" t="s">
        <v>583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0.8</v>
      </c>
      <c r="CG55" s="1277"/>
      <c r="CH55" s="1277"/>
      <c r="CI55" s="1277"/>
      <c r="CJ55" s="1277"/>
      <c r="CK55" s="1277"/>
      <c r="CL55" s="1277"/>
      <c r="CM55" s="1277"/>
      <c r="CN55" s="1292"/>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56.2</v>
      </c>
      <c r="CG57" s="1277"/>
      <c r="CH57" s="1277"/>
      <c r="CI57" s="1277"/>
      <c r="CJ57" s="1277"/>
      <c r="CK57" s="1277"/>
      <c r="CL57" s="1277"/>
      <c r="CM57" s="1277"/>
      <c r="CN57" s="1292"/>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586</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581</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542</v>
      </c>
      <c r="BQ72" s="1281"/>
      <c r="BR72" s="1281"/>
      <c r="BS72" s="1281"/>
      <c r="BT72" s="1281"/>
      <c r="BU72" s="1281"/>
      <c r="BV72" s="1281"/>
      <c r="BW72" s="1281"/>
      <c r="BX72" s="1281" t="s">
        <v>543</v>
      </c>
      <c r="BY72" s="1281"/>
      <c r="BZ72" s="1281"/>
      <c r="CA72" s="1281"/>
      <c r="CB72" s="1281"/>
      <c r="CC72" s="1281"/>
      <c r="CD72" s="1281"/>
      <c r="CE72" s="1281"/>
      <c r="CF72" s="1281" t="s">
        <v>544</v>
      </c>
      <c r="CG72" s="1281"/>
      <c r="CH72" s="1281"/>
      <c r="CI72" s="1281"/>
      <c r="CJ72" s="1281"/>
      <c r="CK72" s="1281"/>
      <c r="CL72" s="1281"/>
      <c r="CM72" s="1281"/>
      <c r="CN72" s="1281" t="s">
        <v>545</v>
      </c>
      <c r="CO72" s="1281"/>
      <c r="CP72" s="1281"/>
      <c r="CQ72" s="1281"/>
      <c r="CR72" s="1281"/>
      <c r="CS72" s="1281"/>
      <c r="CT72" s="1281"/>
      <c r="CU72" s="1281"/>
      <c r="CV72" s="1281" t="s">
        <v>546</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582</v>
      </c>
      <c r="AO73" s="1280"/>
      <c r="AP73" s="1280"/>
      <c r="AQ73" s="1280"/>
      <c r="AR73" s="1280"/>
      <c r="AS73" s="1280"/>
      <c r="AT73" s="1280"/>
      <c r="AU73" s="1280"/>
      <c r="AV73" s="1280"/>
      <c r="AW73" s="1280"/>
      <c r="AX73" s="1280"/>
      <c r="AY73" s="1280"/>
      <c r="AZ73" s="1280"/>
      <c r="BA73" s="1280"/>
      <c r="BB73" s="1280" t="s">
        <v>583</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v>8.6</v>
      </c>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587</v>
      </c>
      <c r="BC75" s="1280"/>
      <c r="BD75" s="1280"/>
      <c r="BE75" s="1280"/>
      <c r="BF75" s="1280"/>
      <c r="BG75" s="1280"/>
      <c r="BH75" s="1280"/>
      <c r="BI75" s="1280"/>
      <c r="BJ75" s="1280"/>
      <c r="BK75" s="1280"/>
      <c r="BL75" s="1280"/>
      <c r="BM75" s="1280"/>
      <c r="BN75" s="1280"/>
      <c r="BO75" s="1280"/>
      <c r="BP75" s="1277">
        <v>9.6</v>
      </c>
      <c r="BQ75" s="1277"/>
      <c r="BR75" s="1277"/>
      <c r="BS75" s="1277"/>
      <c r="BT75" s="1277"/>
      <c r="BU75" s="1277"/>
      <c r="BV75" s="1277"/>
      <c r="BW75" s="1277"/>
      <c r="BX75" s="1277">
        <v>9.5</v>
      </c>
      <c r="BY75" s="1277"/>
      <c r="BZ75" s="1277"/>
      <c r="CA75" s="1277"/>
      <c r="CB75" s="1277"/>
      <c r="CC75" s="1277"/>
      <c r="CD75" s="1277"/>
      <c r="CE75" s="1277"/>
      <c r="CF75" s="1277">
        <v>9.5</v>
      </c>
      <c r="CG75" s="1277"/>
      <c r="CH75" s="1277"/>
      <c r="CI75" s="1277"/>
      <c r="CJ75" s="1277"/>
      <c r="CK75" s="1277"/>
      <c r="CL75" s="1277"/>
      <c r="CM75" s="1277"/>
      <c r="CN75" s="1277">
        <v>9.4</v>
      </c>
      <c r="CO75" s="1277"/>
      <c r="CP75" s="1277"/>
      <c r="CQ75" s="1277"/>
      <c r="CR75" s="1277"/>
      <c r="CS75" s="1277"/>
      <c r="CT75" s="1277"/>
      <c r="CU75" s="1277"/>
      <c r="CV75" s="1277">
        <v>9</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585</v>
      </c>
      <c r="AO77" s="1281"/>
      <c r="AP77" s="1281"/>
      <c r="AQ77" s="1281"/>
      <c r="AR77" s="1281"/>
      <c r="AS77" s="1281"/>
      <c r="AT77" s="1281"/>
      <c r="AU77" s="1281"/>
      <c r="AV77" s="1281"/>
      <c r="AW77" s="1281"/>
      <c r="AX77" s="1281"/>
      <c r="AY77" s="1281"/>
      <c r="AZ77" s="1281"/>
      <c r="BA77" s="1281"/>
      <c r="BB77" s="1280" t="s">
        <v>583</v>
      </c>
      <c r="BC77" s="1280"/>
      <c r="BD77" s="1280"/>
      <c r="BE77" s="1280"/>
      <c r="BF77" s="1280"/>
      <c r="BG77" s="1280"/>
      <c r="BH77" s="1280"/>
      <c r="BI77" s="1280"/>
      <c r="BJ77" s="1280"/>
      <c r="BK77" s="1280"/>
      <c r="BL77" s="1280"/>
      <c r="BM77" s="1280"/>
      <c r="BN77" s="1280"/>
      <c r="BO77" s="1280"/>
      <c r="BP77" s="1277">
        <v>20.5</v>
      </c>
      <c r="BQ77" s="1277"/>
      <c r="BR77" s="1277"/>
      <c r="BS77" s="1277"/>
      <c r="BT77" s="1277"/>
      <c r="BU77" s="1277"/>
      <c r="BV77" s="1277"/>
      <c r="BW77" s="1277"/>
      <c r="BX77" s="1277">
        <v>17.899999999999999</v>
      </c>
      <c r="BY77" s="1277"/>
      <c r="BZ77" s="1277"/>
      <c r="CA77" s="1277"/>
      <c r="CB77" s="1277"/>
      <c r="CC77" s="1277"/>
      <c r="CD77" s="1277"/>
      <c r="CE77" s="1277"/>
      <c r="CF77" s="1277">
        <v>0.8</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587</v>
      </c>
      <c r="BC79" s="1280"/>
      <c r="BD79" s="1280"/>
      <c r="BE79" s="1280"/>
      <c r="BF79" s="1280"/>
      <c r="BG79" s="1280"/>
      <c r="BH79" s="1280"/>
      <c r="BI79" s="1280"/>
      <c r="BJ79" s="1280"/>
      <c r="BK79" s="1280"/>
      <c r="BL79" s="1280"/>
      <c r="BM79" s="1280"/>
      <c r="BN79" s="1280"/>
      <c r="BO79" s="1280"/>
      <c r="BP79" s="1277">
        <v>10.5</v>
      </c>
      <c r="BQ79" s="1277"/>
      <c r="BR79" s="1277"/>
      <c r="BS79" s="1277"/>
      <c r="BT79" s="1277"/>
      <c r="BU79" s="1277"/>
      <c r="BV79" s="1277"/>
      <c r="BW79" s="1277"/>
      <c r="BX79" s="1277">
        <v>9.5</v>
      </c>
      <c r="BY79" s="1277"/>
      <c r="BZ79" s="1277"/>
      <c r="CA79" s="1277"/>
      <c r="CB79" s="1277"/>
      <c r="CC79" s="1277"/>
      <c r="CD79" s="1277"/>
      <c r="CE79" s="1277"/>
      <c r="CF79" s="1277">
        <v>8.1</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XJ84LGrp94XSam2K4uYn7jQKo5cHSkD7A2PvdseaUy7yYgIiQjEBTgyGgN8BXrwuDEqsCITuX1Bo1f0tpkmw==" saltValue="E8SJ7QPhsANKSqNzGRYCy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0Wy06Gt/atqPODR5atp/TnKk77LUkP2TOMkL9unMONpj3qjUrUJFJwViBvLCCelFttl4vRG2S1bfWUiwMHdgQ==" saltValue="iUEEUDNe7KyR0tEHKgev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iMLDUkJIkg0W/9ZbwnoLB/xaEutCW3jmjcW9A1XrE4oxWngOp0bfNRH+O4irAdyDM6FcQFJ/l8QZ6CY8tIiLg==" saltValue="r2hVjoaDTi/ZcP0Il8iq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540</v>
      </c>
      <c r="G2" s="136"/>
      <c r="H2" s="137"/>
    </row>
    <row r="3" spans="1:8" x14ac:dyDescent="0.15">
      <c r="A3" s="133" t="s">
        <v>533</v>
      </c>
      <c r="B3" s="138"/>
      <c r="C3" s="139"/>
      <c r="D3" s="140">
        <v>151902</v>
      </c>
      <c r="E3" s="141"/>
      <c r="F3" s="142">
        <v>119674</v>
      </c>
      <c r="G3" s="143"/>
      <c r="H3" s="144"/>
    </row>
    <row r="4" spans="1:8" x14ac:dyDescent="0.15">
      <c r="A4" s="145"/>
      <c r="B4" s="146"/>
      <c r="C4" s="147"/>
      <c r="D4" s="148">
        <v>106229</v>
      </c>
      <c r="E4" s="149"/>
      <c r="F4" s="150">
        <v>57803</v>
      </c>
      <c r="G4" s="151"/>
      <c r="H4" s="152"/>
    </row>
    <row r="5" spans="1:8" x14ac:dyDescent="0.15">
      <c r="A5" s="133" t="s">
        <v>535</v>
      </c>
      <c r="B5" s="138"/>
      <c r="C5" s="139"/>
      <c r="D5" s="140">
        <v>186252</v>
      </c>
      <c r="E5" s="141"/>
      <c r="F5" s="142">
        <v>119685</v>
      </c>
      <c r="G5" s="143"/>
      <c r="H5" s="144"/>
    </row>
    <row r="6" spans="1:8" x14ac:dyDescent="0.15">
      <c r="A6" s="145"/>
      <c r="B6" s="146"/>
      <c r="C6" s="147"/>
      <c r="D6" s="148">
        <v>110664</v>
      </c>
      <c r="E6" s="149"/>
      <c r="F6" s="150">
        <v>68464</v>
      </c>
      <c r="G6" s="151"/>
      <c r="H6" s="152"/>
    </row>
    <row r="7" spans="1:8" x14ac:dyDescent="0.15">
      <c r="A7" s="133" t="s">
        <v>536</v>
      </c>
      <c r="B7" s="138"/>
      <c r="C7" s="139"/>
      <c r="D7" s="140">
        <v>91814</v>
      </c>
      <c r="E7" s="141"/>
      <c r="F7" s="142">
        <v>128611</v>
      </c>
      <c r="G7" s="143"/>
      <c r="H7" s="144"/>
    </row>
    <row r="8" spans="1:8" x14ac:dyDescent="0.15">
      <c r="A8" s="145"/>
      <c r="B8" s="146"/>
      <c r="C8" s="147"/>
      <c r="D8" s="148">
        <v>56485</v>
      </c>
      <c r="E8" s="149"/>
      <c r="F8" s="150">
        <v>61552</v>
      </c>
      <c r="G8" s="151"/>
      <c r="H8" s="152"/>
    </row>
    <row r="9" spans="1:8" x14ac:dyDescent="0.15">
      <c r="A9" s="133" t="s">
        <v>537</v>
      </c>
      <c r="B9" s="138"/>
      <c r="C9" s="139"/>
      <c r="D9" s="140">
        <v>88942</v>
      </c>
      <c r="E9" s="141"/>
      <c r="F9" s="142">
        <v>138651</v>
      </c>
      <c r="G9" s="143"/>
      <c r="H9" s="144"/>
    </row>
    <row r="10" spans="1:8" x14ac:dyDescent="0.15">
      <c r="A10" s="145"/>
      <c r="B10" s="146"/>
      <c r="C10" s="147"/>
      <c r="D10" s="148">
        <v>53233</v>
      </c>
      <c r="E10" s="149"/>
      <c r="F10" s="150">
        <v>71211</v>
      </c>
      <c r="G10" s="151"/>
      <c r="H10" s="152"/>
    </row>
    <row r="11" spans="1:8" x14ac:dyDescent="0.15">
      <c r="A11" s="133" t="s">
        <v>538</v>
      </c>
      <c r="B11" s="138"/>
      <c r="C11" s="139"/>
      <c r="D11" s="140">
        <v>132662</v>
      </c>
      <c r="E11" s="141"/>
      <c r="F11" s="142">
        <v>122882</v>
      </c>
      <c r="G11" s="143"/>
      <c r="H11" s="144"/>
    </row>
    <row r="12" spans="1:8" x14ac:dyDescent="0.15">
      <c r="A12" s="145"/>
      <c r="B12" s="146"/>
      <c r="C12" s="153"/>
      <c r="D12" s="148">
        <v>56587</v>
      </c>
      <c r="E12" s="149"/>
      <c r="F12" s="150">
        <v>65785</v>
      </c>
      <c r="G12" s="151"/>
      <c r="H12" s="152"/>
    </row>
    <row r="13" spans="1:8" x14ac:dyDescent="0.15">
      <c r="A13" s="133"/>
      <c r="B13" s="138"/>
      <c r="C13" s="154"/>
      <c r="D13" s="155">
        <v>130314</v>
      </c>
      <c r="E13" s="156"/>
      <c r="F13" s="157">
        <v>125901</v>
      </c>
      <c r="G13" s="158"/>
      <c r="H13" s="144"/>
    </row>
    <row r="14" spans="1:8" x14ac:dyDescent="0.15">
      <c r="A14" s="145"/>
      <c r="B14" s="146"/>
      <c r="C14" s="147"/>
      <c r="D14" s="148">
        <v>76640</v>
      </c>
      <c r="E14" s="149"/>
      <c r="F14" s="150">
        <v>64963</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7.09</v>
      </c>
      <c r="C19" s="159">
        <f>ROUND(VALUE(SUBSTITUTE(実質収支比率等に係る経年分析!G$48,"▲","-")),2)</f>
        <v>6.62</v>
      </c>
      <c r="D19" s="159">
        <f>ROUND(VALUE(SUBSTITUTE(実質収支比率等に係る経年分析!H$48,"▲","-")),2)</f>
        <v>5.54</v>
      </c>
      <c r="E19" s="159">
        <f>ROUND(VALUE(SUBSTITUTE(実質収支比率等に係る経年分析!I$48,"▲","-")),2)</f>
        <v>9.5</v>
      </c>
      <c r="F19" s="159">
        <f>ROUND(VALUE(SUBSTITUTE(実質収支比率等に係る経年分析!J$48,"▲","-")),2)</f>
        <v>6.58</v>
      </c>
    </row>
    <row r="20" spans="1:11" x14ac:dyDescent="0.15">
      <c r="A20" s="159" t="s">
        <v>48</v>
      </c>
      <c r="B20" s="159">
        <f>ROUND(VALUE(SUBSTITUTE(実質収支比率等に係る経年分析!F$47,"▲","-")),2)</f>
        <v>40.29</v>
      </c>
      <c r="C20" s="159">
        <f>ROUND(VALUE(SUBSTITUTE(実質収支比率等に係る経年分析!G$47,"▲","-")),2)</f>
        <v>39.89</v>
      </c>
      <c r="D20" s="159">
        <f>ROUND(VALUE(SUBSTITUTE(実質収支比率等に係る経年分析!H$47,"▲","-")),2)</f>
        <v>42.8</v>
      </c>
      <c r="E20" s="159">
        <f>ROUND(VALUE(SUBSTITUTE(実質収支比率等に係る経年分析!I$47,"▲","-")),2)</f>
        <v>40.65</v>
      </c>
      <c r="F20" s="159">
        <f>ROUND(VALUE(SUBSTITUTE(実質収支比率等に係る経年分析!J$47,"▲","-")),2)</f>
        <v>50.61</v>
      </c>
    </row>
    <row r="21" spans="1:11" x14ac:dyDescent="0.15">
      <c r="A21" s="159" t="s">
        <v>49</v>
      </c>
      <c r="B21" s="159">
        <f>IF(ISNUMBER(VALUE(SUBSTITUTE(実質収支比率等に係る経年分析!F$49,"▲","-"))),ROUND(VALUE(SUBSTITUTE(実質収支比率等に係る経年分析!F$49,"▲","-")),2),NA())</f>
        <v>1.65</v>
      </c>
      <c r="C21" s="159">
        <f>IF(ISNUMBER(VALUE(SUBSTITUTE(実質収支比率等に係る経年分析!G$49,"▲","-"))),ROUND(VALUE(SUBSTITUTE(実質収支比率等に係る経年分析!G$49,"▲","-")),2),NA())</f>
        <v>-4.12</v>
      </c>
      <c r="D21" s="159">
        <f>IF(ISNUMBER(VALUE(SUBSTITUTE(実質収支比率等に係る経年分析!H$49,"▲","-"))),ROUND(VALUE(SUBSTITUTE(実質収支比率等に係る経年分析!H$49,"▲","-")),2),NA())</f>
        <v>-0.92</v>
      </c>
      <c r="E21" s="159">
        <f>IF(ISNUMBER(VALUE(SUBSTITUTE(実質収支比率等に係る経年分析!I$49,"▲","-"))),ROUND(VALUE(SUBSTITUTE(実質収支比率等に係る経年分析!I$49,"▲","-")),2),NA())</f>
        <v>-0.96</v>
      </c>
      <c r="F21" s="159">
        <f>IF(ISNUMBER(VALUE(SUBSTITUTE(実質収支比率等に係る経年分析!J$49,"▲","-"))),ROUND(VALUE(SUBSTITUTE(実質収支比率等に係る経年分析!J$49,"▲","-")),2),NA())</f>
        <v>3.11</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戸別合併処理浄化槽特別会計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0.19</v>
      </c>
    </row>
    <row r="32" spans="1:11" x14ac:dyDescent="0.15">
      <c r="A32" s="160" t="str">
        <f>IF(連結実質赤字比率に係る赤字・黒字の構成分析!C$38="",NA(),連結実質赤字比率に係る赤字・黒字の構成分析!C$38)</f>
        <v>介護保険事業勘定特別会計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1.1100000000000001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0.82</v>
      </c>
    </row>
    <row r="33" spans="1:16" x14ac:dyDescent="0.15">
      <c r="A33" s="160" t="str">
        <f>IF(連結実質赤字比率に係る赤字・黒字の構成分析!C$37="",NA(),連結実質赤字比率に係る赤字・黒字の構成分析!C$37)</f>
        <v>国民健康保険事業勘定特別会計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1.72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1.94</v>
      </c>
    </row>
    <row r="34" spans="1:16" x14ac:dyDescent="0.15">
      <c r="A34" s="160" t="str">
        <f>IF(連結実質赤字比率に係る赤字・黒字の構成分析!C$36="",NA(),連結実質赤字比率に係る赤字・黒字の構成分析!C$36)</f>
        <v>宅地造成事業特別会計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6.61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5.53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6.57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15.62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16.690000000000001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17.100000000000001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18.489999999999998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366</v>
      </c>
      <c r="E42" s="161"/>
      <c r="F42" s="161"/>
      <c r="G42" s="161">
        <f>'実質公債費比率（分子）の構造'!L$52</f>
        <v>359</v>
      </c>
      <c r="H42" s="161"/>
      <c r="I42" s="161"/>
      <c r="J42" s="161">
        <f>'実質公債費比率（分子）の構造'!M$52</f>
        <v>361</v>
      </c>
      <c r="K42" s="161"/>
      <c r="L42" s="161"/>
      <c r="M42" s="161">
        <f>'実質公債費比率（分子）の構造'!N$52</f>
        <v>357</v>
      </c>
      <c r="N42" s="161"/>
      <c r="O42" s="161"/>
      <c r="P42" s="161">
        <f>'実質公債費比率（分子）の構造'!O$52</f>
        <v>353</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59</v>
      </c>
      <c r="B45" s="161">
        <f>'実質公債費比率（分子）の構造'!K$49</f>
        <v>62</v>
      </c>
      <c r="C45" s="161"/>
      <c r="D45" s="161"/>
      <c r="E45" s="161">
        <f>'実質公債費比率（分子）の構造'!L$49</f>
        <v>61</v>
      </c>
      <c r="F45" s="161"/>
      <c r="G45" s="161"/>
      <c r="H45" s="161">
        <f>'実質公債費比率（分子）の構造'!M$49</f>
        <v>54</v>
      </c>
      <c r="I45" s="161"/>
      <c r="J45" s="161"/>
      <c r="K45" s="161">
        <f>'実質公債費比率（分子）の構造'!N$49</f>
        <v>42</v>
      </c>
      <c r="L45" s="161"/>
      <c r="M45" s="161"/>
      <c r="N45" s="161">
        <f>'実質公債費比率（分子）の構造'!O$49</f>
        <v>37</v>
      </c>
      <c r="O45" s="161"/>
      <c r="P45" s="161"/>
    </row>
    <row r="46" spans="1:16" x14ac:dyDescent="0.15">
      <c r="A46" s="161" t="s">
        <v>60</v>
      </c>
      <c r="B46" s="161">
        <f>'実質公債費比率（分子）の構造'!K$48</f>
        <v>146</v>
      </c>
      <c r="C46" s="161"/>
      <c r="D46" s="161"/>
      <c r="E46" s="161">
        <f>'実質公債費比率（分子）の構造'!L$48</f>
        <v>148</v>
      </c>
      <c r="F46" s="161"/>
      <c r="G46" s="161"/>
      <c r="H46" s="161">
        <f>'実質公債費比率（分子）の構造'!M$48</f>
        <v>151</v>
      </c>
      <c r="I46" s="161"/>
      <c r="J46" s="161"/>
      <c r="K46" s="161">
        <f>'実質公債費比率（分子）の構造'!N$48</f>
        <v>163</v>
      </c>
      <c r="L46" s="161"/>
      <c r="M46" s="161"/>
      <c r="N46" s="161">
        <f>'実質公債費比率（分子）の構造'!O$48</f>
        <v>147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355</v>
      </c>
      <c r="C49" s="161"/>
      <c r="D49" s="161"/>
      <c r="E49" s="161">
        <f>'実質公債費比率（分子）の構造'!L$45</f>
        <v>350</v>
      </c>
      <c r="F49" s="161"/>
      <c r="G49" s="161"/>
      <c r="H49" s="161">
        <f>'実質公債費比率（分子）の構造'!M$45</f>
        <v>344</v>
      </c>
      <c r="I49" s="161"/>
      <c r="J49" s="161"/>
      <c r="K49" s="161">
        <f>'実質公債費比率（分子）の構造'!N$45</f>
        <v>353</v>
      </c>
      <c r="L49" s="161"/>
      <c r="M49" s="161"/>
      <c r="N49" s="161">
        <f>'実質公債費比率（分子）の構造'!O$45</f>
        <v>352</v>
      </c>
      <c r="O49" s="161"/>
      <c r="P49" s="161"/>
    </row>
    <row r="50" spans="1:16" x14ac:dyDescent="0.15">
      <c r="A50" s="161" t="s">
        <v>63</v>
      </c>
      <c r="B50" s="161" t="e">
        <f>NA()</f>
        <v>#N/A</v>
      </c>
      <c r="C50" s="161">
        <f>IF(ISNUMBER('実質公債費比率（分子）の構造'!K$53),'実質公債費比率（分子）の構造'!K$53,NA())</f>
        <v>198</v>
      </c>
      <c r="D50" s="161" t="e">
        <f>NA()</f>
        <v>#N/A</v>
      </c>
      <c r="E50" s="161" t="e">
        <f>NA()</f>
        <v>#N/A</v>
      </c>
      <c r="F50" s="161">
        <f>IF(ISNUMBER('実質公債費比率（分子）の構造'!L$53),'実質公債費比率（分子）の構造'!L$53,NA())</f>
        <v>201</v>
      </c>
      <c r="G50" s="161" t="e">
        <f>NA()</f>
        <v>#N/A</v>
      </c>
      <c r="H50" s="161" t="e">
        <f>NA()</f>
        <v>#N/A</v>
      </c>
      <c r="I50" s="161">
        <f>IF(ISNUMBER('実質公債費比率（分子）の構造'!M$53),'実質公債費比率（分子）の構造'!M$53,NA())</f>
        <v>189</v>
      </c>
      <c r="J50" s="161" t="e">
        <f>NA()</f>
        <v>#N/A</v>
      </c>
      <c r="K50" s="161" t="e">
        <f>NA()</f>
        <v>#N/A</v>
      </c>
      <c r="L50" s="161">
        <f>IF(ISNUMBER('実質公債費比率（分子）の構造'!N$53),'実質公債費比率（分子）の構造'!N$53,NA())</f>
        <v>202</v>
      </c>
      <c r="M50" s="161" t="e">
        <f>NA()</f>
        <v>#N/A</v>
      </c>
      <c r="N50" s="161" t="e">
        <f>NA()</f>
        <v>#N/A</v>
      </c>
      <c r="O50" s="161">
        <f>IF(ISNUMBER('実質公債費比率（分子）の構造'!O$53),'実質公債費比率（分子）の構造'!O$53,NA())</f>
        <v>184</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3508</v>
      </c>
      <c r="E56" s="160"/>
      <c r="F56" s="160"/>
      <c r="G56" s="160">
        <f>'将来負担比率（分子）の構造'!J$52</f>
        <v>3559</v>
      </c>
      <c r="H56" s="160"/>
      <c r="I56" s="160"/>
      <c r="J56" s="160">
        <f>'将来負担比率（分子）の構造'!K$52</f>
        <v>3531</v>
      </c>
      <c r="K56" s="160"/>
      <c r="L56" s="160"/>
      <c r="M56" s="160">
        <f>'将来負担比率（分子）の構造'!L$52</f>
        <v>3505</v>
      </c>
      <c r="N56" s="160"/>
      <c r="O56" s="160"/>
      <c r="P56" s="160">
        <f>'将来負担比率（分子）の構造'!M$52</f>
        <v>3449</v>
      </c>
    </row>
    <row r="57" spans="1:16" x14ac:dyDescent="0.15">
      <c r="A57" s="160" t="s">
        <v>35</v>
      </c>
      <c r="B57" s="160"/>
      <c r="C57" s="160"/>
      <c r="D57" s="160">
        <f>'将来負担比率（分子）の構造'!I$51</f>
        <v>150</v>
      </c>
      <c r="E57" s="160"/>
      <c r="F57" s="160"/>
      <c r="G57" s="160">
        <f>'将来負担比率（分子）の構造'!J$51</f>
        <v>93</v>
      </c>
      <c r="H57" s="160"/>
      <c r="I57" s="160"/>
      <c r="J57" s="160">
        <f>'将来負担比率（分子）の構造'!K$51</f>
        <v>47</v>
      </c>
      <c r="K57" s="160"/>
      <c r="L57" s="160"/>
      <c r="M57" s="160">
        <f>'将来負担比率（分子）の構造'!L$51</f>
        <v>22</v>
      </c>
      <c r="N57" s="160"/>
      <c r="O57" s="160"/>
      <c r="P57" s="160">
        <f>'将来負担比率（分子）の構造'!M$51</f>
        <v>24</v>
      </c>
    </row>
    <row r="58" spans="1:16" x14ac:dyDescent="0.15">
      <c r="A58" s="160" t="s">
        <v>34</v>
      </c>
      <c r="B58" s="160"/>
      <c r="C58" s="160"/>
      <c r="D58" s="160">
        <f>'将来負担比率（分子）の構造'!I$50</f>
        <v>2520</v>
      </c>
      <c r="E58" s="160"/>
      <c r="F58" s="160"/>
      <c r="G58" s="160">
        <f>'将来負担比率（分子）の構造'!J$50</f>
        <v>2518</v>
      </c>
      <c r="H58" s="160"/>
      <c r="I58" s="160"/>
      <c r="J58" s="160">
        <f>'将来負担比率（分子）の構造'!K$50</f>
        <v>2299</v>
      </c>
      <c r="K58" s="160"/>
      <c r="L58" s="160"/>
      <c r="M58" s="160">
        <f>'将来負担比率（分子）の構造'!L$50</f>
        <v>2271</v>
      </c>
      <c r="N58" s="160"/>
      <c r="O58" s="160"/>
      <c r="P58" s="160">
        <f>'将来負担比率（分子）の構造'!M$50</f>
        <v>2620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539</v>
      </c>
      <c r="C62" s="160"/>
      <c r="D62" s="160"/>
      <c r="E62" s="160">
        <f>'将来負担比率（分子）の構造'!J$45</f>
        <v>477</v>
      </c>
      <c r="F62" s="160"/>
      <c r="G62" s="160"/>
      <c r="H62" s="160">
        <f>'将来負担比率（分子）の構造'!K$45</f>
        <v>440</v>
      </c>
      <c r="I62" s="160"/>
      <c r="J62" s="160"/>
      <c r="K62" s="160">
        <f>'将来負担比率（分子）の構造'!L$45</f>
        <v>453</v>
      </c>
      <c r="L62" s="160"/>
      <c r="M62" s="160"/>
      <c r="N62" s="160">
        <f>'将来負担比率（分子）の構造'!M$45</f>
        <v>516</v>
      </c>
      <c r="O62" s="160"/>
      <c r="P62" s="160"/>
    </row>
    <row r="63" spans="1:16" x14ac:dyDescent="0.15">
      <c r="A63" s="160" t="s">
        <v>27</v>
      </c>
      <c r="B63" s="160">
        <f>'将来負担比率（分子）の構造'!I$44</f>
        <v>484</v>
      </c>
      <c r="C63" s="160"/>
      <c r="D63" s="160"/>
      <c r="E63" s="160">
        <f>'将来負担比率（分子）の構造'!J$44</f>
        <v>434</v>
      </c>
      <c r="F63" s="160"/>
      <c r="G63" s="160"/>
      <c r="H63" s="160">
        <f>'将来負担比率（分子）の構造'!K$44</f>
        <v>408</v>
      </c>
      <c r="I63" s="160"/>
      <c r="J63" s="160"/>
      <c r="K63" s="160">
        <f>'将来負担比率（分子）の構造'!L$44</f>
        <v>366</v>
      </c>
      <c r="L63" s="160"/>
      <c r="M63" s="160"/>
      <c r="N63" s="160">
        <f>'将来負担比率（分子）の構造'!M$44</f>
        <v>510</v>
      </c>
      <c r="O63" s="160"/>
      <c r="P63" s="160"/>
    </row>
    <row r="64" spans="1:16" x14ac:dyDescent="0.15">
      <c r="A64" s="160" t="s">
        <v>26</v>
      </c>
      <c r="B64" s="160">
        <f>'将来負担比率（分子）の構造'!I$43</f>
        <v>1598</v>
      </c>
      <c r="C64" s="160"/>
      <c r="D64" s="160"/>
      <c r="E64" s="160">
        <f>'将来負担比率（分子）の構造'!J$43</f>
        <v>1568</v>
      </c>
      <c r="F64" s="160"/>
      <c r="G64" s="160"/>
      <c r="H64" s="160">
        <f>'将来負担比率（分子）の構造'!K$43</f>
        <v>1492</v>
      </c>
      <c r="I64" s="160"/>
      <c r="J64" s="160"/>
      <c r="K64" s="160">
        <f>'将来負担比率（分子）の構造'!L$43</f>
        <v>1734</v>
      </c>
      <c r="L64" s="160"/>
      <c r="M64" s="160"/>
      <c r="N64" s="160">
        <f>'将来負担比率（分子）の構造'!M$43</f>
        <v>1362</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3399</v>
      </c>
      <c r="C66" s="160"/>
      <c r="D66" s="160"/>
      <c r="E66" s="160">
        <f>'将来負担比率（分子）の構造'!J$41</f>
        <v>3438</v>
      </c>
      <c r="F66" s="160"/>
      <c r="G66" s="160"/>
      <c r="H66" s="160">
        <f>'将来負担比率（分子）の構造'!K$41</f>
        <v>3440</v>
      </c>
      <c r="I66" s="160"/>
      <c r="J66" s="160"/>
      <c r="K66" s="160">
        <f>'将来負担比率（分子）の構造'!L$41</f>
        <v>3427</v>
      </c>
      <c r="L66" s="160"/>
      <c r="M66" s="160"/>
      <c r="N66" s="160">
        <f>'将来負担比率（分子）の構造'!M$41</f>
        <v>3366</v>
      </c>
      <c r="O66" s="160"/>
      <c r="P66" s="160"/>
    </row>
    <row r="67" spans="1:16" x14ac:dyDescent="0.15">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183</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1046</v>
      </c>
      <c r="C72" s="164">
        <f>基金残高に係る経年分析!G55</f>
        <v>1004</v>
      </c>
      <c r="D72" s="164">
        <f>基金残高に係る経年分析!H55</f>
        <v>1271</v>
      </c>
    </row>
    <row r="73" spans="1:16" x14ac:dyDescent="0.15">
      <c r="A73" s="163" t="s">
        <v>70</v>
      </c>
      <c r="B73" s="164">
        <f>基金残高に係る経年分析!F56</f>
        <v>202</v>
      </c>
      <c r="C73" s="164">
        <f>基金残高に係る経年分析!G56</f>
        <v>202</v>
      </c>
      <c r="D73" s="164">
        <f>基金残高に係る経年分析!H56</f>
        <v>203</v>
      </c>
    </row>
    <row r="74" spans="1:16" x14ac:dyDescent="0.15">
      <c r="A74" s="163" t="s">
        <v>71</v>
      </c>
      <c r="B74" s="164">
        <f>基金残高に係る経年分析!F57</f>
        <v>975</v>
      </c>
      <c r="C74" s="164">
        <f>基金残高に係る経年分析!G57</f>
        <v>949</v>
      </c>
      <c r="D74" s="164">
        <f>基金残高に係る経年分析!H57</f>
        <v>888</v>
      </c>
    </row>
  </sheetData>
  <sheetProtection algorithmName="SHA-512" hashValue="0/RKx25xdo/8lKuVWSOKwGvfiM97zr2bKUYxg1pwwuh08S5d8qBTvLoYWltJZCD2TQQzSFTKkx05T8O2ekrQFQ==" saltValue="16DJSpf0RXmSB1lBZ6xn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1494682</v>
      </c>
      <c r="S5" s="707"/>
      <c r="T5" s="707"/>
      <c r="U5" s="707"/>
      <c r="V5" s="707"/>
      <c r="W5" s="707"/>
      <c r="X5" s="707"/>
      <c r="Y5" s="753"/>
      <c r="Z5" s="771">
        <v>30.4</v>
      </c>
      <c r="AA5" s="771"/>
      <c r="AB5" s="771"/>
      <c r="AC5" s="771"/>
      <c r="AD5" s="772">
        <v>1494682</v>
      </c>
      <c r="AE5" s="772"/>
      <c r="AF5" s="772"/>
      <c r="AG5" s="772"/>
      <c r="AH5" s="772"/>
      <c r="AI5" s="772"/>
      <c r="AJ5" s="772"/>
      <c r="AK5" s="772"/>
      <c r="AL5" s="754">
        <v>68.599999999999994</v>
      </c>
      <c r="AM5" s="723"/>
      <c r="AN5" s="723"/>
      <c r="AO5" s="755"/>
      <c r="AP5" s="740" t="s">
        <v>221</v>
      </c>
      <c r="AQ5" s="741"/>
      <c r="AR5" s="741"/>
      <c r="AS5" s="741"/>
      <c r="AT5" s="741"/>
      <c r="AU5" s="741"/>
      <c r="AV5" s="741"/>
      <c r="AW5" s="741"/>
      <c r="AX5" s="741"/>
      <c r="AY5" s="741"/>
      <c r="AZ5" s="741"/>
      <c r="BA5" s="741"/>
      <c r="BB5" s="741"/>
      <c r="BC5" s="741"/>
      <c r="BD5" s="741"/>
      <c r="BE5" s="741"/>
      <c r="BF5" s="742"/>
      <c r="BG5" s="641">
        <v>1494682</v>
      </c>
      <c r="BH5" s="644"/>
      <c r="BI5" s="644"/>
      <c r="BJ5" s="644"/>
      <c r="BK5" s="644"/>
      <c r="BL5" s="644"/>
      <c r="BM5" s="644"/>
      <c r="BN5" s="645"/>
      <c r="BO5" s="703">
        <v>100</v>
      </c>
      <c r="BP5" s="703"/>
      <c r="BQ5" s="703"/>
      <c r="BR5" s="703"/>
      <c r="BS5" s="704" t="s">
        <v>222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214</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47732</v>
      </c>
      <c r="S6" s="644"/>
      <c r="T6" s="644"/>
      <c r="U6" s="644"/>
      <c r="V6" s="644"/>
      <c r="W6" s="644"/>
      <c r="X6" s="644"/>
      <c r="Y6" s="645"/>
      <c r="Z6" s="703">
        <v>1</v>
      </c>
      <c r="AA6" s="703"/>
      <c r="AB6" s="703"/>
      <c r="AC6" s="703"/>
      <c r="AD6" s="704">
        <v>47732</v>
      </c>
      <c r="AE6" s="704"/>
      <c r="AF6" s="704"/>
      <c r="AG6" s="704"/>
      <c r="AH6" s="704"/>
      <c r="AI6" s="704"/>
      <c r="AJ6" s="704"/>
      <c r="AK6" s="704"/>
      <c r="AL6" s="646">
        <v>2.2000000000000002</v>
      </c>
      <c r="AM6" s="647"/>
      <c r="AN6" s="647"/>
      <c r="AO6" s="705"/>
      <c r="AP6" s="638" t="s">
        <v>227</v>
      </c>
      <c r="AQ6" s="639"/>
      <c r="AR6" s="639"/>
      <c r="AS6" s="639"/>
      <c r="AT6" s="639"/>
      <c r="AU6" s="639"/>
      <c r="AV6" s="639"/>
      <c r="AW6" s="639"/>
      <c r="AX6" s="639"/>
      <c r="AY6" s="639"/>
      <c r="AZ6" s="639"/>
      <c r="BA6" s="639"/>
      <c r="BB6" s="639"/>
      <c r="BC6" s="639"/>
      <c r="BD6" s="639"/>
      <c r="BE6" s="639"/>
      <c r="BF6" s="640"/>
      <c r="BG6" s="641">
        <v>1494682</v>
      </c>
      <c r="BH6" s="644"/>
      <c r="BI6" s="644"/>
      <c r="BJ6" s="644"/>
      <c r="BK6" s="644"/>
      <c r="BL6" s="644"/>
      <c r="BM6" s="644"/>
      <c r="BN6" s="645"/>
      <c r="BO6" s="703">
        <v>100</v>
      </c>
      <c r="BP6" s="703"/>
      <c r="BQ6" s="703"/>
      <c r="BR6" s="703"/>
      <c r="BS6" s="704" t="s">
        <v>120</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81308</v>
      </c>
      <c r="CS6" s="644"/>
      <c r="CT6" s="644"/>
      <c r="CU6" s="644"/>
      <c r="CV6" s="644"/>
      <c r="CW6" s="644"/>
      <c r="CX6" s="644"/>
      <c r="CY6" s="645"/>
      <c r="CZ6" s="754">
        <v>1.7</v>
      </c>
      <c r="DA6" s="723"/>
      <c r="DB6" s="723"/>
      <c r="DC6" s="757"/>
      <c r="DD6" s="649" t="s">
        <v>120</v>
      </c>
      <c r="DE6" s="644"/>
      <c r="DF6" s="644"/>
      <c r="DG6" s="644"/>
      <c r="DH6" s="644"/>
      <c r="DI6" s="644"/>
      <c r="DJ6" s="644"/>
      <c r="DK6" s="644"/>
      <c r="DL6" s="644"/>
      <c r="DM6" s="644"/>
      <c r="DN6" s="644"/>
      <c r="DO6" s="644"/>
      <c r="DP6" s="645"/>
      <c r="DQ6" s="649">
        <v>81308</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630</v>
      </c>
      <c r="S7" s="644"/>
      <c r="T7" s="644"/>
      <c r="U7" s="644"/>
      <c r="V7" s="644"/>
      <c r="W7" s="644"/>
      <c r="X7" s="644"/>
      <c r="Y7" s="645"/>
      <c r="Z7" s="703">
        <v>0</v>
      </c>
      <c r="AA7" s="703"/>
      <c r="AB7" s="703"/>
      <c r="AC7" s="703"/>
      <c r="AD7" s="704">
        <v>630</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374258</v>
      </c>
      <c r="BH7" s="644"/>
      <c r="BI7" s="644"/>
      <c r="BJ7" s="644"/>
      <c r="BK7" s="644"/>
      <c r="BL7" s="644"/>
      <c r="BM7" s="644"/>
      <c r="BN7" s="645"/>
      <c r="BO7" s="703">
        <v>25</v>
      </c>
      <c r="BP7" s="703"/>
      <c r="BQ7" s="703"/>
      <c r="BR7" s="703"/>
      <c r="BS7" s="704" t="s">
        <v>120</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850392</v>
      </c>
      <c r="CS7" s="644"/>
      <c r="CT7" s="644"/>
      <c r="CU7" s="644"/>
      <c r="CV7" s="644"/>
      <c r="CW7" s="644"/>
      <c r="CX7" s="644"/>
      <c r="CY7" s="645"/>
      <c r="CZ7" s="703">
        <v>18.100000000000001</v>
      </c>
      <c r="DA7" s="703"/>
      <c r="DB7" s="703"/>
      <c r="DC7" s="703"/>
      <c r="DD7" s="649">
        <v>6709</v>
      </c>
      <c r="DE7" s="644"/>
      <c r="DF7" s="644"/>
      <c r="DG7" s="644"/>
      <c r="DH7" s="644"/>
      <c r="DI7" s="644"/>
      <c r="DJ7" s="644"/>
      <c r="DK7" s="644"/>
      <c r="DL7" s="644"/>
      <c r="DM7" s="644"/>
      <c r="DN7" s="644"/>
      <c r="DO7" s="644"/>
      <c r="DP7" s="645"/>
      <c r="DQ7" s="649">
        <v>560052</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1466</v>
      </c>
      <c r="S8" s="644"/>
      <c r="T8" s="644"/>
      <c r="U8" s="644"/>
      <c r="V8" s="644"/>
      <c r="W8" s="644"/>
      <c r="X8" s="644"/>
      <c r="Y8" s="645"/>
      <c r="Z8" s="703">
        <v>0</v>
      </c>
      <c r="AA8" s="703"/>
      <c r="AB8" s="703"/>
      <c r="AC8" s="703"/>
      <c r="AD8" s="704">
        <v>1466</v>
      </c>
      <c r="AE8" s="704"/>
      <c r="AF8" s="704"/>
      <c r="AG8" s="704"/>
      <c r="AH8" s="704"/>
      <c r="AI8" s="704"/>
      <c r="AJ8" s="704"/>
      <c r="AK8" s="704"/>
      <c r="AL8" s="646">
        <v>0.1</v>
      </c>
      <c r="AM8" s="647"/>
      <c r="AN8" s="647"/>
      <c r="AO8" s="705"/>
      <c r="AP8" s="638" t="s">
        <v>233</v>
      </c>
      <c r="AQ8" s="639"/>
      <c r="AR8" s="639"/>
      <c r="AS8" s="639"/>
      <c r="AT8" s="639"/>
      <c r="AU8" s="639"/>
      <c r="AV8" s="639"/>
      <c r="AW8" s="639"/>
      <c r="AX8" s="639"/>
      <c r="AY8" s="639"/>
      <c r="AZ8" s="639"/>
      <c r="BA8" s="639"/>
      <c r="BB8" s="639"/>
      <c r="BC8" s="639"/>
      <c r="BD8" s="639"/>
      <c r="BE8" s="639"/>
      <c r="BF8" s="640"/>
      <c r="BG8" s="641">
        <v>9608</v>
      </c>
      <c r="BH8" s="644"/>
      <c r="BI8" s="644"/>
      <c r="BJ8" s="644"/>
      <c r="BK8" s="644"/>
      <c r="BL8" s="644"/>
      <c r="BM8" s="644"/>
      <c r="BN8" s="645"/>
      <c r="BO8" s="703">
        <v>0.6</v>
      </c>
      <c r="BP8" s="703"/>
      <c r="BQ8" s="703"/>
      <c r="BR8" s="703"/>
      <c r="BS8" s="649" t="s">
        <v>120</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834803</v>
      </c>
      <c r="CS8" s="644"/>
      <c r="CT8" s="644"/>
      <c r="CU8" s="644"/>
      <c r="CV8" s="644"/>
      <c r="CW8" s="644"/>
      <c r="CX8" s="644"/>
      <c r="CY8" s="645"/>
      <c r="CZ8" s="703">
        <v>17.8</v>
      </c>
      <c r="DA8" s="703"/>
      <c r="DB8" s="703"/>
      <c r="DC8" s="703"/>
      <c r="DD8" s="649">
        <v>2030</v>
      </c>
      <c r="DE8" s="644"/>
      <c r="DF8" s="644"/>
      <c r="DG8" s="644"/>
      <c r="DH8" s="644"/>
      <c r="DI8" s="644"/>
      <c r="DJ8" s="644"/>
      <c r="DK8" s="644"/>
      <c r="DL8" s="644"/>
      <c r="DM8" s="644"/>
      <c r="DN8" s="644"/>
      <c r="DO8" s="644"/>
      <c r="DP8" s="645"/>
      <c r="DQ8" s="649">
        <v>439683</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1492</v>
      </c>
      <c r="S9" s="644"/>
      <c r="T9" s="644"/>
      <c r="U9" s="644"/>
      <c r="V9" s="644"/>
      <c r="W9" s="644"/>
      <c r="X9" s="644"/>
      <c r="Y9" s="645"/>
      <c r="Z9" s="703">
        <v>0</v>
      </c>
      <c r="AA9" s="703"/>
      <c r="AB9" s="703"/>
      <c r="AC9" s="703"/>
      <c r="AD9" s="704">
        <v>1492</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184193</v>
      </c>
      <c r="BH9" s="644"/>
      <c r="BI9" s="644"/>
      <c r="BJ9" s="644"/>
      <c r="BK9" s="644"/>
      <c r="BL9" s="644"/>
      <c r="BM9" s="644"/>
      <c r="BN9" s="645"/>
      <c r="BO9" s="703">
        <v>12.3</v>
      </c>
      <c r="BP9" s="703"/>
      <c r="BQ9" s="703"/>
      <c r="BR9" s="703"/>
      <c r="BS9" s="649" t="s">
        <v>120</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475641</v>
      </c>
      <c r="CS9" s="644"/>
      <c r="CT9" s="644"/>
      <c r="CU9" s="644"/>
      <c r="CV9" s="644"/>
      <c r="CW9" s="644"/>
      <c r="CX9" s="644"/>
      <c r="CY9" s="645"/>
      <c r="CZ9" s="703">
        <v>10.1</v>
      </c>
      <c r="DA9" s="703"/>
      <c r="DB9" s="703"/>
      <c r="DC9" s="703"/>
      <c r="DD9" s="649" t="s">
        <v>120</v>
      </c>
      <c r="DE9" s="644"/>
      <c r="DF9" s="644"/>
      <c r="DG9" s="644"/>
      <c r="DH9" s="644"/>
      <c r="DI9" s="644"/>
      <c r="DJ9" s="644"/>
      <c r="DK9" s="644"/>
      <c r="DL9" s="644"/>
      <c r="DM9" s="644"/>
      <c r="DN9" s="644"/>
      <c r="DO9" s="644"/>
      <c r="DP9" s="645"/>
      <c r="DQ9" s="649">
        <v>459617</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120</v>
      </c>
      <c r="S10" s="644"/>
      <c r="T10" s="644"/>
      <c r="U10" s="644"/>
      <c r="V10" s="644"/>
      <c r="W10" s="644"/>
      <c r="X10" s="644"/>
      <c r="Y10" s="645"/>
      <c r="Z10" s="703" t="s">
        <v>120</v>
      </c>
      <c r="AA10" s="703"/>
      <c r="AB10" s="703"/>
      <c r="AC10" s="703"/>
      <c r="AD10" s="704" t="s">
        <v>120</v>
      </c>
      <c r="AE10" s="704"/>
      <c r="AF10" s="704"/>
      <c r="AG10" s="704"/>
      <c r="AH10" s="704"/>
      <c r="AI10" s="704"/>
      <c r="AJ10" s="704"/>
      <c r="AK10" s="704"/>
      <c r="AL10" s="646" t="s">
        <v>120</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47313</v>
      </c>
      <c r="BH10" s="644"/>
      <c r="BI10" s="644"/>
      <c r="BJ10" s="644"/>
      <c r="BK10" s="644"/>
      <c r="BL10" s="644"/>
      <c r="BM10" s="644"/>
      <c r="BN10" s="645"/>
      <c r="BO10" s="703">
        <v>3.2</v>
      </c>
      <c r="BP10" s="703"/>
      <c r="BQ10" s="703"/>
      <c r="BR10" s="703"/>
      <c r="BS10" s="649" t="s">
        <v>120</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t="s">
        <v>173</v>
      </c>
      <c r="CS10" s="644"/>
      <c r="CT10" s="644"/>
      <c r="CU10" s="644"/>
      <c r="CV10" s="644"/>
      <c r="CW10" s="644"/>
      <c r="CX10" s="644"/>
      <c r="CY10" s="645"/>
      <c r="CZ10" s="703" t="s">
        <v>120</v>
      </c>
      <c r="DA10" s="703"/>
      <c r="DB10" s="703"/>
      <c r="DC10" s="703"/>
      <c r="DD10" s="649" t="s">
        <v>120</v>
      </c>
      <c r="DE10" s="644"/>
      <c r="DF10" s="644"/>
      <c r="DG10" s="644"/>
      <c r="DH10" s="644"/>
      <c r="DI10" s="644"/>
      <c r="DJ10" s="644"/>
      <c r="DK10" s="644"/>
      <c r="DL10" s="644"/>
      <c r="DM10" s="644"/>
      <c r="DN10" s="644"/>
      <c r="DO10" s="644"/>
      <c r="DP10" s="645"/>
      <c r="DQ10" s="649" t="s">
        <v>120</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120</v>
      </c>
      <c r="S11" s="644"/>
      <c r="T11" s="644"/>
      <c r="U11" s="644"/>
      <c r="V11" s="644"/>
      <c r="W11" s="644"/>
      <c r="X11" s="644"/>
      <c r="Y11" s="645"/>
      <c r="Z11" s="703" t="s">
        <v>120</v>
      </c>
      <c r="AA11" s="703"/>
      <c r="AB11" s="703"/>
      <c r="AC11" s="703"/>
      <c r="AD11" s="704" t="s">
        <v>120</v>
      </c>
      <c r="AE11" s="704"/>
      <c r="AF11" s="704"/>
      <c r="AG11" s="704"/>
      <c r="AH11" s="704"/>
      <c r="AI11" s="704"/>
      <c r="AJ11" s="704"/>
      <c r="AK11" s="704"/>
      <c r="AL11" s="646" t="s">
        <v>120</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133144</v>
      </c>
      <c r="BH11" s="644"/>
      <c r="BI11" s="644"/>
      <c r="BJ11" s="644"/>
      <c r="BK11" s="644"/>
      <c r="BL11" s="644"/>
      <c r="BM11" s="644"/>
      <c r="BN11" s="645"/>
      <c r="BO11" s="703">
        <v>8.9</v>
      </c>
      <c r="BP11" s="703"/>
      <c r="BQ11" s="703"/>
      <c r="BR11" s="703"/>
      <c r="BS11" s="649" t="s">
        <v>120</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242032</v>
      </c>
      <c r="CS11" s="644"/>
      <c r="CT11" s="644"/>
      <c r="CU11" s="644"/>
      <c r="CV11" s="644"/>
      <c r="CW11" s="644"/>
      <c r="CX11" s="644"/>
      <c r="CY11" s="645"/>
      <c r="CZ11" s="703">
        <v>5.2</v>
      </c>
      <c r="DA11" s="703"/>
      <c r="DB11" s="703"/>
      <c r="DC11" s="703"/>
      <c r="DD11" s="649">
        <v>46392</v>
      </c>
      <c r="DE11" s="644"/>
      <c r="DF11" s="644"/>
      <c r="DG11" s="644"/>
      <c r="DH11" s="644"/>
      <c r="DI11" s="644"/>
      <c r="DJ11" s="644"/>
      <c r="DK11" s="644"/>
      <c r="DL11" s="644"/>
      <c r="DM11" s="644"/>
      <c r="DN11" s="644"/>
      <c r="DO11" s="644"/>
      <c r="DP11" s="645"/>
      <c r="DQ11" s="649">
        <v>142951</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158951</v>
      </c>
      <c r="S12" s="644"/>
      <c r="T12" s="644"/>
      <c r="U12" s="644"/>
      <c r="V12" s="644"/>
      <c r="W12" s="644"/>
      <c r="X12" s="644"/>
      <c r="Y12" s="645"/>
      <c r="Z12" s="703">
        <v>3.2</v>
      </c>
      <c r="AA12" s="703"/>
      <c r="AB12" s="703"/>
      <c r="AC12" s="703"/>
      <c r="AD12" s="704">
        <v>158951</v>
      </c>
      <c r="AE12" s="704"/>
      <c r="AF12" s="704"/>
      <c r="AG12" s="704"/>
      <c r="AH12" s="704"/>
      <c r="AI12" s="704"/>
      <c r="AJ12" s="704"/>
      <c r="AK12" s="704"/>
      <c r="AL12" s="646">
        <v>7.3</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1052182</v>
      </c>
      <c r="BH12" s="644"/>
      <c r="BI12" s="644"/>
      <c r="BJ12" s="644"/>
      <c r="BK12" s="644"/>
      <c r="BL12" s="644"/>
      <c r="BM12" s="644"/>
      <c r="BN12" s="645"/>
      <c r="BO12" s="703">
        <v>70.400000000000006</v>
      </c>
      <c r="BP12" s="703"/>
      <c r="BQ12" s="703"/>
      <c r="BR12" s="703"/>
      <c r="BS12" s="649" t="s">
        <v>120</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125729</v>
      </c>
      <c r="CS12" s="644"/>
      <c r="CT12" s="644"/>
      <c r="CU12" s="644"/>
      <c r="CV12" s="644"/>
      <c r="CW12" s="644"/>
      <c r="CX12" s="644"/>
      <c r="CY12" s="645"/>
      <c r="CZ12" s="703">
        <v>2.7</v>
      </c>
      <c r="DA12" s="703"/>
      <c r="DB12" s="703"/>
      <c r="DC12" s="703"/>
      <c r="DD12" s="649" t="s">
        <v>120</v>
      </c>
      <c r="DE12" s="644"/>
      <c r="DF12" s="644"/>
      <c r="DG12" s="644"/>
      <c r="DH12" s="644"/>
      <c r="DI12" s="644"/>
      <c r="DJ12" s="644"/>
      <c r="DK12" s="644"/>
      <c r="DL12" s="644"/>
      <c r="DM12" s="644"/>
      <c r="DN12" s="644"/>
      <c r="DO12" s="644"/>
      <c r="DP12" s="645"/>
      <c r="DQ12" s="649">
        <v>107175</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15946</v>
      </c>
      <c r="S13" s="644"/>
      <c r="T13" s="644"/>
      <c r="U13" s="644"/>
      <c r="V13" s="644"/>
      <c r="W13" s="644"/>
      <c r="X13" s="644"/>
      <c r="Y13" s="645"/>
      <c r="Z13" s="703">
        <v>0.3</v>
      </c>
      <c r="AA13" s="703"/>
      <c r="AB13" s="703"/>
      <c r="AC13" s="703"/>
      <c r="AD13" s="704">
        <v>15946</v>
      </c>
      <c r="AE13" s="704"/>
      <c r="AF13" s="704"/>
      <c r="AG13" s="704"/>
      <c r="AH13" s="704"/>
      <c r="AI13" s="704"/>
      <c r="AJ13" s="704"/>
      <c r="AK13" s="704"/>
      <c r="AL13" s="646">
        <v>0.7</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1051716</v>
      </c>
      <c r="BH13" s="644"/>
      <c r="BI13" s="644"/>
      <c r="BJ13" s="644"/>
      <c r="BK13" s="644"/>
      <c r="BL13" s="644"/>
      <c r="BM13" s="644"/>
      <c r="BN13" s="645"/>
      <c r="BO13" s="703">
        <v>70.400000000000006</v>
      </c>
      <c r="BP13" s="703"/>
      <c r="BQ13" s="703"/>
      <c r="BR13" s="703"/>
      <c r="BS13" s="649" t="s">
        <v>120</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1011561</v>
      </c>
      <c r="CS13" s="644"/>
      <c r="CT13" s="644"/>
      <c r="CU13" s="644"/>
      <c r="CV13" s="644"/>
      <c r="CW13" s="644"/>
      <c r="CX13" s="644"/>
      <c r="CY13" s="645"/>
      <c r="CZ13" s="703">
        <v>21.5</v>
      </c>
      <c r="DA13" s="703"/>
      <c r="DB13" s="703"/>
      <c r="DC13" s="703"/>
      <c r="DD13" s="649">
        <v>542517</v>
      </c>
      <c r="DE13" s="644"/>
      <c r="DF13" s="644"/>
      <c r="DG13" s="644"/>
      <c r="DH13" s="644"/>
      <c r="DI13" s="644"/>
      <c r="DJ13" s="644"/>
      <c r="DK13" s="644"/>
      <c r="DL13" s="644"/>
      <c r="DM13" s="644"/>
      <c r="DN13" s="644"/>
      <c r="DO13" s="644"/>
      <c r="DP13" s="645"/>
      <c r="DQ13" s="649">
        <v>508476</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120</v>
      </c>
      <c r="S14" s="644"/>
      <c r="T14" s="644"/>
      <c r="U14" s="644"/>
      <c r="V14" s="644"/>
      <c r="W14" s="644"/>
      <c r="X14" s="644"/>
      <c r="Y14" s="645"/>
      <c r="Z14" s="703" t="s">
        <v>120</v>
      </c>
      <c r="AA14" s="703"/>
      <c r="AB14" s="703"/>
      <c r="AC14" s="703"/>
      <c r="AD14" s="704" t="s">
        <v>120</v>
      </c>
      <c r="AE14" s="704"/>
      <c r="AF14" s="704"/>
      <c r="AG14" s="704"/>
      <c r="AH14" s="704"/>
      <c r="AI14" s="704"/>
      <c r="AJ14" s="704"/>
      <c r="AK14" s="704"/>
      <c r="AL14" s="646" t="s">
        <v>120</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19652</v>
      </c>
      <c r="BH14" s="644"/>
      <c r="BI14" s="644"/>
      <c r="BJ14" s="644"/>
      <c r="BK14" s="644"/>
      <c r="BL14" s="644"/>
      <c r="BM14" s="644"/>
      <c r="BN14" s="645"/>
      <c r="BO14" s="703">
        <v>1.3</v>
      </c>
      <c r="BP14" s="703"/>
      <c r="BQ14" s="703"/>
      <c r="BR14" s="703"/>
      <c r="BS14" s="649" t="s">
        <v>120</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146482</v>
      </c>
      <c r="CS14" s="644"/>
      <c r="CT14" s="644"/>
      <c r="CU14" s="644"/>
      <c r="CV14" s="644"/>
      <c r="CW14" s="644"/>
      <c r="CX14" s="644"/>
      <c r="CY14" s="645"/>
      <c r="CZ14" s="703">
        <v>3.1</v>
      </c>
      <c r="DA14" s="703"/>
      <c r="DB14" s="703"/>
      <c r="DC14" s="703"/>
      <c r="DD14" s="649">
        <v>7691</v>
      </c>
      <c r="DE14" s="644"/>
      <c r="DF14" s="644"/>
      <c r="DG14" s="644"/>
      <c r="DH14" s="644"/>
      <c r="DI14" s="644"/>
      <c r="DJ14" s="644"/>
      <c r="DK14" s="644"/>
      <c r="DL14" s="644"/>
      <c r="DM14" s="644"/>
      <c r="DN14" s="644"/>
      <c r="DO14" s="644"/>
      <c r="DP14" s="645"/>
      <c r="DQ14" s="649">
        <v>145699</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15266</v>
      </c>
      <c r="S15" s="644"/>
      <c r="T15" s="644"/>
      <c r="U15" s="644"/>
      <c r="V15" s="644"/>
      <c r="W15" s="644"/>
      <c r="X15" s="644"/>
      <c r="Y15" s="645"/>
      <c r="Z15" s="703">
        <v>0.3</v>
      </c>
      <c r="AA15" s="703"/>
      <c r="AB15" s="703"/>
      <c r="AC15" s="703"/>
      <c r="AD15" s="704">
        <v>15266</v>
      </c>
      <c r="AE15" s="704"/>
      <c r="AF15" s="704"/>
      <c r="AG15" s="704"/>
      <c r="AH15" s="704"/>
      <c r="AI15" s="704"/>
      <c r="AJ15" s="704"/>
      <c r="AK15" s="704"/>
      <c r="AL15" s="646">
        <v>0.7</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48590</v>
      </c>
      <c r="BH15" s="644"/>
      <c r="BI15" s="644"/>
      <c r="BJ15" s="644"/>
      <c r="BK15" s="644"/>
      <c r="BL15" s="644"/>
      <c r="BM15" s="644"/>
      <c r="BN15" s="645"/>
      <c r="BO15" s="703">
        <v>3.3</v>
      </c>
      <c r="BP15" s="703"/>
      <c r="BQ15" s="703"/>
      <c r="BR15" s="703"/>
      <c r="BS15" s="649" t="s">
        <v>120</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536493</v>
      </c>
      <c r="CS15" s="644"/>
      <c r="CT15" s="644"/>
      <c r="CU15" s="644"/>
      <c r="CV15" s="644"/>
      <c r="CW15" s="644"/>
      <c r="CX15" s="644"/>
      <c r="CY15" s="645"/>
      <c r="CZ15" s="703">
        <v>11.4</v>
      </c>
      <c r="DA15" s="703"/>
      <c r="DB15" s="703"/>
      <c r="DC15" s="703"/>
      <c r="DD15" s="649">
        <v>174049</v>
      </c>
      <c r="DE15" s="644"/>
      <c r="DF15" s="644"/>
      <c r="DG15" s="644"/>
      <c r="DH15" s="644"/>
      <c r="DI15" s="644"/>
      <c r="DJ15" s="644"/>
      <c r="DK15" s="644"/>
      <c r="DL15" s="644"/>
      <c r="DM15" s="644"/>
      <c r="DN15" s="644"/>
      <c r="DO15" s="644"/>
      <c r="DP15" s="645"/>
      <c r="DQ15" s="649">
        <v>503330</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120</v>
      </c>
      <c r="S16" s="644"/>
      <c r="T16" s="644"/>
      <c r="U16" s="644"/>
      <c r="V16" s="644"/>
      <c r="W16" s="644"/>
      <c r="X16" s="644"/>
      <c r="Y16" s="645"/>
      <c r="Z16" s="703" t="s">
        <v>120</v>
      </c>
      <c r="AA16" s="703"/>
      <c r="AB16" s="703"/>
      <c r="AC16" s="703"/>
      <c r="AD16" s="704" t="s">
        <v>120</v>
      </c>
      <c r="AE16" s="704"/>
      <c r="AF16" s="704"/>
      <c r="AG16" s="704"/>
      <c r="AH16" s="704"/>
      <c r="AI16" s="704"/>
      <c r="AJ16" s="704"/>
      <c r="AK16" s="704"/>
      <c r="AL16" s="646" t="s">
        <v>120</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120</v>
      </c>
      <c r="BH16" s="644"/>
      <c r="BI16" s="644"/>
      <c r="BJ16" s="644"/>
      <c r="BK16" s="644"/>
      <c r="BL16" s="644"/>
      <c r="BM16" s="644"/>
      <c r="BN16" s="645"/>
      <c r="BO16" s="703" t="s">
        <v>120</v>
      </c>
      <c r="BP16" s="703"/>
      <c r="BQ16" s="703"/>
      <c r="BR16" s="703"/>
      <c r="BS16" s="649" t="s">
        <v>120</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39760</v>
      </c>
      <c r="CS16" s="644"/>
      <c r="CT16" s="644"/>
      <c r="CU16" s="644"/>
      <c r="CV16" s="644"/>
      <c r="CW16" s="644"/>
      <c r="CX16" s="644"/>
      <c r="CY16" s="645"/>
      <c r="CZ16" s="703">
        <v>0.8</v>
      </c>
      <c r="DA16" s="703"/>
      <c r="DB16" s="703"/>
      <c r="DC16" s="703"/>
      <c r="DD16" s="649" t="s">
        <v>120</v>
      </c>
      <c r="DE16" s="644"/>
      <c r="DF16" s="644"/>
      <c r="DG16" s="644"/>
      <c r="DH16" s="644"/>
      <c r="DI16" s="644"/>
      <c r="DJ16" s="644"/>
      <c r="DK16" s="644"/>
      <c r="DL16" s="644"/>
      <c r="DM16" s="644"/>
      <c r="DN16" s="644"/>
      <c r="DO16" s="644"/>
      <c r="DP16" s="645"/>
      <c r="DQ16" s="649">
        <v>880</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4663</v>
      </c>
      <c r="S17" s="644"/>
      <c r="T17" s="644"/>
      <c r="U17" s="644"/>
      <c r="V17" s="644"/>
      <c r="W17" s="644"/>
      <c r="X17" s="644"/>
      <c r="Y17" s="645"/>
      <c r="Z17" s="703">
        <v>0.1</v>
      </c>
      <c r="AA17" s="703"/>
      <c r="AB17" s="703"/>
      <c r="AC17" s="703"/>
      <c r="AD17" s="704">
        <v>4663</v>
      </c>
      <c r="AE17" s="704"/>
      <c r="AF17" s="704"/>
      <c r="AG17" s="704"/>
      <c r="AH17" s="704"/>
      <c r="AI17" s="704"/>
      <c r="AJ17" s="704"/>
      <c r="AK17" s="704"/>
      <c r="AL17" s="646">
        <v>0.2</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120</v>
      </c>
      <c r="BH17" s="644"/>
      <c r="BI17" s="644"/>
      <c r="BJ17" s="644"/>
      <c r="BK17" s="644"/>
      <c r="BL17" s="644"/>
      <c r="BM17" s="644"/>
      <c r="BN17" s="645"/>
      <c r="BO17" s="703" t="s">
        <v>120</v>
      </c>
      <c r="BP17" s="703"/>
      <c r="BQ17" s="703"/>
      <c r="BR17" s="703"/>
      <c r="BS17" s="649" t="s">
        <v>120</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352378</v>
      </c>
      <c r="CS17" s="644"/>
      <c r="CT17" s="644"/>
      <c r="CU17" s="644"/>
      <c r="CV17" s="644"/>
      <c r="CW17" s="644"/>
      <c r="CX17" s="644"/>
      <c r="CY17" s="645"/>
      <c r="CZ17" s="703">
        <v>7.5</v>
      </c>
      <c r="DA17" s="703"/>
      <c r="DB17" s="703"/>
      <c r="DC17" s="703"/>
      <c r="DD17" s="649" t="s">
        <v>120</v>
      </c>
      <c r="DE17" s="644"/>
      <c r="DF17" s="644"/>
      <c r="DG17" s="644"/>
      <c r="DH17" s="644"/>
      <c r="DI17" s="644"/>
      <c r="DJ17" s="644"/>
      <c r="DK17" s="644"/>
      <c r="DL17" s="644"/>
      <c r="DM17" s="644"/>
      <c r="DN17" s="644"/>
      <c r="DO17" s="644"/>
      <c r="DP17" s="645"/>
      <c r="DQ17" s="649">
        <v>343093</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939589</v>
      </c>
      <c r="S18" s="644"/>
      <c r="T18" s="644"/>
      <c r="U18" s="644"/>
      <c r="V18" s="644"/>
      <c r="W18" s="644"/>
      <c r="X18" s="644"/>
      <c r="Y18" s="645"/>
      <c r="Z18" s="703">
        <v>19.100000000000001</v>
      </c>
      <c r="AA18" s="703"/>
      <c r="AB18" s="703"/>
      <c r="AC18" s="703"/>
      <c r="AD18" s="704">
        <v>380470</v>
      </c>
      <c r="AE18" s="704"/>
      <c r="AF18" s="704"/>
      <c r="AG18" s="704"/>
      <c r="AH18" s="704"/>
      <c r="AI18" s="704"/>
      <c r="AJ18" s="704"/>
      <c r="AK18" s="704"/>
      <c r="AL18" s="646">
        <v>17.5</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120</v>
      </c>
      <c r="BH18" s="644"/>
      <c r="BI18" s="644"/>
      <c r="BJ18" s="644"/>
      <c r="BK18" s="644"/>
      <c r="BL18" s="644"/>
      <c r="BM18" s="644"/>
      <c r="BN18" s="645"/>
      <c r="BO18" s="703" t="s">
        <v>120</v>
      </c>
      <c r="BP18" s="703"/>
      <c r="BQ18" s="703"/>
      <c r="BR18" s="703"/>
      <c r="BS18" s="649" t="s">
        <v>120</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173</v>
      </c>
      <c r="CS18" s="644"/>
      <c r="CT18" s="644"/>
      <c r="CU18" s="644"/>
      <c r="CV18" s="644"/>
      <c r="CW18" s="644"/>
      <c r="CX18" s="644"/>
      <c r="CY18" s="645"/>
      <c r="CZ18" s="703" t="s">
        <v>120</v>
      </c>
      <c r="DA18" s="703"/>
      <c r="DB18" s="703"/>
      <c r="DC18" s="703"/>
      <c r="DD18" s="649" t="s">
        <v>120</v>
      </c>
      <c r="DE18" s="644"/>
      <c r="DF18" s="644"/>
      <c r="DG18" s="644"/>
      <c r="DH18" s="644"/>
      <c r="DI18" s="644"/>
      <c r="DJ18" s="644"/>
      <c r="DK18" s="644"/>
      <c r="DL18" s="644"/>
      <c r="DM18" s="644"/>
      <c r="DN18" s="644"/>
      <c r="DO18" s="644"/>
      <c r="DP18" s="645"/>
      <c r="DQ18" s="649" t="s">
        <v>120</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380470</v>
      </c>
      <c r="S19" s="644"/>
      <c r="T19" s="644"/>
      <c r="U19" s="644"/>
      <c r="V19" s="644"/>
      <c r="W19" s="644"/>
      <c r="X19" s="644"/>
      <c r="Y19" s="645"/>
      <c r="Z19" s="703">
        <v>7.7</v>
      </c>
      <c r="AA19" s="703"/>
      <c r="AB19" s="703"/>
      <c r="AC19" s="703"/>
      <c r="AD19" s="704">
        <v>380470</v>
      </c>
      <c r="AE19" s="704"/>
      <c r="AF19" s="704"/>
      <c r="AG19" s="704"/>
      <c r="AH19" s="704"/>
      <c r="AI19" s="704"/>
      <c r="AJ19" s="704"/>
      <c r="AK19" s="704"/>
      <c r="AL19" s="646">
        <v>17.5</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t="s">
        <v>120</v>
      </c>
      <c r="BH19" s="644"/>
      <c r="BI19" s="644"/>
      <c r="BJ19" s="644"/>
      <c r="BK19" s="644"/>
      <c r="BL19" s="644"/>
      <c r="BM19" s="644"/>
      <c r="BN19" s="645"/>
      <c r="BO19" s="703" t="s">
        <v>120</v>
      </c>
      <c r="BP19" s="703"/>
      <c r="BQ19" s="703"/>
      <c r="BR19" s="703"/>
      <c r="BS19" s="649" t="s">
        <v>120</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120</v>
      </c>
      <c r="CS19" s="644"/>
      <c r="CT19" s="644"/>
      <c r="CU19" s="644"/>
      <c r="CV19" s="644"/>
      <c r="CW19" s="644"/>
      <c r="CX19" s="644"/>
      <c r="CY19" s="645"/>
      <c r="CZ19" s="703" t="s">
        <v>120</v>
      </c>
      <c r="DA19" s="703"/>
      <c r="DB19" s="703"/>
      <c r="DC19" s="703"/>
      <c r="DD19" s="649" t="s">
        <v>120</v>
      </c>
      <c r="DE19" s="644"/>
      <c r="DF19" s="644"/>
      <c r="DG19" s="644"/>
      <c r="DH19" s="644"/>
      <c r="DI19" s="644"/>
      <c r="DJ19" s="644"/>
      <c r="DK19" s="644"/>
      <c r="DL19" s="644"/>
      <c r="DM19" s="644"/>
      <c r="DN19" s="644"/>
      <c r="DO19" s="644"/>
      <c r="DP19" s="645"/>
      <c r="DQ19" s="649" t="s">
        <v>120</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136385</v>
      </c>
      <c r="S20" s="644"/>
      <c r="T20" s="644"/>
      <c r="U20" s="644"/>
      <c r="V20" s="644"/>
      <c r="W20" s="644"/>
      <c r="X20" s="644"/>
      <c r="Y20" s="645"/>
      <c r="Z20" s="703">
        <v>2.8</v>
      </c>
      <c r="AA20" s="703"/>
      <c r="AB20" s="703"/>
      <c r="AC20" s="703"/>
      <c r="AD20" s="704" t="s">
        <v>120</v>
      </c>
      <c r="AE20" s="704"/>
      <c r="AF20" s="704"/>
      <c r="AG20" s="704"/>
      <c r="AH20" s="704"/>
      <c r="AI20" s="704"/>
      <c r="AJ20" s="704"/>
      <c r="AK20" s="704"/>
      <c r="AL20" s="646" t="s">
        <v>120</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t="s">
        <v>120</v>
      </c>
      <c r="BH20" s="644"/>
      <c r="BI20" s="644"/>
      <c r="BJ20" s="644"/>
      <c r="BK20" s="644"/>
      <c r="BL20" s="644"/>
      <c r="BM20" s="644"/>
      <c r="BN20" s="645"/>
      <c r="BO20" s="703" t="s">
        <v>120</v>
      </c>
      <c r="BP20" s="703"/>
      <c r="BQ20" s="703"/>
      <c r="BR20" s="703"/>
      <c r="BS20" s="649" t="s">
        <v>120</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4696579</v>
      </c>
      <c r="CS20" s="644"/>
      <c r="CT20" s="644"/>
      <c r="CU20" s="644"/>
      <c r="CV20" s="644"/>
      <c r="CW20" s="644"/>
      <c r="CX20" s="644"/>
      <c r="CY20" s="645"/>
      <c r="CZ20" s="703">
        <v>100</v>
      </c>
      <c r="DA20" s="703"/>
      <c r="DB20" s="703"/>
      <c r="DC20" s="703"/>
      <c r="DD20" s="649">
        <v>779388</v>
      </c>
      <c r="DE20" s="644"/>
      <c r="DF20" s="644"/>
      <c r="DG20" s="644"/>
      <c r="DH20" s="644"/>
      <c r="DI20" s="644"/>
      <c r="DJ20" s="644"/>
      <c r="DK20" s="644"/>
      <c r="DL20" s="644"/>
      <c r="DM20" s="644"/>
      <c r="DN20" s="644"/>
      <c r="DO20" s="644"/>
      <c r="DP20" s="645"/>
      <c r="DQ20" s="649">
        <v>3292264</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v>422734</v>
      </c>
      <c r="S21" s="644"/>
      <c r="T21" s="644"/>
      <c r="U21" s="644"/>
      <c r="V21" s="644"/>
      <c r="W21" s="644"/>
      <c r="X21" s="644"/>
      <c r="Y21" s="645"/>
      <c r="Z21" s="703">
        <v>8.6</v>
      </c>
      <c r="AA21" s="703"/>
      <c r="AB21" s="703"/>
      <c r="AC21" s="703"/>
      <c r="AD21" s="704" t="s">
        <v>120</v>
      </c>
      <c r="AE21" s="704"/>
      <c r="AF21" s="704"/>
      <c r="AG21" s="704"/>
      <c r="AH21" s="704"/>
      <c r="AI21" s="704"/>
      <c r="AJ21" s="704"/>
      <c r="AK21" s="704"/>
      <c r="AL21" s="646" t="s">
        <v>120</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120</v>
      </c>
      <c r="BH21" s="644"/>
      <c r="BI21" s="644"/>
      <c r="BJ21" s="644"/>
      <c r="BK21" s="644"/>
      <c r="BL21" s="644"/>
      <c r="BM21" s="644"/>
      <c r="BN21" s="645"/>
      <c r="BO21" s="703" t="s">
        <v>120</v>
      </c>
      <c r="BP21" s="703"/>
      <c r="BQ21" s="703"/>
      <c r="BR21" s="703"/>
      <c r="BS21" s="649" t="s">
        <v>120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2680417</v>
      </c>
      <c r="S22" s="644"/>
      <c r="T22" s="644"/>
      <c r="U22" s="644"/>
      <c r="V22" s="644"/>
      <c r="W22" s="644"/>
      <c r="X22" s="644"/>
      <c r="Y22" s="645"/>
      <c r="Z22" s="703">
        <v>54.5</v>
      </c>
      <c r="AA22" s="703"/>
      <c r="AB22" s="703"/>
      <c r="AC22" s="703"/>
      <c r="AD22" s="704">
        <v>2121298</v>
      </c>
      <c r="AE22" s="704"/>
      <c r="AF22" s="704"/>
      <c r="AG22" s="704"/>
      <c r="AH22" s="704"/>
      <c r="AI22" s="704"/>
      <c r="AJ22" s="704"/>
      <c r="AK22" s="704"/>
      <c r="AL22" s="646">
        <v>97.3</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120</v>
      </c>
      <c r="BH22" s="644"/>
      <c r="BI22" s="644"/>
      <c r="BJ22" s="644"/>
      <c r="BK22" s="644"/>
      <c r="BL22" s="644"/>
      <c r="BM22" s="644"/>
      <c r="BN22" s="645"/>
      <c r="BO22" s="703" t="s">
        <v>120</v>
      </c>
      <c r="BP22" s="703"/>
      <c r="BQ22" s="703"/>
      <c r="BR22" s="703"/>
      <c r="BS22" s="649" t="s">
        <v>120</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1432</v>
      </c>
      <c r="S23" s="644"/>
      <c r="T23" s="644"/>
      <c r="U23" s="644"/>
      <c r="V23" s="644"/>
      <c r="W23" s="644"/>
      <c r="X23" s="644"/>
      <c r="Y23" s="645"/>
      <c r="Z23" s="703">
        <v>0</v>
      </c>
      <c r="AA23" s="703"/>
      <c r="AB23" s="703"/>
      <c r="AC23" s="703"/>
      <c r="AD23" s="704">
        <v>1432</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120</v>
      </c>
      <c r="BH23" s="644"/>
      <c r="BI23" s="644"/>
      <c r="BJ23" s="644"/>
      <c r="BK23" s="644"/>
      <c r="BL23" s="644"/>
      <c r="BM23" s="644"/>
      <c r="BN23" s="645"/>
      <c r="BO23" s="703" t="s">
        <v>120</v>
      </c>
      <c r="BP23" s="703"/>
      <c r="BQ23" s="703"/>
      <c r="BR23" s="703"/>
      <c r="BS23" s="649" t="s">
        <v>120</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1818</v>
      </c>
      <c r="S24" s="644"/>
      <c r="T24" s="644"/>
      <c r="U24" s="644"/>
      <c r="V24" s="644"/>
      <c r="W24" s="644"/>
      <c r="X24" s="644"/>
      <c r="Y24" s="645"/>
      <c r="Z24" s="703">
        <v>0</v>
      </c>
      <c r="AA24" s="703"/>
      <c r="AB24" s="703"/>
      <c r="AC24" s="703"/>
      <c r="AD24" s="704" t="s">
        <v>120</v>
      </c>
      <c r="AE24" s="704"/>
      <c r="AF24" s="704"/>
      <c r="AG24" s="704"/>
      <c r="AH24" s="704"/>
      <c r="AI24" s="704"/>
      <c r="AJ24" s="704"/>
      <c r="AK24" s="704"/>
      <c r="AL24" s="646" t="s">
        <v>120</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120</v>
      </c>
      <c r="BH24" s="644"/>
      <c r="BI24" s="644"/>
      <c r="BJ24" s="644"/>
      <c r="BK24" s="644"/>
      <c r="BL24" s="644"/>
      <c r="BM24" s="644"/>
      <c r="BN24" s="645"/>
      <c r="BO24" s="703" t="s">
        <v>120</v>
      </c>
      <c r="BP24" s="703"/>
      <c r="BQ24" s="703"/>
      <c r="BR24" s="703"/>
      <c r="BS24" s="649" t="s">
        <v>120</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1449673</v>
      </c>
      <c r="CS24" s="707"/>
      <c r="CT24" s="707"/>
      <c r="CU24" s="707"/>
      <c r="CV24" s="707"/>
      <c r="CW24" s="707"/>
      <c r="CX24" s="707"/>
      <c r="CY24" s="753"/>
      <c r="CZ24" s="754">
        <v>30.9</v>
      </c>
      <c r="DA24" s="723"/>
      <c r="DB24" s="723"/>
      <c r="DC24" s="757"/>
      <c r="DD24" s="752">
        <v>1105625</v>
      </c>
      <c r="DE24" s="707"/>
      <c r="DF24" s="707"/>
      <c r="DG24" s="707"/>
      <c r="DH24" s="707"/>
      <c r="DI24" s="707"/>
      <c r="DJ24" s="707"/>
      <c r="DK24" s="753"/>
      <c r="DL24" s="752">
        <v>1099792</v>
      </c>
      <c r="DM24" s="707"/>
      <c r="DN24" s="707"/>
      <c r="DO24" s="707"/>
      <c r="DP24" s="707"/>
      <c r="DQ24" s="707"/>
      <c r="DR24" s="707"/>
      <c r="DS24" s="707"/>
      <c r="DT24" s="707"/>
      <c r="DU24" s="707"/>
      <c r="DV24" s="753"/>
      <c r="DW24" s="754">
        <v>47.7</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84119</v>
      </c>
      <c r="S25" s="644"/>
      <c r="T25" s="644"/>
      <c r="U25" s="644"/>
      <c r="V25" s="644"/>
      <c r="W25" s="644"/>
      <c r="X25" s="644"/>
      <c r="Y25" s="645"/>
      <c r="Z25" s="703">
        <v>1.7</v>
      </c>
      <c r="AA25" s="703"/>
      <c r="AB25" s="703"/>
      <c r="AC25" s="703"/>
      <c r="AD25" s="704" t="s">
        <v>120</v>
      </c>
      <c r="AE25" s="704"/>
      <c r="AF25" s="704"/>
      <c r="AG25" s="704"/>
      <c r="AH25" s="704"/>
      <c r="AI25" s="704"/>
      <c r="AJ25" s="704"/>
      <c r="AK25" s="704"/>
      <c r="AL25" s="646" t="s">
        <v>120</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173</v>
      </c>
      <c r="BH25" s="644"/>
      <c r="BI25" s="644"/>
      <c r="BJ25" s="644"/>
      <c r="BK25" s="644"/>
      <c r="BL25" s="644"/>
      <c r="BM25" s="644"/>
      <c r="BN25" s="645"/>
      <c r="BO25" s="703" t="s">
        <v>120</v>
      </c>
      <c r="BP25" s="703"/>
      <c r="BQ25" s="703"/>
      <c r="BR25" s="703"/>
      <c r="BS25" s="649" t="s">
        <v>120</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624147</v>
      </c>
      <c r="CS25" s="642"/>
      <c r="CT25" s="642"/>
      <c r="CU25" s="642"/>
      <c r="CV25" s="642"/>
      <c r="CW25" s="642"/>
      <c r="CX25" s="642"/>
      <c r="CY25" s="643"/>
      <c r="CZ25" s="646">
        <v>13.3</v>
      </c>
      <c r="DA25" s="675"/>
      <c r="DB25" s="675"/>
      <c r="DC25" s="676"/>
      <c r="DD25" s="649">
        <v>608607</v>
      </c>
      <c r="DE25" s="642"/>
      <c r="DF25" s="642"/>
      <c r="DG25" s="642"/>
      <c r="DH25" s="642"/>
      <c r="DI25" s="642"/>
      <c r="DJ25" s="642"/>
      <c r="DK25" s="643"/>
      <c r="DL25" s="649">
        <v>608482</v>
      </c>
      <c r="DM25" s="642"/>
      <c r="DN25" s="642"/>
      <c r="DO25" s="642"/>
      <c r="DP25" s="642"/>
      <c r="DQ25" s="642"/>
      <c r="DR25" s="642"/>
      <c r="DS25" s="642"/>
      <c r="DT25" s="642"/>
      <c r="DU25" s="642"/>
      <c r="DV25" s="643"/>
      <c r="DW25" s="646">
        <v>26.4</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13982</v>
      </c>
      <c r="S26" s="644"/>
      <c r="T26" s="644"/>
      <c r="U26" s="644"/>
      <c r="V26" s="644"/>
      <c r="W26" s="644"/>
      <c r="X26" s="644"/>
      <c r="Y26" s="645"/>
      <c r="Z26" s="703">
        <v>0.3</v>
      </c>
      <c r="AA26" s="703"/>
      <c r="AB26" s="703"/>
      <c r="AC26" s="703"/>
      <c r="AD26" s="704" t="s">
        <v>173</v>
      </c>
      <c r="AE26" s="704"/>
      <c r="AF26" s="704"/>
      <c r="AG26" s="704"/>
      <c r="AH26" s="704"/>
      <c r="AI26" s="704"/>
      <c r="AJ26" s="704"/>
      <c r="AK26" s="704"/>
      <c r="AL26" s="646" t="s">
        <v>120</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120</v>
      </c>
      <c r="BH26" s="644"/>
      <c r="BI26" s="644"/>
      <c r="BJ26" s="644"/>
      <c r="BK26" s="644"/>
      <c r="BL26" s="644"/>
      <c r="BM26" s="644"/>
      <c r="BN26" s="645"/>
      <c r="BO26" s="703" t="s">
        <v>120</v>
      </c>
      <c r="BP26" s="703"/>
      <c r="BQ26" s="703"/>
      <c r="BR26" s="703"/>
      <c r="BS26" s="649" t="s">
        <v>120</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360336</v>
      </c>
      <c r="CS26" s="644"/>
      <c r="CT26" s="644"/>
      <c r="CU26" s="644"/>
      <c r="CV26" s="644"/>
      <c r="CW26" s="644"/>
      <c r="CX26" s="644"/>
      <c r="CY26" s="645"/>
      <c r="CZ26" s="646">
        <v>7.7</v>
      </c>
      <c r="DA26" s="675"/>
      <c r="DB26" s="675"/>
      <c r="DC26" s="676"/>
      <c r="DD26" s="649">
        <v>348935</v>
      </c>
      <c r="DE26" s="644"/>
      <c r="DF26" s="644"/>
      <c r="DG26" s="644"/>
      <c r="DH26" s="644"/>
      <c r="DI26" s="644"/>
      <c r="DJ26" s="644"/>
      <c r="DK26" s="645"/>
      <c r="DL26" s="649" t="s">
        <v>120</v>
      </c>
      <c r="DM26" s="644"/>
      <c r="DN26" s="644"/>
      <c r="DO26" s="644"/>
      <c r="DP26" s="644"/>
      <c r="DQ26" s="644"/>
      <c r="DR26" s="644"/>
      <c r="DS26" s="644"/>
      <c r="DT26" s="644"/>
      <c r="DU26" s="644"/>
      <c r="DV26" s="645"/>
      <c r="DW26" s="646" t="s">
        <v>120</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632669</v>
      </c>
      <c r="S27" s="644"/>
      <c r="T27" s="644"/>
      <c r="U27" s="644"/>
      <c r="V27" s="644"/>
      <c r="W27" s="644"/>
      <c r="X27" s="644"/>
      <c r="Y27" s="645"/>
      <c r="Z27" s="703">
        <v>12.9</v>
      </c>
      <c r="AA27" s="703"/>
      <c r="AB27" s="703"/>
      <c r="AC27" s="703"/>
      <c r="AD27" s="704" t="s">
        <v>120</v>
      </c>
      <c r="AE27" s="704"/>
      <c r="AF27" s="704"/>
      <c r="AG27" s="704"/>
      <c r="AH27" s="704"/>
      <c r="AI27" s="704"/>
      <c r="AJ27" s="704"/>
      <c r="AK27" s="704"/>
      <c r="AL27" s="646" t="s">
        <v>120</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1494682</v>
      </c>
      <c r="BH27" s="644"/>
      <c r="BI27" s="644"/>
      <c r="BJ27" s="644"/>
      <c r="BK27" s="644"/>
      <c r="BL27" s="644"/>
      <c r="BM27" s="644"/>
      <c r="BN27" s="645"/>
      <c r="BO27" s="703">
        <v>100</v>
      </c>
      <c r="BP27" s="703"/>
      <c r="BQ27" s="703"/>
      <c r="BR27" s="703"/>
      <c r="BS27" s="649" t="s">
        <v>120</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473148</v>
      </c>
      <c r="CS27" s="642"/>
      <c r="CT27" s="642"/>
      <c r="CU27" s="642"/>
      <c r="CV27" s="642"/>
      <c r="CW27" s="642"/>
      <c r="CX27" s="642"/>
      <c r="CY27" s="643"/>
      <c r="CZ27" s="646">
        <v>10.1</v>
      </c>
      <c r="DA27" s="675"/>
      <c r="DB27" s="675"/>
      <c r="DC27" s="676"/>
      <c r="DD27" s="649">
        <v>153925</v>
      </c>
      <c r="DE27" s="642"/>
      <c r="DF27" s="642"/>
      <c r="DG27" s="642"/>
      <c r="DH27" s="642"/>
      <c r="DI27" s="642"/>
      <c r="DJ27" s="642"/>
      <c r="DK27" s="643"/>
      <c r="DL27" s="649">
        <v>148217</v>
      </c>
      <c r="DM27" s="642"/>
      <c r="DN27" s="642"/>
      <c r="DO27" s="642"/>
      <c r="DP27" s="642"/>
      <c r="DQ27" s="642"/>
      <c r="DR27" s="642"/>
      <c r="DS27" s="642"/>
      <c r="DT27" s="642"/>
      <c r="DU27" s="642"/>
      <c r="DV27" s="643"/>
      <c r="DW27" s="646">
        <v>6.4</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v>27628</v>
      </c>
      <c r="S28" s="644"/>
      <c r="T28" s="644"/>
      <c r="U28" s="644"/>
      <c r="V28" s="644"/>
      <c r="W28" s="644"/>
      <c r="X28" s="644"/>
      <c r="Y28" s="645"/>
      <c r="Z28" s="703">
        <v>0.6</v>
      </c>
      <c r="AA28" s="703"/>
      <c r="AB28" s="703"/>
      <c r="AC28" s="703"/>
      <c r="AD28" s="704">
        <v>27628</v>
      </c>
      <c r="AE28" s="704"/>
      <c r="AF28" s="704"/>
      <c r="AG28" s="704"/>
      <c r="AH28" s="704"/>
      <c r="AI28" s="704"/>
      <c r="AJ28" s="704"/>
      <c r="AK28" s="704"/>
      <c r="AL28" s="646">
        <v>1.3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352378</v>
      </c>
      <c r="CS28" s="644"/>
      <c r="CT28" s="644"/>
      <c r="CU28" s="644"/>
      <c r="CV28" s="644"/>
      <c r="CW28" s="644"/>
      <c r="CX28" s="644"/>
      <c r="CY28" s="645"/>
      <c r="CZ28" s="646">
        <v>7.5</v>
      </c>
      <c r="DA28" s="675"/>
      <c r="DB28" s="675"/>
      <c r="DC28" s="676"/>
      <c r="DD28" s="649">
        <v>343093</v>
      </c>
      <c r="DE28" s="644"/>
      <c r="DF28" s="644"/>
      <c r="DG28" s="644"/>
      <c r="DH28" s="644"/>
      <c r="DI28" s="644"/>
      <c r="DJ28" s="644"/>
      <c r="DK28" s="645"/>
      <c r="DL28" s="649">
        <v>343093</v>
      </c>
      <c r="DM28" s="644"/>
      <c r="DN28" s="644"/>
      <c r="DO28" s="644"/>
      <c r="DP28" s="644"/>
      <c r="DQ28" s="644"/>
      <c r="DR28" s="644"/>
      <c r="DS28" s="644"/>
      <c r="DT28" s="644"/>
      <c r="DU28" s="644"/>
      <c r="DV28" s="645"/>
      <c r="DW28" s="646">
        <v>14.9</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189953</v>
      </c>
      <c r="S29" s="644"/>
      <c r="T29" s="644"/>
      <c r="U29" s="644"/>
      <c r="V29" s="644"/>
      <c r="W29" s="644"/>
      <c r="X29" s="644"/>
      <c r="Y29" s="645"/>
      <c r="Z29" s="703">
        <v>3.9</v>
      </c>
      <c r="AA29" s="703"/>
      <c r="AB29" s="703"/>
      <c r="AC29" s="703"/>
      <c r="AD29" s="704" t="s">
        <v>120</v>
      </c>
      <c r="AE29" s="704"/>
      <c r="AF29" s="704"/>
      <c r="AG29" s="704"/>
      <c r="AH29" s="704"/>
      <c r="AI29" s="704"/>
      <c r="AJ29" s="704"/>
      <c r="AK29" s="704"/>
      <c r="AL29" s="646" t="s">
        <v>120</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352378</v>
      </c>
      <c r="CS29" s="642"/>
      <c r="CT29" s="642"/>
      <c r="CU29" s="642"/>
      <c r="CV29" s="642"/>
      <c r="CW29" s="642"/>
      <c r="CX29" s="642"/>
      <c r="CY29" s="643"/>
      <c r="CZ29" s="646">
        <v>7.5</v>
      </c>
      <c r="DA29" s="675"/>
      <c r="DB29" s="675"/>
      <c r="DC29" s="676"/>
      <c r="DD29" s="649">
        <v>343093</v>
      </c>
      <c r="DE29" s="642"/>
      <c r="DF29" s="642"/>
      <c r="DG29" s="642"/>
      <c r="DH29" s="642"/>
      <c r="DI29" s="642"/>
      <c r="DJ29" s="642"/>
      <c r="DK29" s="643"/>
      <c r="DL29" s="649">
        <v>343093</v>
      </c>
      <c r="DM29" s="642"/>
      <c r="DN29" s="642"/>
      <c r="DO29" s="642"/>
      <c r="DP29" s="642"/>
      <c r="DQ29" s="642"/>
      <c r="DR29" s="642"/>
      <c r="DS29" s="642"/>
      <c r="DT29" s="642"/>
      <c r="DU29" s="642"/>
      <c r="DV29" s="643"/>
      <c r="DW29" s="646">
        <v>14.9</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104943</v>
      </c>
      <c r="S30" s="644"/>
      <c r="T30" s="644"/>
      <c r="U30" s="644"/>
      <c r="V30" s="644"/>
      <c r="W30" s="644"/>
      <c r="X30" s="644"/>
      <c r="Y30" s="645"/>
      <c r="Z30" s="703">
        <v>2.1</v>
      </c>
      <c r="AA30" s="703"/>
      <c r="AB30" s="703"/>
      <c r="AC30" s="703"/>
      <c r="AD30" s="704">
        <v>29605</v>
      </c>
      <c r="AE30" s="704"/>
      <c r="AF30" s="704"/>
      <c r="AG30" s="704"/>
      <c r="AH30" s="704"/>
      <c r="AI30" s="704"/>
      <c r="AJ30" s="704"/>
      <c r="AK30" s="704"/>
      <c r="AL30" s="646">
        <v>1.4</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99.4</v>
      </c>
      <c r="BH30" s="722"/>
      <c r="BI30" s="722"/>
      <c r="BJ30" s="722"/>
      <c r="BK30" s="722"/>
      <c r="BL30" s="722"/>
      <c r="BM30" s="723">
        <v>95</v>
      </c>
      <c r="BN30" s="722"/>
      <c r="BO30" s="722"/>
      <c r="BP30" s="722"/>
      <c r="BQ30" s="724"/>
      <c r="BR30" s="721">
        <v>99.3</v>
      </c>
      <c r="BS30" s="722"/>
      <c r="BT30" s="722"/>
      <c r="BU30" s="722"/>
      <c r="BV30" s="722"/>
      <c r="BW30" s="722"/>
      <c r="BX30" s="723">
        <v>95.1</v>
      </c>
      <c r="BY30" s="722"/>
      <c r="BZ30" s="722"/>
      <c r="CA30" s="722"/>
      <c r="CB30" s="724"/>
      <c r="CD30" s="727"/>
      <c r="CE30" s="728"/>
      <c r="CF30" s="685" t="s">
        <v>305</v>
      </c>
      <c r="CG30" s="682"/>
      <c r="CH30" s="682"/>
      <c r="CI30" s="682"/>
      <c r="CJ30" s="682"/>
      <c r="CK30" s="682"/>
      <c r="CL30" s="682"/>
      <c r="CM30" s="682"/>
      <c r="CN30" s="682"/>
      <c r="CO30" s="682"/>
      <c r="CP30" s="682"/>
      <c r="CQ30" s="683"/>
      <c r="CR30" s="641">
        <v>324766</v>
      </c>
      <c r="CS30" s="644"/>
      <c r="CT30" s="644"/>
      <c r="CU30" s="644"/>
      <c r="CV30" s="644"/>
      <c r="CW30" s="644"/>
      <c r="CX30" s="644"/>
      <c r="CY30" s="645"/>
      <c r="CZ30" s="646">
        <v>6.9</v>
      </c>
      <c r="DA30" s="675"/>
      <c r="DB30" s="675"/>
      <c r="DC30" s="676"/>
      <c r="DD30" s="649">
        <v>315481</v>
      </c>
      <c r="DE30" s="644"/>
      <c r="DF30" s="644"/>
      <c r="DG30" s="644"/>
      <c r="DH30" s="644"/>
      <c r="DI30" s="644"/>
      <c r="DJ30" s="644"/>
      <c r="DK30" s="645"/>
      <c r="DL30" s="649">
        <v>315481</v>
      </c>
      <c r="DM30" s="644"/>
      <c r="DN30" s="644"/>
      <c r="DO30" s="644"/>
      <c r="DP30" s="644"/>
      <c r="DQ30" s="644"/>
      <c r="DR30" s="644"/>
      <c r="DS30" s="644"/>
      <c r="DT30" s="644"/>
      <c r="DU30" s="644"/>
      <c r="DV30" s="645"/>
      <c r="DW30" s="646">
        <v>13.7</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7845</v>
      </c>
      <c r="S31" s="644"/>
      <c r="T31" s="644"/>
      <c r="U31" s="644"/>
      <c r="V31" s="644"/>
      <c r="W31" s="644"/>
      <c r="X31" s="644"/>
      <c r="Y31" s="645"/>
      <c r="Z31" s="703">
        <v>0.2</v>
      </c>
      <c r="AA31" s="703"/>
      <c r="AB31" s="703"/>
      <c r="AC31" s="703"/>
      <c r="AD31" s="704" t="s">
        <v>120</v>
      </c>
      <c r="AE31" s="704"/>
      <c r="AF31" s="704"/>
      <c r="AG31" s="704"/>
      <c r="AH31" s="704"/>
      <c r="AI31" s="704"/>
      <c r="AJ31" s="704"/>
      <c r="AK31" s="704"/>
      <c r="AL31" s="646" t="s">
        <v>120</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99.4</v>
      </c>
      <c r="BH31" s="642"/>
      <c r="BI31" s="642"/>
      <c r="BJ31" s="642"/>
      <c r="BK31" s="642"/>
      <c r="BL31" s="642"/>
      <c r="BM31" s="647">
        <v>96.7</v>
      </c>
      <c r="BN31" s="720"/>
      <c r="BO31" s="720"/>
      <c r="BP31" s="720"/>
      <c r="BQ31" s="681"/>
      <c r="BR31" s="719">
        <v>99.2</v>
      </c>
      <c r="BS31" s="642"/>
      <c r="BT31" s="642"/>
      <c r="BU31" s="642"/>
      <c r="BV31" s="642"/>
      <c r="BW31" s="642"/>
      <c r="BX31" s="647">
        <v>95.9</v>
      </c>
      <c r="BY31" s="720"/>
      <c r="BZ31" s="720"/>
      <c r="CA31" s="720"/>
      <c r="CB31" s="681"/>
      <c r="CD31" s="727"/>
      <c r="CE31" s="728"/>
      <c r="CF31" s="685" t="s">
        <v>309</v>
      </c>
      <c r="CG31" s="682"/>
      <c r="CH31" s="682"/>
      <c r="CI31" s="682"/>
      <c r="CJ31" s="682"/>
      <c r="CK31" s="682"/>
      <c r="CL31" s="682"/>
      <c r="CM31" s="682"/>
      <c r="CN31" s="682"/>
      <c r="CO31" s="682"/>
      <c r="CP31" s="682"/>
      <c r="CQ31" s="683"/>
      <c r="CR31" s="641">
        <v>27612</v>
      </c>
      <c r="CS31" s="642"/>
      <c r="CT31" s="642"/>
      <c r="CU31" s="642"/>
      <c r="CV31" s="642"/>
      <c r="CW31" s="642"/>
      <c r="CX31" s="642"/>
      <c r="CY31" s="643"/>
      <c r="CZ31" s="646">
        <v>0.6</v>
      </c>
      <c r="DA31" s="675"/>
      <c r="DB31" s="675"/>
      <c r="DC31" s="676"/>
      <c r="DD31" s="649">
        <v>27612</v>
      </c>
      <c r="DE31" s="642"/>
      <c r="DF31" s="642"/>
      <c r="DG31" s="642"/>
      <c r="DH31" s="642"/>
      <c r="DI31" s="642"/>
      <c r="DJ31" s="642"/>
      <c r="DK31" s="643"/>
      <c r="DL31" s="649">
        <v>27612</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341952</v>
      </c>
      <c r="S32" s="644"/>
      <c r="T32" s="644"/>
      <c r="U32" s="644"/>
      <c r="V32" s="644"/>
      <c r="W32" s="644"/>
      <c r="X32" s="644"/>
      <c r="Y32" s="645"/>
      <c r="Z32" s="703">
        <v>7</v>
      </c>
      <c r="AA32" s="703"/>
      <c r="AB32" s="703"/>
      <c r="AC32" s="703"/>
      <c r="AD32" s="704" t="s">
        <v>120</v>
      </c>
      <c r="AE32" s="704"/>
      <c r="AF32" s="704"/>
      <c r="AG32" s="704"/>
      <c r="AH32" s="704"/>
      <c r="AI32" s="704"/>
      <c r="AJ32" s="704"/>
      <c r="AK32" s="704"/>
      <c r="AL32" s="646" t="s">
        <v>120</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99.4</v>
      </c>
      <c r="BH32" s="657"/>
      <c r="BI32" s="657"/>
      <c r="BJ32" s="657"/>
      <c r="BK32" s="657"/>
      <c r="BL32" s="657"/>
      <c r="BM32" s="701">
        <v>94.4</v>
      </c>
      <c r="BN32" s="657"/>
      <c r="BO32" s="657"/>
      <c r="BP32" s="657"/>
      <c r="BQ32" s="694"/>
      <c r="BR32" s="718">
        <v>99.4</v>
      </c>
      <c r="BS32" s="657"/>
      <c r="BT32" s="657"/>
      <c r="BU32" s="657"/>
      <c r="BV32" s="657"/>
      <c r="BW32" s="657"/>
      <c r="BX32" s="701">
        <v>94.7</v>
      </c>
      <c r="BY32" s="657"/>
      <c r="BZ32" s="657"/>
      <c r="CA32" s="657"/>
      <c r="CB32" s="694"/>
      <c r="CD32" s="729"/>
      <c r="CE32" s="730"/>
      <c r="CF32" s="685" t="s">
        <v>312</v>
      </c>
      <c r="CG32" s="682"/>
      <c r="CH32" s="682"/>
      <c r="CI32" s="682"/>
      <c r="CJ32" s="682"/>
      <c r="CK32" s="682"/>
      <c r="CL32" s="682"/>
      <c r="CM32" s="682"/>
      <c r="CN32" s="682"/>
      <c r="CO32" s="682"/>
      <c r="CP32" s="682"/>
      <c r="CQ32" s="683"/>
      <c r="CR32" s="641" t="s">
        <v>120</v>
      </c>
      <c r="CS32" s="644"/>
      <c r="CT32" s="644"/>
      <c r="CU32" s="644"/>
      <c r="CV32" s="644"/>
      <c r="CW32" s="644"/>
      <c r="CX32" s="644"/>
      <c r="CY32" s="645"/>
      <c r="CZ32" s="646" t="s">
        <v>120</v>
      </c>
      <c r="DA32" s="675"/>
      <c r="DB32" s="675"/>
      <c r="DC32" s="676"/>
      <c r="DD32" s="649" t="s">
        <v>120</v>
      </c>
      <c r="DE32" s="644"/>
      <c r="DF32" s="644"/>
      <c r="DG32" s="644"/>
      <c r="DH32" s="644"/>
      <c r="DI32" s="644"/>
      <c r="DJ32" s="644"/>
      <c r="DK32" s="645"/>
      <c r="DL32" s="649" t="s">
        <v>120</v>
      </c>
      <c r="DM32" s="644"/>
      <c r="DN32" s="644"/>
      <c r="DO32" s="644"/>
      <c r="DP32" s="644"/>
      <c r="DQ32" s="644"/>
      <c r="DR32" s="644"/>
      <c r="DS32" s="644"/>
      <c r="DT32" s="644"/>
      <c r="DU32" s="644"/>
      <c r="DV32" s="645"/>
      <c r="DW32" s="646" t="s">
        <v>120</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257390</v>
      </c>
      <c r="S33" s="644"/>
      <c r="T33" s="644"/>
      <c r="U33" s="644"/>
      <c r="V33" s="644"/>
      <c r="W33" s="644"/>
      <c r="X33" s="644"/>
      <c r="Y33" s="645"/>
      <c r="Z33" s="703">
        <v>5.2</v>
      </c>
      <c r="AA33" s="703"/>
      <c r="AB33" s="703"/>
      <c r="AC33" s="703"/>
      <c r="AD33" s="704" t="s">
        <v>120</v>
      </c>
      <c r="AE33" s="704"/>
      <c r="AF33" s="704"/>
      <c r="AG33" s="704"/>
      <c r="AH33" s="704"/>
      <c r="AI33" s="704"/>
      <c r="AJ33" s="704"/>
      <c r="AK33" s="704"/>
      <c r="AL33" s="646" t="s">
        <v>120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2427803</v>
      </c>
      <c r="CS33" s="642"/>
      <c r="CT33" s="642"/>
      <c r="CU33" s="642"/>
      <c r="CV33" s="642"/>
      <c r="CW33" s="642"/>
      <c r="CX33" s="642"/>
      <c r="CY33" s="643"/>
      <c r="CZ33" s="646">
        <v>51.7</v>
      </c>
      <c r="DA33" s="675"/>
      <c r="DB33" s="675"/>
      <c r="DC33" s="676"/>
      <c r="DD33" s="649">
        <v>1835638</v>
      </c>
      <c r="DE33" s="642"/>
      <c r="DF33" s="642"/>
      <c r="DG33" s="642"/>
      <c r="DH33" s="642"/>
      <c r="DI33" s="642"/>
      <c r="DJ33" s="642"/>
      <c r="DK33" s="643"/>
      <c r="DL33" s="649">
        <v>1278131</v>
      </c>
      <c r="DM33" s="642"/>
      <c r="DN33" s="642"/>
      <c r="DO33" s="642"/>
      <c r="DP33" s="642"/>
      <c r="DQ33" s="642"/>
      <c r="DR33" s="642"/>
      <c r="DS33" s="642"/>
      <c r="DT33" s="642"/>
      <c r="DU33" s="642"/>
      <c r="DV33" s="643"/>
      <c r="DW33" s="646">
        <v>55.5</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306547</v>
      </c>
      <c r="S34" s="644"/>
      <c r="T34" s="644"/>
      <c r="U34" s="644"/>
      <c r="V34" s="644"/>
      <c r="W34" s="644"/>
      <c r="X34" s="644"/>
      <c r="Y34" s="645"/>
      <c r="Z34" s="703">
        <v>6.2</v>
      </c>
      <c r="AA34" s="703"/>
      <c r="AB34" s="703"/>
      <c r="AC34" s="703"/>
      <c r="AD34" s="704">
        <v>6</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647742</v>
      </c>
      <c r="CS34" s="644"/>
      <c r="CT34" s="644"/>
      <c r="CU34" s="644"/>
      <c r="CV34" s="644"/>
      <c r="CW34" s="644"/>
      <c r="CX34" s="644"/>
      <c r="CY34" s="645"/>
      <c r="CZ34" s="646">
        <v>13.8</v>
      </c>
      <c r="DA34" s="675"/>
      <c r="DB34" s="675"/>
      <c r="DC34" s="676"/>
      <c r="DD34" s="649">
        <v>560922</v>
      </c>
      <c r="DE34" s="644"/>
      <c r="DF34" s="644"/>
      <c r="DG34" s="644"/>
      <c r="DH34" s="644"/>
      <c r="DI34" s="644"/>
      <c r="DJ34" s="644"/>
      <c r="DK34" s="645"/>
      <c r="DL34" s="649">
        <v>504788</v>
      </c>
      <c r="DM34" s="644"/>
      <c r="DN34" s="644"/>
      <c r="DO34" s="644"/>
      <c r="DP34" s="644"/>
      <c r="DQ34" s="644"/>
      <c r="DR34" s="644"/>
      <c r="DS34" s="644"/>
      <c r="DT34" s="644"/>
      <c r="DU34" s="644"/>
      <c r="DV34" s="645"/>
      <c r="DW34" s="646">
        <v>21.9</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263700</v>
      </c>
      <c r="S35" s="644"/>
      <c r="T35" s="644"/>
      <c r="U35" s="644"/>
      <c r="V35" s="644"/>
      <c r="W35" s="644"/>
      <c r="X35" s="644"/>
      <c r="Y35" s="645"/>
      <c r="Z35" s="703">
        <v>5.4</v>
      </c>
      <c r="AA35" s="703"/>
      <c r="AB35" s="703"/>
      <c r="AC35" s="703"/>
      <c r="AD35" s="704" t="s">
        <v>120</v>
      </c>
      <c r="AE35" s="704"/>
      <c r="AF35" s="704"/>
      <c r="AG35" s="704"/>
      <c r="AH35" s="704"/>
      <c r="AI35" s="704"/>
      <c r="AJ35" s="704"/>
      <c r="AK35" s="704"/>
      <c r="AL35" s="646" t="s">
        <v>173</v>
      </c>
      <c r="AM35" s="647"/>
      <c r="AN35" s="647"/>
      <c r="AO35" s="705"/>
      <c r="AP35" s="214"/>
      <c r="AQ35" s="709" t="s">
        <v>320</v>
      </c>
      <c r="AR35" s="710"/>
      <c r="AS35" s="710"/>
      <c r="AT35" s="710"/>
      <c r="AU35" s="710"/>
      <c r="AV35" s="710"/>
      <c r="AW35" s="710"/>
      <c r="AX35" s="710"/>
      <c r="AY35" s="711"/>
      <c r="AZ35" s="706">
        <v>528083</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48798</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105599</v>
      </c>
      <c r="CS35" s="642"/>
      <c r="CT35" s="642"/>
      <c r="CU35" s="642"/>
      <c r="CV35" s="642"/>
      <c r="CW35" s="642"/>
      <c r="CX35" s="642"/>
      <c r="CY35" s="643"/>
      <c r="CZ35" s="646">
        <v>2.2000000000000002</v>
      </c>
      <c r="DA35" s="675"/>
      <c r="DB35" s="675"/>
      <c r="DC35" s="676"/>
      <c r="DD35" s="649">
        <v>79792</v>
      </c>
      <c r="DE35" s="642"/>
      <c r="DF35" s="642"/>
      <c r="DG35" s="642"/>
      <c r="DH35" s="642"/>
      <c r="DI35" s="642"/>
      <c r="DJ35" s="642"/>
      <c r="DK35" s="643"/>
      <c r="DL35" s="649">
        <v>79792</v>
      </c>
      <c r="DM35" s="642"/>
      <c r="DN35" s="642"/>
      <c r="DO35" s="642"/>
      <c r="DP35" s="642"/>
      <c r="DQ35" s="642"/>
      <c r="DR35" s="642"/>
      <c r="DS35" s="642"/>
      <c r="DT35" s="642"/>
      <c r="DU35" s="642"/>
      <c r="DV35" s="643"/>
      <c r="DW35" s="646">
        <v>3.5</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120</v>
      </c>
      <c r="S36" s="644"/>
      <c r="T36" s="644"/>
      <c r="U36" s="644"/>
      <c r="V36" s="644"/>
      <c r="W36" s="644"/>
      <c r="X36" s="644"/>
      <c r="Y36" s="645"/>
      <c r="Z36" s="703" t="s">
        <v>120</v>
      </c>
      <c r="AA36" s="703"/>
      <c r="AB36" s="703"/>
      <c r="AC36" s="703"/>
      <c r="AD36" s="704" t="s">
        <v>173</v>
      </c>
      <c r="AE36" s="704"/>
      <c r="AF36" s="704"/>
      <c r="AG36" s="704"/>
      <c r="AH36" s="704"/>
      <c r="AI36" s="704"/>
      <c r="AJ36" s="704"/>
      <c r="AK36" s="704"/>
      <c r="AL36" s="646" t="s">
        <v>120</v>
      </c>
      <c r="AM36" s="647"/>
      <c r="AN36" s="647"/>
      <c r="AO36" s="705"/>
      <c r="AQ36" s="678" t="s">
        <v>324</v>
      </c>
      <c r="AR36" s="679"/>
      <c r="AS36" s="679"/>
      <c r="AT36" s="679"/>
      <c r="AU36" s="679"/>
      <c r="AV36" s="679"/>
      <c r="AW36" s="679"/>
      <c r="AX36" s="679"/>
      <c r="AY36" s="680"/>
      <c r="AZ36" s="641">
        <v>166492</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43518</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747795</v>
      </c>
      <c r="CS36" s="644"/>
      <c r="CT36" s="644"/>
      <c r="CU36" s="644"/>
      <c r="CV36" s="644"/>
      <c r="CW36" s="644"/>
      <c r="CX36" s="644"/>
      <c r="CY36" s="645"/>
      <c r="CZ36" s="646">
        <v>15.9</v>
      </c>
      <c r="DA36" s="675"/>
      <c r="DB36" s="675"/>
      <c r="DC36" s="676"/>
      <c r="DD36" s="649">
        <v>669688</v>
      </c>
      <c r="DE36" s="644"/>
      <c r="DF36" s="644"/>
      <c r="DG36" s="644"/>
      <c r="DH36" s="644"/>
      <c r="DI36" s="644"/>
      <c r="DJ36" s="644"/>
      <c r="DK36" s="645"/>
      <c r="DL36" s="649">
        <v>346542</v>
      </c>
      <c r="DM36" s="644"/>
      <c r="DN36" s="644"/>
      <c r="DO36" s="644"/>
      <c r="DP36" s="644"/>
      <c r="DQ36" s="644"/>
      <c r="DR36" s="644"/>
      <c r="DS36" s="644"/>
      <c r="DT36" s="644"/>
      <c r="DU36" s="644"/>
      <c r="DV36" s="645"/>
      <c r="DW36" s="646">
        <v>15</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124300</v>
      </c>
      <c r="S37" s="644"/>
      <c r="T37" s="644"/>
      <c r="U37" s="644"/>
      <c r="V37" s="644"/>
      <c r="W37" s="644"/>
      <c r="X37" s="644"/>
      <c r="Y37" s="645"/>
      <c r="Z37" s="703">
        <v>2.5</v>
      </c>
      <c r="AA37" s="703"/>
      <c r="AB37" s="703"/>
      <c r="AC37" s="703"/>
      <c r="AD37" s="704" t="s">
        <v>120</v>
      </c>
      <c r="AE37" s="704"/>
      <c r="AF37" s="704"/>
      <c r="AG37" s="704"/>
      <c r="AH37" s="704"/>
      <c r="AI37" s="704"/>
      <c r="AJ37" s="704"/>
      <c r="AK37" s="704"/>
      <c r="AL37" s="646" t="s">
        <v>120</v>
      </c>
      <c r="AM37" s="647"/>
      <c r="AN37" s="647"/>
      <c r="AO37" s="705"/>
      <c r="AQ37" s="678" t="s">
        <v>328</v>
      </c>
      <c r="AR37" s="679"/>
      <c r="AS37" s="679"/>
      <c r="AT37" s="679"/>
      <c r="AU37" s="679"/>
      <c r="AV37" s="679"/>
      <c r="AW37" s="679"/>
      <c r="AX37" s="679"/>
      <c r="AY37" s="680"/>
      <c r="AZ37" s="641">
        <v>64244</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666</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410175</v>
      </c>
      <c r="CS37" s="642"/>
      <c r="CT37" s="642"/>
      <c r="CU37" s="642"/>
      <c r="CV37" s="642"/>
      <c r="CW37" s="642"/>
      <c r="CX37" s="642"/>
      <c r="CY37" s="643"/>
      <c r="CZ37" s="646">
        <v>8.6999999999999993</v>
      </c>
      <c r="DA37" s="675"/>
      <c r="DB37" s="675"/>
      <c r="DC37" s="676"/>
      <c r="DD37" s="649">
        <v>398923</v>
      </c>
      <c r="DE37" s="642"/>
      <c r="DF37" s="642"/>
      <c r="DG37" s="642"/>
      <c r="DH37" s="642"/>
      <c r="DI37" s="642"/>
      <c r="DJ37" s="642"/>
      <c r="DK37" s="643"/>
      <c r="DL37" s="649">
        <v>191488</v>
      </c>
      <c r="DM37" s="642"/>
      <c r="DN37" s="642"/>
      <c r="DO37" s="642"/>
      <c r="DP37" s="642"/>
      <c r="DQ37" s="642"/>
      <c r="DR37" s="642"/>
      <c r="DS37" s="642"/>
      <c r="DT37" s="642"/>
      <c r="DU37" s="642"/>
      <c r="DV37" s="643"/>
      <c r="DW37" s="646">
        <v>8.3000000000000007</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4914395</v>
      </c>
      <c r="S38" s="693"/>
      <c r="T38" s="693"/>
      <c r="U38" s="693"/>
      <c r="V38" s="693"/>
      <c r="W38" s="693"/>
      <c r="X38" s="693"/>
      <c r="Y38" s="698"/>
      <c r="Z38" s="699">
        <v>100</v>
      </c>
      <c r="AA38" s="699"/>
      <c r="AB38" s="699"/>
      <c r="AC38" s="699"/>
      <c r="AD38" s="700">
        <v>2179969</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12286</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1171</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451553</v>
      </c>
      <c r="CS38" s="644"/>
      <c r="CT38" s="644"/>
      <c r="CU38" s="644"/>
      <c r="CV38" s="644"/>
      <c r="CW38" s="644"/>
      <c r="CX38" s="644"/>
      <c r="CY38" s="645"/>
      <c r="CZ38" s="646">
        <v>9.6</v>
      </c>
      <c r="DA38" s="675"/>
      <c r="DB38" s="675"/>
      <c r="DC38" s="676"/>
      <c r="DD38" s="649">
        <v>356621</v>
      </c>
      <c r="DE38" s="644"/>
      <c r="DF38" s="644"/>
      <c r="DG38" s="644"/>
      <c r="DH38" s="644"/>
      <c r="DI38" s="644"/>
      <c r="DJ38" s="644"/>
      <c r="DK38" s="645"/>
      <c r="DL38" s="649">
        <v>347009</v>
      </c>
      <c r="DM38" s="644"/>
      <c r="DN38" s="644"/>
      <c r="DO38" s="644"/>
      <c r="DP38" s="644"/>
      <c r="DQ38" s="644"/>
      <c r="DR38" s="644"/>
      <c r="DS38" s="644"/>
      <c r="DT38" s="644"/>
      <c r="DU38" s="644"/>
      <c r="DV38" s="645"/>
      <c r="DW38" s="646">
        <v>15.1</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v>5500</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97</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366741</v>
      </c>
      <c r="CS39" s="642"/>
      <c r="CT39" s="642"/>
      <c r="CU39" s="642"/>
      <c r="CV39" s="642"/>
      <c r="CW39" s="642"/>
      <c r="CX39" s="642"/>
      <c r="CY39" s="643"/>
      <c r="CZ39" s="646">
        <v>7.8</v>
      </c>
      <c r="DA39" s="675"/>
      <c r="DB39" s="675"/>
      <c r="DC39" s="676"/>
      <c r="DD39" s="649">
        <v>109148</v>
      </c>
      <c r="DE39" s="642"/>
      <c r="DF39" s="642"/>
      <c r="DG39" s="642"/>
      <c r="DH39" s="642"/>
      <c r="DI39" s="642"/>
      <c r="DJ39" s="642"/>
      <c r="DK39" s="643"/>
      <c r="DL39" s="649" t="s">
        <v>173</v>
      </c>
      <c r="DM39" s="642"/>
      <c r="DN39" s="642"/>
      <c r="DO39" s="642"/>
      <c r="DP39" s="642"/>
      <c r="DQ39" s="642"/>
      <c r="DR39" s="642"/>
      <c r="DS39" s="642"/>
      <c r="DT39" s="642"/>
      <c r="DU39" s="642"/>
      <c r="DV39" s="643"/>
      <c r="DW39" s="646" t="s">
        <v>173</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41268</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107</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108373</v>
      </c>
      <c r="CS40" s="644"/>
      <c r="CT40" s="644"/>
      <c r="CU40" s="644"/>
      <c r="CV40" s="644"/>
      <c r="CW40" s="644"/>
      <c r="CX40" s="644"/>
      <c r="CY40" s="645"/>
      <c r="CZ40" s="646">
        <v>2.2999999999999998</v>
      </c>
      <c r="DA40" s="675"/>
      <c r="DB40" s="675"/>
      <c r="DC40" s="676"/>
      <c r="DD40" s="649">
        <v>59467</v>
      </c>
      <c r="DE40" s="644"/>
      <c r="DF40" s="644"/>
      <c r="DG40" s="644"/>
      <c r="DH40" s="644"/>
      <c r="DI40" s="644"/>
      <c r="DJ40" s="644"/>
      <c r="DK40" s="645"/>
      <c r="DL40" s="649" t="s">
        <v>173</v>
      </c>
      <c r="DM40" s="644"/>
      <c r="DN40" s="644"/>
      <c r="DO40" s="644"/>
      <c r="DP40" s="644"/>
      <c r="DQ40" s="644"/>
      <c r="DR40" s="644"/>
      <c r="DS40" s="644"/>
      <c r="DT40" s="644"/>
      <c r="DU40" s="644"/>
      <c r="DV40" s="645"/>
      <c r="DW40" s="646" t="s">
        <v>173</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238293</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286</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173</v>
      </c>
      <c r="CS41" s="642"/>
      <c r="CT41" s="642"/>
      <c r="CU41" s="642"/>
      <c r="CV41" s="642"/>
      <c r="CW41" s="642"/>
      <c r="CX41" s="642"/>
      <c r="CY41" s="643"/>
      <c r="CZ41" s="646" t="s">
        <v>173</v>
      </c>
      <c r="DA41" s="675"/>
      <c r="DB41" s="675"/>
      <c r="DC41" s="676"/>
      <c r="DD41" s="649" t="s">
        <v>222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819103</v>
      </c>
      <c r="CS42" s="644"/>
      <c r="CT42" s="644"/>
      <c r="CU42" s="644"/>
      <c r="CV42" s="644"/>
      <c r="CW42" s="644"/>
      <c r="CX42" s="644"/>
      <c r="CY42" s="645"/>
      <c r="CZ42" s="646">
        <v>17.399999999999999</v>
      </c>
      <c r="DA42" s="647"/>
      <c r="DB42" s="647"/>
      <c r="DC42" s="648"/>
      <c r="DD42" s="649">
        <v>351001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5395</v>
      </c>
      <c r="CS43" s="642"/>
      <c r="CT43" s="642"/>
      <c r="CU43" s="642"/>
      <c r="CV43" s="642"/>
      <c r="CW43" s="642"/>
      <c r="CX43" s="642"/>
      <c r="CY43" s="643"/>
      <c r="CZ43" s="646">
        <v>0.1</v>
      </c>
      <c r="DA43" s="675"/>
      <c r="DB43" s="675"/>
      <c r="DC43" s="676"/>
      <c r="DD43" s="649">
        <v>5395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300</v>
      </c>
      <c r="CE44" s="670"/>
      <c r="CF44" s="638" t="s">
        <v>350</v>
      </c>
      <c r="CG44" s="639"/>
      <c r="CH44" s="639"/>
      <c r="CI44" s="639"/>
      <c r="CJ44" s="639"/>
      <c r="CK44" s="639"/>
      <c r="CL44" s="639"/>
      <c r="CM44" s="639"/>
      <c r="CN44" s="639"/>
      <c r="CO44" s="639"/>
      <c r="CP44" s="639"/>
      <c r="CQ44" s="640"/>
      <c r="CR44" s="641">
        <v>779388</v>
      </c>
      <c r="CS44" s="644"/>
      <c r="CT44" s="644"/>
      <c r="CU44" s="644"/>
      <c r="CV44" s="644"/>
      <c r="CW44" s="644"/>
      <c r="CX44" s="644"/>
      <c r="CY44" s="645"/>
      <c r="CZ44" s="646">
        <v>16.600000000000001</v>
      </c>
      <c r="DA44" s="647"/>
      <c r="DB44" s="647"/>
      <c r="DC44" s="648"/>
      <c r="DD44" s="649">
        <v>350166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446939</v>
      </c>
      <c r="CS45" s="642"/>
      <c r="CT45" s="642"/>
      <c r="CU45" s="642"/>
      <c r="CV45" s="642"/>
      <c r="CW45" s="642"/>
      <c r="CX45" s="642"/>
      <c r="CY45" s="643"/>
      <c r="CZ45" s="646">
        <v>9.5</v>
      </c>
      <c r="DA45" s="675"/>
      <c r="DB45" s="675"/>
      <c r="DC45" s="676"/>
      <c r="DD45" s="649">
        <v>227657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332449</v>
      </c>
      <c r="CS46" s="644"/>
      <c r="CT46" s="644"/>
      <c r="CU46" s="644"/>
      <c r="CV46" s="644"/>
      <c r="CW46" s="644"/>
      <c r="CX46" s="644"/>
      <c r="CY46" s="645"/>
      <c r="CZ46" s="646">
        <v>7.1</v>
      </c>
      <c r="DA46" s="647"/>
      <c r="DB46" s="647"/>
      <c r="DC46" s="648"/>
      <c r="DD46" s="649">
        <v>122509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39715</v>
      </c>
      <c r="CS47" s="642"/>
      <c r="CT47" s="642"/>
      <c r="CU47" s="642"/>
      <c r="CV47" s="642"/>
      <c r="CW47" s="642"/>
      <c r="CX47" s="642"/>
      <c r="CY47" s="643"/>
      <c r="CZ47" s="646">
        <v>0.8</v>
      </c>
      <c r="DA47" s="675"/>
      <c r="DB47" s="675"/>
      <c r="DC47" s="676"/>
      <c r="DD47" s="649">
        <v>835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222</v>
      </c>
      <c r="CS48" s="644"/>
      <c r="CT48" s="644"/>
      <c r="CU48" s="644"/>
      <c r="CV48" s="644"/>
      <c r="CW48" s="644"/>
      <c r="CX48" s="644"/>
      <c r="CY48" s="645"/>
      <c r="CZ48" s="646" t="s">
        <v>222</v>
      </c>
      <c r="DA48" s="647"/>
      <c r="DB48" s="647"/>
      <c r="DC48" s="648"/>
      <c r="DD48" s="649" t="s">
        <v>222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4696579</v>
      </c>
      <c r="CS49" s="657"/>
      <c r="CT49" s="657"/>
      <c r="CU49" s="657"/>
      <c r="CV49" s="657"/>
      <c r="CW49" s="657"/>
      <c r="CX49" s="657"/>
      <c r="CY49" s="658"/>
      <c r="CZ49" s="659">
        <v>100</v>
      </c>
      <c r="DA49" s="660"/>
      <c r="DB49" s="660"/>
      <c r="DC49" s="661"/>
      <c r="DD49" s="662">
        <v>3292264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or+v3JeqIBe1hXhA7tIDdUO+IsqlMZxO9JkjD9DeMegoG0JSljqcOW/EV+IC2FbM1PcsHKDP2G11GYXBYWrB9g==" saltValue="0xdYcyHYaPzL1RHuRmE7R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4914</v>
      </c>
      <c r="R7" s="1174"/>
      <c r="S7" s="1174"/>
      <c r="T7" s="1174"/>
      <c r="U7" s="1174"/>
      <c r="V7" s="1174">
        <v>4697</v>
      </c>
      <c r="W7" s="1174"/>
      <c r="X7" s="1174"/>
      <c r="Y7" s="1174"/>
      <c r="Z7" s="1174"/>
      <c r="AA7" s="1174">
        <v>218</v>
      </c>
      <c r="AB7" s="1174"/>
      <c r="AC7" s="1174"/>
      <c r="AD7" s="1174"/>
      <c r="AE7" s="1175"/>
      <c r="AF7" s="1176">
        <v>165</v>
      </c>
      <c r="AG7" s="1177"/>
      <c r="AH7" s="1177"/>
      <c r="AI7" s="1177"/>
      <c r="AJ7" s="1178"/>
      <c r="AK7" s="1160">
        <v>342</v>
      </c>
      <c r="AL7" s="1161"/>
      <c r="AM7" s="1161"/>
      <c r="AN7" s="1161"/>
      <c r="AO7" s="1161"/>
      <c r="AP7" s="1161">
        <v>3366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560</v>
      </c>
      <c r="BT7" s="1165"/>
      <c r="BU7" s="1165"/>
      <c r="BV7" s="1165"/>
      <c r="BW7" s="1165"/>
      <c r="BX7" s="1165"/>
      <c r="BY7" s="1165"/>
      <c r="BZ7" s="1165"/>
      <c r="CA7" s="1165"/>
      <c r="CB7" s="1165"/>
      <c r="CC7" s="1165"/>
      <c r="CD7" s="1165"/>
      <c r="CE7" s="1165"/>
      <c r="CF7" s="1165"/>
      <c r="CG7" s="1166"/>
      <c r="CH7" s="1157">
        <v>2</v>
      </c>
      <c r="CI7" s="1158"/>
      <c r="CJ7" s="1158"/>
      <c r="CK7" s="1158"/>
      <c r="CL7" s="1159"/>
      <c r="CM7" s="1157">
        <v>73</v>
      </c>
      <c r="CN7" s="1158"/>
      <c r="CO7" s="1158"/>
      <c r="CP7" s="1158"/>
      <c r="CQ7" s="1159"/>
      <c r="CR7" s="1157">
        <v>7</v>
      </c>
      <c r="CS7" s="1158"/>
      <c r="CT7" s="1158"/>
      <c r="CU7" s="1158"/>
      <c r="CV7" s="1159"/>
      <c r="CW7" s="1157" t="s">
        <v>571</v>
      </c>
      <c r="CX7" s="1158"/>
      <c r="CY7" s="1158"/>
      <c r="CZ7" s="1158"/>
      <c r="DA7" s="1159"/>
      <c r="DB7" s="1157" t="s">
        <v>571</v>
      </c>
      <c r="DC7" s="1158"/>
      <c r="DD7" s="1158"/>
      <c r="DE7" s="1158"/>
      <c r="DF7" s="1159"/>
      <c r="DG7" s="1157" t="s">
        <v>571</v>
      </c>
      <c r="DH7" s="1158"/>
      <c r="DI7" s="1158"/>
      <c r="DJ7" s="1158"/>
      <c r="DK7" s="1159"/>
      <c r="DL7" s="1157" t="s">
        <v>571</v>
      </c>
      <c r="DM7" s="1158"/>
      <c r="DN7" s="1158"/>
      <c r="DO7" s="1158"/>
      <c r="DP7" s="1159"/>
      <c r="DQ7" s="1157" t="s">
        <v>571</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4914</v>
      </c>
      <c r="R23" s="1138"/>
      <c r="S23" s="1138"/>
      <c r="T23" s="1138"/>
      <c r="U23" s="1138"/>
      <c r="V23" s="1138">
        <v>4697</v>
      </c>
      <c r="W23" s="1138"/>
      <c r="X23" s="1138"/>
      <c r="Y23" s="1138"/>
      <c r="Z23" s="1138"/>
      <c r="AA23" s="1138">
        <v>218</v>
      </c>
      <c r="AB23" s="1138"/>
      <c r="AC23" s="1138"/>
      <c r="AD23" s="1138"/>
      <c r="AE23" s="1139"/>
      <c r="AF23" s="1140">
        <v>165</v>
      </c>
      <c r="AG23" s="1138"/>
      <c r="AH23" s="1138"/>
      <c r="AI23" s="1138"/>
      <c r="AJ23" s="1141"/>
      <c r="AK23" s="1142"/>
      <c r="AL23" s="1143"/>
      <c r="AM23" s="1143"/>
      <c r="AN23" s="1143"/>
      <c r="AO23" s="1143"/>
      <c r="AP23" s="1138">
        <v>3366</v>
      </c>
      <c r="AQ23" s="1138"/>
      <c r="AR23" s="1138"/>
      <c r="AS23" s="1138"/>
      <c r="AT23" s="1138"/>
      <c r="AU23" s="1144"/>
      <c r="AV23" s="1144"/>
      <c r="AW23" s="1144"/>
      <c r="AX23" s="1144"/>
      <c r="AY23" s="1145"/>
      <c r="AZ23" s="1134" t="s">
        <v>173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629</v>
      </c>
      <c r="R28" s="1123"/>
      <c r="S28" s="1123"/>
      <c r="T28" s="1123"/>
      <c r="U28" s="1123"/>
      <c r="V28" s="1123">
        <v>580</v>
      </c>
      <c r="W28" s="1123"/>
      <c r="X28" s="1123"/>
      <c r="Y28" s="1123"/>
      <c r="Z28" s="1123"/>
      <c r="AA28" s="1123">
        <v>49</v>
      </c>
      <c r="AB28" s="1123"/>
      <c r="AC28" s="1123"/>
      <c r="AD28" s="1123"/>
      <c r="AE28" s="1124"/>
      <c r="AF28" s="1125">
        <v>49</v>
      </c>
      <c r="AG28" s="1123"/>
      <c r="AH28" s="1123"/>
      <c r="AI28" s="1123"/>
      <c r="AJ28" s="1126"/>
      <c r="AK28" s="1127">
        <v>66</v>
      </c>
      <c r="AL28" s="1115"/>
      <c r="AM28" s="1115"/>
      <c r="AN28" s="1115"/>
      <c r="AO28" s="1115"/>
      <c r="AP28" s="1115" t="s">
        <v>571</v>
      </c>
      <c r="AQ28" s="1115"/>
      <c r="AR28" s="1115"/>
      <c r="AS28" s="1115"/>
      <c r="AT28" s="1115"/>
      <c r="AU28" s="1115" t="s">
        <v>571</v>
      </c>
      <c r="AV28" s="1115"/>
      <c r="AW28" s="1115"/>
      <c r="AX28" s="1115"/>
      <c r="AY28" s="1115"/>
      <c r="AZ28" s="1116" t="s">
        <v>571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562</v>
      </c>
      <c r="R29" s="1113"/>
      <c r="S29" s="1113"/>
      <c r="T29" s="1113"/>
      <c r="U29" s="1113"/>
      <c r="V29" s="1113">
        <v>541</v>
      </c>
      <c r="W29" s="1113"/>
      <c r="X29" s="1113"/>
      <c r="Y29" s="1113"/>
      <c r="Z29" s="1113"/>
      <c r="AA29" s="1113">
        <v>21</v>
      </c>
      <c r="AB29" s="1113"/>
      <c r="AC29" s="1113"/>
      <c r="AD29" s="1113"/>
      <c r="AE29" s="1114"/>
      <c r="AF29" s="1088">
        <v>21</v>
      </c>
      <c r="AG29" s="1089"/>
      <c r="AH29" s="1089"/>
      <c r="AI29" s="1089"/>
      <c r="AJ29" s="1090"/>
      <c r="AK29" s="1049">
        <v>89</v>
      </c>
      <c r="AL29" s="1040"/>
      <c r="AM29" s="1040"/>
      <c r="AN29" s="1040"/>
      <c r="AO29" s="1040"/>
      <c r="AP29" s="1040" t="s">
        <v>571</v>
      </c>
      <c r="AQ29" s="1040"/>
      <c r="AR29" s="1040"/>
      <c r="AS29" s="1040"/>
      <c r="AT29" s="1040"/>
      <c r="AU29" s="1040" t="s">
        <v>571</v>
      </c>
      <c r="AV29" s="1040"/>
      <c r="AW29" s="1040"/>
      <c r="AX29" s="1040"/>
      <c r="AY29" s="1040"/>
      <c r="AZ29" s="1111" t="s">
        <v>571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394</v>
      </c>
      <c r="C30" s="1107"/>
      <c r="D30" s="1107"/>
      <c r="E30" s="1107"/>
      <c r="F30" s="1107"/>
      <c r="G30" s="1107"/>
      <c r="H30" s="1107"/>
      <c r="I30" s="1107"/>
      <c r="J30" s="1107"/>
      <c r="K30" s="1107"/>
      <c r="L30" s="1107"/>
      <c r="M30" s="1107"/>
      <c r="N30" s="1107"/>
      <c r="O30" s="1107"/>
      <c r="P30" s="1108"/>
      <c r="Q30" s="1112">
        <v>52</v>
      </c>
      <c r="R30" s="1113"/>
      <c r="S30" s="1113"/>
      <c r="T30" s="1113"/>
      <c r="U30" s="1113"/>
      <c r="V30" s="1113">
        <v>51</v>
      </c>
      <c r="W30" s="1113"/>
      <c r="X30" s="1113"/>
      <c r="Y30" s="1113"/>
      <c r="Z30" s="1113"/>
      <c r="AA30" s="1113">
        <v>1</v>
      </c>
      <c r="AB30" s="1113"/>
      <c r="AC30" s="1113"/>
      <c r="AD30" s="1113"/>
      <c r="AE30" s="1114"/>
      <c r="AF30" s="1088">
        <v>1</v>
      </c>
      <c r="AG30" s="1089"/>
      <c r="AH30" s="1089"/>
      <c r="AI30" s="1089"/>
      <c r="AJ30" s="1090"/>
      <c r="AK30" s="1049">
        <v>22</v>
      </c>
      <c r="AL30" s="1040"/>
      <c r="AM30" s="1040"/>
      <c r="AN30" s="1040"/>
      <c r="AO30" s="1040"/>
      <c r="AP30" s="1040" t="s">
        <v>571</v>
      </c>
      <c r="AQ30" s="1040"/>
      <c r="AR30" s="1040"/>
      <c r="AS30" s="1040"/>
      <c r="AT30" s="1040"/>
      <c r="AU30" s="1040" t="s">
        <v>571</v>
      </c>
      <c r="AV30" s="1040"/>
      <c r="AW30" s="1040"/>
      <c r="AX30" s="1040"/>
      <c r="AY30" s="1040"/>
      <c r="AZ30" s="1111" t="s">
        <v>571</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235</v>
      </c>
      <c r="R31" s="1113"/>
      <c r="S31" s="1113"/>
      <c r="T31" s="1113"/>
      <c r="U31" s="1113"/>
      <c r="V31" s="1113">
        <v>226</v>
      </c>
      <c r="W31" s="1113"/>
      <c r="X31" s="1113"/>
      <c r="Y31" s="1113"/>
      <c r="Z31" s="1113"/>
      <c r="AA31" s="1113">
        <v>9</v>
      </c>
      <c r="AB31" s="1113"/>
      <c r="AC31" s="1113"/>
      <c r="AD31" s="1113"/>
      <c r="AE31" s="1114"/>
      <c r="AF31" s="1088">
        <v>465</v>
      </c>
      <c r="AG31" s="1089"/>
      <c r="AH31" s="1089"/>
      <c r="AI31" s="1089"/>
      <c r="AJ31" s="1090"/>
      <c r="AK31" s="1049">
        <v>12</v>
      </c>
      <c r="AL31" s="1040"/>
      <c r="AM31" s="1040"/>
      <c r="AN31" s="1040"/>
      <c r="AO31" s="1040"/>
      <c r="AP31" s="1040">
        <v>238</v>
      </c>
      <c r="AQ31" s="1040"/>
      <c r="AR31" s="1040"/>
      <c r="AS31" s="1040"/>
      <c r="AT31" s="1040"/>
      <c r="AU31" s="1040">
        <v>88</v>
      </c>
      <c r="AV31" s="1040"/>
      <c r="AW31" s="1040"/>
      <c r="AX31" s="1040"/>
      <c r="AY31" s="1040"/>
      <c r="AZ31" s="1111" t="s">
        <v>571</v>
      </c>
      <c r="BA31" s="1111"/>
      <c r="BB31" s="1111"/>
      <c r="BC31" s="1111"/>
      <c r="BD31" s="1111"/>
      <c r="BE31" s="1101" t="s">
        <v>396</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397</v>
      </c>
      <c r="C32" s="1107"/>
      <c r="D32" s="1107"/>
      <c r="E32" s="1107"/>
      <c r="F32" s="1107"/>
      <c r="G32" s="1107"/>
      <c r="H32" s="1107"/>
      <c r="I32" s="1107"/>
      <c r="J32" s="1107"/>
      <c r="K32" s="1107"/>
      <c r="L32" s="1107"/>
      <c r="M32" s="1107"/>
      <c r="N32" s="1107"/>
      <c r="O32" s="1107"/>
      <c r="P32" s="1108"/>
      <c r="Q32" s="1112">
        <v>301</v>
      </c>
      <c r="R32" s="1113"/>
      <c r="S32" s="1113"/>
      <c r="T32" s="1113"/>
      <c r="U32" s="1113"/>
      <c r="V32" s="1113">
        <v>296</v>
      </c>
      <c r="W32" s="1113"/>
      <c r="X32" s="1113"/>
      <c r="Y32" s="1113"/>
      <c r="Z32" s="1113"/>
      <c r="AA32" s="1113">
        <v>5</v>
      </c>
      <c r="AB32" s="1113"/>
      <c r="AC32" s="1113"/>
      <c r="AD32" s="1113"/>
      <c r="AE32" s="1114"/>
      <c r="AF32" s="1088">
        <v>5</v>
      </c>
      <c r="AG32" s="1089"/>
      <c r="AH32" s="1089"/>
      <c r="AI32" s="1089"/>
      <c r="AJ32" s="1090"/>
      <c r="AK32" s="1049">
        <v>156</v>
      </c>
      <c r="AL32" s="1040"/>
      <c r="AM32" s="1040"/>
      <c r="AN32" s="1040"/>
      <c r="AO32" s="1040"/>
      <c r="AP32" s="1040">
        <v>1412</v>
      </c>
      <c r="AQ32" s="1040"/>
      <c r="AR32" s="1040"/>
      <c r="AS32" s="1040"/>
      <c r="AT32" s="1040"/>
      <c r="AU32" s="1040">
        <v>1229</v>
      </c>
      <c r="AV32" s="1040"/>
      <c r="AW32" s="1040"/>
      <c r="AX32" s="1040"/>
      <c r="AY32" s="1040"/>
      <c r="AZ32" s="1111" t="s">
        <v>571</v>
      </c>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399</v>
      </c>
      <c r="C33" s="1107"/>
      <c r="D33" s="1107"/>
      <c r="E33" s="1107"/>
      <c r="F33" s="1107"/>
      <c r="G33" s="1107"/>
      <c r="H33" s="1107"/>
      <c r="I33" s="1107"/>
      <c r="J33" s="1107"/>
      <c r="K33" s="1107"/>
      <c r="L33" s="1107"/>
      <c r="M33" s="1107"/>
      <c r="N33" s="1107"/>
      <c r="O33" s="1107"/>
      <c r="P33" s="1108"/>
      <c r="Q33" s="1112">
        <v>38</v>
      </c>
      <c r="R33" s="1113"/>
      <c r="S33" s="1113"/>
      <c r="T33" s="1113"/>
      <c r="U33" s="1113"/>
      <c r="V33" s="1113">
        <v>37</v>
      </c>
      <c r="W33" s="1113"/>
      <c r="X33" s="1113"/>
      <c r="Y33" s="1113"/>
      <c r="Z33" s="1113"/>
      <c r="AA33" s="1113">
        <v>1</v>
      </c>
      <c r="AB33" s="1113"/>
      <c r="AC33" s="1113"/>
      <c r="AD33" s="1113"/>
      <c r="AE33" s="1114"/>
      <c r="AF33" s="1088">
        <v>1</v>
      </c>
      <c r="AG33" s="1089"/>
      <c r="AH33" s="1089"/>
      <c r="AI33" s="1089"/>
      <c r="AJ33" s="1090"/>
      <c r="AK33" s="1049">
        <v>11</v>
      </c>
      <c r="AL33" s="1040"/>
      <c r="AM33" s="1040"/>
      <c r="AN33" s="1040"/>
      <c r="AO33" s="1040"/>
      <c r="AP33" s="1040">
        <v>56</v>
      </c>
      <c r="AQ33" s="1040"/>
      <c r="AR33" s="1040"/>
      <c r="AS33" s="1040"/>
      <c r="AT33" s="1040"/>
      <c r="AU33" s="1040">
        <v>44</v>
      </c>
      <c r="AV33" s="1040"/>
      <c r="AW33" s="1040"/>
      <c r="AX33" s="1040"/>
      <c r="AY33" s="1040"/>
      <c r="AZ33" s="1111" t="s">
        <v>571</v>
      </c>
      <c r="BA33" s="1111"/>
      <c r="BB33" s="1111"/>
      <c r="BC33" s="1111"/>
      <c r="BD33" s="1111"/>
      <c r="BE33" s="1101" t="s">
        <v>398</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400</v>
      </c>
      <c r="C34" s="1107"/>
      <c r="D34" s="1107"/>
      <c r="E34" s="1107"/>
      <c r="F34" s="1107"/>
      <c r="G34" s="1107"/>
      <c r="H34" s="1107"/>
      <c r="I34" s="1107"/>
      <c r="J34" s="1107"/>
      <c r="K34" s="1107"/>
      <c r="L34" s="1107"/>
      <c r="M34" s="1107"/>
      <c r="N34" s="1107"/>
      <c r="O34" s="1107"/>
      <c r="P34" s="1108"/>
      <c r="Q34" s="1112">
        <v>656</v>
      </c>
      <c r="R34" s="1113"/>
      <c r="S34" s="1113"/>
      <c r="T34" s="1113"/>
      <c r="U34" s="1113"/>
      <c r="V34" s="1113">
        <v>599</v>
      </c>
      <c r="W34" s="1113"/>
      <c r="X34" s="1113"/>
      <c r="Y34" s="1113"/>
      <c r="Z34" s="1113"/>
      <c r="AA34" s="1113">
        <v>57</v>
      </c>
      <c r="AB34" s="1113"/>
      <c r="AC34" s="1113"/>
      <c r="AD34" s="1113"/>
      <c r="AE34" s="1114"/>
      <c r="AF34" s="1088">
        <v>151</v>
      </c>
      <c r="AG34" s="1089"/>
      <c r="AH34" s="1089"/>
      <c r="AI34" s="1089"/>
      <c r="AJ34" s="1090"/>
      <c r="AK34" s="1049">
        <v>6</v>
      </c>
      <c r="AL34" s="1040"/>
      <c r="AM34" s="1040"/>
      <c r="AN34" s="1040"/>
      <c r="AO34" s="1040"/>
      <c r="AP34" s="1040" t="s">
        <v>571</v>
      </c>
      <c r="AQ34" s="1040"/>
      <c r="AR34" s="1040"/>
      <c r="AS34" s="1040"/>
      <c r="AT34" s="1040"/>
      <c r="AU34" s="1040" t="s">
        <v>571</v>
      </c>
      <c r="AV34" s="1040"/>
      <c r="AW34" s="1040"/>
      <c r="AX34" s="1040"/>
      <c r="AY34" s="1040"/>
      <c r="AZ34" s="1111" t="s">
        <v>571</v>
      </c>
      <c r="BA34" s="1111"/>
      <c r="BB34" s="1111"/>
      <c r="BC34" s="1111"/>
      <c r="BD34" s="1111"/>
      <c r="BE34" s="1101" t="s">
        <v>398</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692</v>
      </c>
      <c r="AG63" s="1028"/>
      <c r="AH63" s="1028"/>
      <c r="AI63" s="1028"/>
      <c r="AJ63" s="1099"/>
      <c r="AK63" s="1100"/>
      <c r="AL63" s="1032"/>
      <c r="AM63" s="1032"/>
      <c r="AN63" s="1032"/>
      <c r="AO63" s="1032"/>
      <c r="AP63" s="1028">
        <v>1705</v>
      </c>
      <c r="AQ63" s="1028"/>
      <c r="AR63" s="1028"/>
      <c r="AS63" s="1028"/>
      <c r="AT63" s="1028"/>
      <c r="AU63" s="1028">
        <v>1362</v>
      </c>
      <c r="AV63" s="1028"/>
      <c r="AW63" s="1028"/>
      <c r="AX63" s="1028"/>
      <c r="AY63" s="1028"/>
      <c r="AZ63" s="1094"/>
      <c r="BA63" s="1094"/>
      <c r="BB63" s="1094"/>
      <c r="BC63" s="1094"/>
      <c r="BD63" s="1094"/>
      <c r="BE63" s="1029"/>
      <c r="BF63" s="1029"/>
      <c r="BG63" s="1029"/>
      <c r="BH63" s="1029"/>
      <c r="BI63" s="1030"/>
      <c r="BJ63" s="1095" t="s">
        <v>173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384</v>
      </c>
      <c r="R66" s="1071"/>
      <c r="S66" s="1071"/>
      <c r="T66" s="1071"/>
      <c r="U66" s="1072"/>
      <c r="V66" s="1070" t="s">
        <v>385</v>
      </c>
      <c r="W66" s="1071"/>
      <c r="X66" s="1071"/>
      <c r="Y66" s="1071"/>
      <c r="Z66" s="1072"/>
      <c r="AA66" s="1070" t="s">
        <v>386</v>
      </c>
      <c r="AB66" s="1071"/>
      <c r="AC66" s="1071"/>
      <c r="AD66" s="1071"/>
      <c r="AE66" s="1072"/>
      <c r="AF66" s="1076" t="s">
        <v>387</v>
      </c>
      <c r="AG66" s="1077"/>
      <c r="AH66" s="1077"/>
      <c r="AI66" s="1077"/>
      <c r="AJ66" s="1078"/>
      <c r="AK66" s="1070" t="s">
        <v>388</v>
      </c>
      <c r="AL66" s="1065"/>
      <c r="AM66" s="1065"/>
      <c r="AN66" s="1065"/>
      <c r="AO66" s="1066"/>
      <c r="AP66" s="1070" t="s">
        <v>405</v>
      </c>
      <c r="AQ66" s="1071"/>
      <c r="AR66" s="1071"/>
      <c r="AS66" s="1071"/>
      <c r="AT66" s="1072"/>
      <c r="AU66" s="1070" t="s">
        <v>406</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561</v>
      </c>
      <c r="C68" s="1055"/>
      <c r="D68" s="1055"/>
      <c r="E68" s="1055"/>
      <c r="F68" s="1055"/>
      <c r="G68" s="1055"/>
      <c r="H68" s="1055"/>
      <c r="I68" s="1055"/>
      <c r="J68" s="1055"/>
      <c r="K68" s="1055"/>
      <c r="L68" s="1055"/>
      <c r="M68" s="1055"/>
      <c r="N68" s="1055"/>
      <c r="O68" s="1055"/>
      <c r="P68" s="1056"/>
      <c r="Q68" s="1057">
        <v>4662</v>
      </c>
      <c r="R68" s="1051"/>
      <c r="S68" s="1051"/>
      <c r="T68" s="1051"/>
      <c r="U68" s="1051"/>
      <c r="V68" s="1051">
        <v>4623</v>
      </c>
      <c r="W68" s="1051"/>
      <c r="X68" s="1051"/>
      <c r="Y68" s="1051"/>
      <c r="Z68" s="1051"/>
      <c r="AA68" s="1051">
        <v>39</v>
      </c>
      <c r="AB68" s="1051"/>
      <c r="AC68" s="1051"/>
      <c r="AD68" s="1051"/>
      <c r="AE68" s="1051"/>
      <c r="AF68" s="1051">
        <v>39</v>
      </c>
      <c r="AG68" s="1051"/>
      <c r="AH68" s="1051"/>
      <c r="AI68" s="1051"/>
      <c r="AJ68" s="1051"/>
      <c r="AK68" s="1051">
        <v>74</v>
      </c>
      <c r="AL68" s="1051"/>
      <c r="AM68" s="1051"/>
      <c r="AN68" s="1051"/>
      <c r="AO68" s="1051"/>
      <c r="AP68" s="1051">
        <v>1170</v>
      </c>
      <c r="AQ68" s="1051"/>
      <c r="AR68" s="1051"/>
      <c r="AS68" s="1051"/>
      <c r="AT68" s="1051"/>
      <c r="AU68" s="1051">
        <v>202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562</v>
      </c>
      <c r="C69" s="1044"/>
      <c r="D69" s="1044"/>
      <c r="E69" s="1044"/>
      <c r="F69" s="1044"/>
      <c r="G69" s="1044"/>
      <c r="H69" s="1044"/>
      <c r="I69" s="1044"/>
      <c r="J69" s="1044"/>
      <c r="K69" s="1044"/>
      <c r="L69" s="1044"/>
      <c r="M69" s="1044"/>
      <c r="N69" s="1044"/>
      <c r="O69" s="1044"/>
      <c r="P69" s="1045"/>
      <c r="Q69" s="1046">
        <v>50</v>
      </c>
      <c r="R69" s="1040"/>
      <c r="S69" s="1040"/>
      <c r="T69" s="1040"/>
      <c r="U69" s="1040"/>
      <c r="V69" s="1040">
        <v>53</v>
      </c>
      <c r="W69" s="1040"/>
      <c r="X69" s="1040"/>
      <c r="Y69" s="1040"/>
      <c r="Z69" s="1040"/>
      <c r="AA69" s="1040">
        <v>-3</v>
      </c>
      <c r="AB69" s="1040"/>
      <c r="AC69" s="1040"/>
      <c r="AD69" s="1040"/>
      <c r="AE69" s="1040"/>
      <c r="AF69" s="1040">
        <v>12</v>
      </c>
      <c r="AG69" s="1040"/>
      <c r="AH69" s="1040"/>
      <c r="AI69" s="1040"/>
      <c r="AJ69" s="1040"/>
      <c r="AK69" s="1040" t="s">
        <v>571</v>
      </c>
      <c r="AL69" s="1040"/>
      <c r="AM69" s="1040"/>
      <c r="AN69" s="1040"/>
      <c r="AO69" s="1040"/>
      <c r="AP69" s="1040" t="s">
        <v>571</v>
      </c>
      <c r="AQ69" s="1040"/>
      <c r="AR69" s="1040"/>
      <c r="AS69" s="1040"/>
      <c r="AT69" s="1040"/>
      <c r="AU69" s="1040" t="s">
        <v>571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563</v>
      </c>
      <c r="C70" s="1044"/>
      <c r="D70" s="1044"/>
      <c r="E70" s="1044"/>
      <c r="F70" s="1044"/>
      <c r="G70" s="1044"/>
      <c r="H70" s="1044"/>
      <c r="I70" s="1044"/>
      <c r="J70" s="1044"/>
      <c r="K70" s="1044"/>
      <c r="L70" s="1044"/>
      <c r="M70" s="1044"/>
      <c r="N70" s="1044"/>
      <c r="O70" s="1044"/>
      <c r="P70" s="1045"/>
      <c r="Q70" s="1046">
        <v>3286</v>
      </c>
      <c r="R70" s="1040"/>
      <c r="S70" s="1040"/>
      <c r="T70" s="1040"/>
      <c r="U70" s="1040"/>
      <c r="V70" s="1040">
        <v>3409</v>
      </c>
      <c r="W70" s="1040"/>
      <c r="X70" s="1040"/>
      <c r="Y70" s="1040"/>
      <c r="Z70" s="1040"/>
      <c r="AA70" s="1040">
        <v>-123</v>
      </c>
      <c r="AB70" s="1040"/>
      <c r="AC70" s="1040"/>
      <c r="AD70" s="1040"/>
      <c r="AE70" s="1040"/>
      <c r="AF70" s="1040">
        <v>573</v>
      </c>
      <c r="AG70" s="1040"/>
      <c r="AH70" s="1040"/>
      <c r="AI70" s="1040"/>
      <c r="AJ70" s="1040"/>
      <c r="AK70" s="1040">
        <v>440</v>
      </c>
      <c r="AL70" s="1040"/>
      <c r="AM70" s="1040"/>
      <c r="AN70" s="1040"/>
      <c r="AO70" s="1040"/>
      <c r="AP70" s="1040">
        <v>3307</v>
      </c>
      <c r="AQ70" s="1040"/>
      <c r="AR70" s="1040"/>
      <c r="AS70" s="1040"/>
      <c r="AT70" s="1040"/>
      <c r="AU70" s="1040">
        <v>308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564</v>
      </c>
      <c r="C71" s="1044"/>
      <c r="D71" s="1044"/>
      <c r="E71" s="1044"/>
      <c r="F71" s="1044"/>
      <c r="G71" s="1044"/>
      <c r="H71" s="1044"/>
      <c r="I71" s="1044"/>
      <c r="J71" s="1044"/>
      <c r="K71" s="1044"/>
      <c r="L71" s="1044"/>
      <c r="M71" s="1044"/>
      <c r="N71" s="1044"/>
      <c r="O71" s="1044"/>
      <c r="P71" s="1045"/>
      <c r="Q71" s="1046">
        <v>2</v>
      </c>
      <c r="R71" s="1040"/>
      <c r="S71" s="1040"/>
      <c r="T71" s="1040"/>
      <c r="U71" s="1040"/>
      <c r="V71" s="1040">
        <v>1</v>
      </c>
      <c r="W71" s="1040"/>
      <c r="X71" s="1040"/>
      <c r="Y71" s="1040"/>
      <c r="Z71" s="1040"/>
      <c r="AA71" s="1040">
        <v>1</v>
      </c>
      <c r="AB71" s="1040"/>
      <c r="AC71" s="1040"/>
      <c r="AD71" s="1040"/>
      <c r="AE71" s="1040"/>
      <c r="AF71" s="1040">
        <v>1</v>
      </c>
      <c r="AG71" s="1040"/>
      <c r="AH71" s="1040"/>
      <c r="AI71" s="1040"/>
      <c r="AJ71" s="1040"/>
      <c r="AK71" s="1040" t="s">
        <v>571</v>
      </c>
      <c r="AL71" s="1040"/>
      <c r="AM71" s="1040"/>
      <c r="AN71" s="1040"/>
      <c r="AO71" s="1040"/>
      <c r="AP71" s="1040" t="s">
        <v>571</v>
      </c>
      <c r="AQ71" s="1040"/>
      <c r="AR71" s="1040"/>
      <c r="AS71" s="1040"/>
      <c r="AT71" s="1040"/>
      <c r="AU71" s="1040" t="s">
        <v>571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565</v>
      </c>
      <c r="C72" s="1044"/>
      <c r="D72" s="1044"/>
      <c r="E72" s="1044"/>
      <c r="F72" s="1044"/>
      <c r="G72" s="1044"/>
      <c r="H72" s="1044"/>
      <c r="I72" s="1044"/>
      <c r="J72" s="1044"/>
      <c r="K72" s="1044"/>
      <c r="L72" s="1044"/>
      <c r="M72" s="1044"/>
      <c r="N72" s="1044"/>
      <c r="O72" s="1044"/>
      <c r="P72" s="1045"/>
      <c r="Q72" s="1046">
        <v>2</v>
      </c>
      <c r="R72" s="1040"/>
      <c r="S72" s="1040"/>
      <c r="T72" s="1040"/>
      <c r="U72" s="1040"/>
      <c r="V72" s="1040">
        <v>1</v>
      </c>
      <c r="W72" s="1040"/>
      <c r="X72" s="1040"/>
      <c r="Y72" s="1040"/>
      <c r="Z72" s="1040"/>
      <c r="AA72" s="1040">
        <v>0</v>
      </c>
      <c r="AB72" s="1040"/>
      <c r="AC72" s="1040"/>
      <c r="AD72" s="1040"/>
      <c r="AE72" s="1040"/>
      <c r="AF72" s="1040">
        <v>0</v>
      </c>
      <c r="AG72" s="1040"/>
      <c r="AH72" s="1040"/>
      <c r="AI72" s="1040"/>
      <c r="AJ72" s="1040"/>
      <c r="AK72" s="1040" t="s">
        <v>571</v>
      </c>
      <c r="AL72" s="1040"/>
      <c r="AM72" s="1040"/>
      <c r="AN72" s="1040"/>
      <c r="AO72" s="1040"/>
      <c r="AP72" s="1040" t="s">
        <v>571</v>
      </c>
      <c r="AQ72" s="1040"/>
      <c r="AR72" s="1040"/>
      <c r="AS72" s="1040"/>
      <c r="AT72" s="1040"/>
      <c r="AU72" s="1040" t="s">
        <v>571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566</v>
      </c>
      <c r="C73" s="1044"/>
      <c r="D73" s="1044"/>
      <c r="E73" s="1044"/>
      <c r="F73" s="1044"/>
      <c r="G73" s="1044"/>
      <c r="H73" s="1044"/>
      <c r="I73" s="1044"/>
      <c r="J73" s="1044"/>
      <c r="K73" s="1044"/>
      <c r="L73" s="1044"/>
      <c r="M73" s="1044"/>
      <c r="N73" s="1044"/>
      <c r="O73" s="1044"/>
      <c r="P73" s="1045"/>
      <c r="Q73" s="1046">
        <v>5</v>
      </c>
      <c r="R73" s="1040"/>
      <c r="S73" s="1040"/>
      <c r="T73" s="1040"/>
      <c r="U73" s="1040"/>
      <c r="V73" s="1040">
        <v>4</v>
      </c>
      <c r="W73" s="1040"/>
      <c r="X73" s="1040"/>
      <c r="Y73" s="1040"/>
      <c r="Z73" s="1040"/>
      <c r="AA73" s="1040">
        <v>1</v>
      </c>
      <c r="AB73" s="1040"/>
      <c r="AC73" s="1040"/>
      <c r="AD73" s="1040"/>
      <c r="AE73" s="1040"/>
      <c r="AF73" s="1040">
        <v>1</v>
      </c>
      <c r="AG73" s="1040"/>
      <c r="AH73" s="1040"/>
      <c r="AI73" s="1040"/>
      <c r="AJ73" s="1040"/>
      <c r="AK73" s="1040">
        <v>2</v>
      </c>
      <c r="AL73" s="1040"/>
      <c r="AM73" s="1040"/>
      <c r="AN73" s="1040"/>
      <c r="AO73" s="1040"/>
      <c r="AP73" s="1040" t="s">
        <v>571</v>
      </c>
      <c r="AQ73" s="1040"/>
      <c r="AR73" s="1040"/>
      <c r="AS73" s="1040"/>
      <c r="AT73" s="1040"/>
      <c r="AU73" s="1040" t="s">
        <v>571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567</v>
      </c>
      <c r="C74" s="1044"/>
      <c r="D74" s="1044"/>
      <c r="E74" s="1044"/>
      <c r="F74" s="1044"/>
      <c r="G74" s="1044"/>
      <c r="H74" s="1044"/>
      <c r="I74" s="1044"/>
      <c r="J74" s="1044"/>
      <c r="K74" s="1044"/>
      <c r="L74" s="1044"/>
      <c r="M74" s="1044"/>
      <c r="N74" s="1044"/>
      <c r="O74" s="1044"/>
      <c r="P74" s="1045"/>
      <c r="Q74" s="1046">
        <v>15065</v>
      </c>
      <c r="R74" s="1040"/>
      <c r="S74" s="1040"/>
      <c r="T74" s="1040"/>
      <c r="U74" s="1040"/>
      <c r="V74" s="1040">
        <v>14640</v>
      </c>
      <c r="W74" s="1040"/>
      <c r="X74" s="1040"/>
      <c r="Y74" s="1040"/>
      <c r="Z74" s="1040"/>
      <c r="AA74" s="1040">
        <v>424</v>
      </c>
      <c r="AB74" s="1040"/>
      <c r="AC74" s="1040"/>
      <c r="AD74" s="1040"/>
      <c r="AE74" s="1040"/>
      <c r="AF74" s="1040">
        <v>424</v>
      </c>
      <c r="AG74" s="1040"/>
      <c r="AH74" s="1040"/>
      <c r="AI74" s="1040"/>
      <c r="AJ74" s="1040"/>
      <c r="AK74" s="1040" t="s">
        <v>571</v>
      </c>
      <c r="AL74" s="1040"/>
      <c r="AM74" s="1040"/>
      <c r="AN74" s="1040"/>
      <c r="AO74" s="1040"/>
      <c r="AP74" s="1040" t="s">
        <v>571</v>
      </c>
      <c r="AQ74" s="1040"/>
      <c r="AR74" s="1040"/>
      <c r="AS74" s="1040"/>
      <c r="AT74" s="1040"/>
      <c r="AU74" s="1040" t="s">
        <v>571</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568</v>
      </c>
      <c r="C75" s="1044"/>
      <c r="D75" s="1044"/>
      <c r="E75" s="1044"/>
      <c r="F75" s="1044"/>
      <c r="G75" s="1044"/>
      <c r="H75" s="1044"/>
      <c r="I75" s="1044"/>
      <c r="J75" s="1044"/>
      <c r="K75" s="1044"/>
      <c r="L75" s="1044"/>
      <c r="M75" s="1044"/>
      <c r="N75" s="1044"/>
      <c r="O75" s="1044"/>
      <c r="P75" s="1045"/>
      <c r="Q75" s="1047">
        <v>971</v>
      </c>
      <c r="R75" s="1048"/>
      <c r="S75" s="1048"/>
      <c r="T75" s="1048"/>
      <c r="U75" s="1049"/>
      <c r="V75" s="1050">
        <v>969</v>
      </c>
      <c r="W75" s="1048"/>
      <c r="X75" s="1048"/>
      <c r="Y75" s="1048"/>
      <c r="Z75" s="1049"/>
      <c r="AA75" s="1050">
        <v>2</v>
      </c>
      <c r="AB75" s="1048"/>
      <c r="AC75" s="1048"/>
      <c r="AD75" s="1048"/>
      <c r="AE75" s="1049"/>
      <c r="AF75" s="1050">
        <v>2</v>
      </c>
      <c r="AG75" s="1048"/>
      <c r="AH75" s="1048"/>
      <c r="AI75" s="1048"/>
      <c r="AJ75" s="1049"/>
      <c r="AK75" s="1050">
        <v>3</v>
      </c>
      <c r="AL75" s="1048"/>
      <c r="AM75" s="1048"/>
      <c r="AN75" s="1048"/>
      <c r="AO75" s="1049"/>
      <c r="AP75" s="1050" t="s">
        <v>571</v>
      </c>
      <c r="AQ75" s="1048"/>
      <c r="AR75" s="1048"/>
      <c r="AS75" s="1048"/>
      <c r="AT75" s="1049"/>
      <c r="AU75" s="1050" t="s">
        <v>571</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569</v>
      </c>
      <c r="C76" s="1044"/>
      <c r="D76" s="1044"/>
      <c r="E76" s="1044"/>
      <c r="F76" s="1044"/>
      <c r="G76" s="1044"/>
      <c r="H76" s="1044"/>
      <c r="I76" s="1044"/>
      <c r="J76" s="1044"/>
      <c r="K76" s="1044"/>
      <c r="L76" s="1044"/>
      <c r="M76" s="1044"/>
      <c r="N76" s="1044"/>
      <c r="O76" s="1044"/>
      <c r="P76" s="1045"/>
      <c r="Q76" s="1047">
        <v>162</v>
      </c>
      <c r="R76" s="1048"/>
      <c r="S76" s="1048"/>
      <c r="T76" s="1048"/>
      <c r="U76" s="1049"/>
      <c r="V76" s="1050">
        <v>156</v>
      </c>
      <c r="W76" s="1048"/>
      <c r="X76" s="1048"/>
      <c r="Y76" s="1048"/>
      <c r="Z76" s="1049"/>
      <c r="AA76" s="1050">
        <v>7</v>
      </c>
      <c r="AB76" s="1048"/>
      <c r="AC76" s="1048"/>
      <c r="AD76" s="1048"/>
      <c r="AE76" s="1049"/>
      <c r="AF76" s="1050">
        <v>7</v>
      </c>
      <c r="AG76" s="1048"/>
      <c r="AH76" s="1048"/>
      <c r="AI76" s="1048"/>
      <c r="AJ76" s="1049"/>
      <c r="AK76" s="1050" t="s">
        <v>571</v>
      </c>
      <c r="AL76" s="1048"/>
      <c r="AM76" s="1048"/>
      <c r="AN76" s="1048"/>
      <c r="AO76" s="1049"/>
      <c r="AP76" s="1050" t="s">
        <v>571</v>
      </c>
      <c r="AQ76" s="1048"/>
      <c r="AR76" s="1048"/>
      <c r="AS76" s="1048"/>
      <c r="AT76" s="1049"/>
      <c r="AU76" s="1050" t="s">
        <v>571</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570</v>
      </c>
      <c r="C77" s="1044"/>
      <c r="D77" s="1044"/>
      <c r="E77" s="1044"/>
      <c r="F77" s="1044"/>
      <c r="G77" s="1044"/>
      <c r="H77" s="1044"/>
      <c r="I77" s="1044"/>
      <c r="J77" s="1044"/>
      <c r="K77" s="1044"/>
      <c r="L77" s="1044"/>
      <c r="M77" s="1044"/>
      <c r="N77" s="1044"/>
      <c r="O77" s="1044"/>
      <c r="P77" s="1045"/>
      <c r="Q77" s="1047">
        <v>217</v>
      </c>
      <c r="R77" s="1048"/>
      <c r="S77" s="1048"/>
      <c r="T77" s="1048"/>
      <c r="U77" s="1049"/>
      <c r="V77" s="1050">
        <v>163</v>
      </c>
      <c r="W77" s="1048"/>
      <c r="X77" s="1048"/>
      <c r="Y77" s="1048"/>
      <c r="Z77" s="1049"/>
      <c r="AA77" s="1050">
        <v>54</v>
      </c>
      <c r="AB77" s="1048"/>
      <c r="AC77" s="1048"/>
      <c r="AD77" s="1048"/>
      <c r="AE77" s="1049"/>
      <c r="AF77" s="1050">
        <v>54</v>
      </c>
      <c r="AG77" s="1048"/>
      <c r="AH77" s="1048"/>
      <c r="AI77" s="1048"/>
      <c r="AJ77" s="1049"/>
      <c r="AK77" s="1050">
        <v>37</v>
      </c>
      <c r="AL77" s="1048"/>
      <c r="AM77" s="1048"/>
      <c r="AN77" s="1048"/>
      <c r="AO77" s="1049"/>
      <c r="AP77" s="1050" t="s">
        <v>571</v>
      </c>
      <c r="AQ77" s="1048"/>
      <c r="AR77" s="1048"/>
      <c r="AS77" s="1048"/>
      <c r="AT77" s="1049"/>
      <c r="AU77" s="1050" t="s">
        <v>571</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407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1113</v>
      </c>
      <c r="AG88" s="1028"/>
      <c r="AH88" s="1028"/>
      <c r="AI88" s="1028"/>
      <c r="AJ88" s="1028"/>
      <c r="AK88" s="1032"/>
      <c r="AL88" s="1032"/>
      <c r="AM88" s="1032"/>
      <c r="AN88" s="1032"/>
      <c r="AO88" s="1032"/>
      <c r="AP88" s="1028">
        <v>4477</v>
      </c>
      <c r="AQ88" s="1028"/>
      <c r="AR88" s="1028"/>
      <c r="AS88" s="1028"/>
      <c r="AT88" s="1028"/>
      <c r="AU88" s="1028">
        <v>510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408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7</v>
      </c>
      <c r="CS102" s="1020"/>
      <c r="CT102" s="1020"/>
      <c r="CU102" s="1020"/>
      <c r="CV102" s="1021"/>
      <c r="CW102" s="1019" t="s">
        <v>577</v>
      </c>
      <c r="CX102" s="1020"/>
      <c r="CY102" s="1020"/>
      <c r="CZ102" s="1020"/>
      <c r="DA102" s="1021"/>
      <c r="DB102" s="1019" t="s">
        <v>577</v>
      </c>
      <c r="DC102" s="1020"/>
      <c r="DD102" s="1020"/>
      <c r="DE102" s="1020"/>
      <c r="DF102" s="1021"/>
      <c r="DG102" s="1019" t="s">
        <v>577</v>
      </c>
      <c r="DH102" s="1020"/>
      <c r="DI102" s="1020"/>
      <c r="DJ102" s="1020"/>
      <c r="DK102" s="1021"/>
      <c r="DL102" s="1019" t="s">
        <v>577</v>
      </c>
      <c r="DM102" s="1020"/>
      <c r="DN102" s="1020"/>
      <c r="DO102" s="1020"/>
      <c r="DP102" s="1021"/>
      <c r="DQ102" s="1019" t="s">
        <v>577</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416</v>
      </c>
      <c r="AB109" s="963"/>
      <c r="AC109" s="963"/>
      <c r="AD109" s="963"/>
      <c r="AE109" s="964"/>
      <c r="AF109" s="965" t="s">
        <v>299</v>
      </c>
      <c r="AG109" s="963"/>
      <c r="AH109" s="963"/>
      <c r="AI109" s="963"/>
      <c r="AJ109" s="964"/>
      <c r="AK109" s="965" t="s">
        <v>298</v>
      </c>
      <c r="AL109" s="963"/>
      <c r="AM109" s="963"/>
      <c r="AN109" s="963"/>
      <c r="AO109" s="964"/>
      <c r="AP109" s="965" t="s">
        <v>417</v>
      </c>
      <c r="AQ109" s="963"/>
      <c r="AR109" s="963"/>
      <c r="AS109" s="963"/>
      <c r="AT109" s="994"/>
      <c r="AU109" s="962" t="s">
        <v>415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416</v>
      </c>
      <c r="BR109" s="963"/>
      <c r="BS109" s="963"/>
      <c r="BT109" s="963"/>
      <c r="BU109" s="964"/>
      <c r="BV109" s="965" t="s">
        <v>299</v>
      </c>
      <c r="BW109" s="963"/>
      <c r="BX109" s="963"/>
      <c r="BY109" s="963"/>
      <c r="BZ109" s="964"/>
      <c r="CA109" s="965" t="s">
        <v>298</v>
      </c>
      <c r="CB109" s="963"/>
      <c r="CC109" s="963"/>
      <c r="CD109" s="963"/>
      <c r="CE109" s="964"/>
      <c r="CF109" s="1001" t="s">
        <v>417</v>
      </c>
      <c r="CG109" s="1001"/>
      <c r="CH109" s="1001"/>
      <c r="CI109" s="1001"/>
      <c r="CJ109" s="1001"/>
      <c r="CK109" s="965" t="s">
        <v>418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416</v>
      </c>
      <c r="DH109" s="963"/>
      <c r="DI109" s="963"/>
      <c r="DJ109" s="963"/>
      <c r="DK109" s="964"/>
      <c r="DL109" s="965" t="s">
        <v>299</v>
      </c>
      <c r="DM109" s="963"/>
      <c r="DN109" s="963"/>
      <c r="DO109" s="963"/>
      <c r="DP109" s="964"/>
      <c r="DQ109" s="965" t="s">
        <v>298</v>
      </c>
      <c r="DR109" s="963"/>
      <c r="DS109" s="963"/>
      <c r="DT109" s="963"/>
      <c r="DU109" s="964"/>
      <c r="DV109" s="965" t="s">
        <v>417</v>
      </c>
      <c r="DW109" s="963"/>
      <c r="DX109" s="963"/>
      <c r="DY109" s="963"/>
      <c r="DZ109" s="994"/>
    </row>
    <row r="110" spans="1:131" s="226" customFormat="1" ht="26.25" customHeight="1" x14ac:dyDescent="0.15">
      <c r="A110" s="865" t="s">
        <v>419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344165</v>
      </c>
      <c r="AB110" s="956"/>
      <c r="AC110" s="956"/>
      <c r="AD110" s="956"/>
      <c r="AE110" s="957"/>
      <c r="AF110" s="958">
        <v>352700</v>
      </c>
      <c r="AG110" s="956"/>
      <c r="AH110" s="956"/>
      <c r="AI110" s="956"/>
      <c r="AJ110" s="957"/>
      <c r="AK110" s="958">
        <v>352378</v>
      </c>
      <c r="AL110" s="956"/>
      <c r="AM110" s="956"/>
      <c r="AN110" s="956"/>
      <c r="AO110" s="957"/>
      <c r="AP110" s="959">
        <v>16.3</v>
      </c>
      <c r="AQ110" s="960"/>
      <c r="AR110" s="960"/>
      <c r="AS110" s="960"/>
      <c r="AT110" s="961"/>
      <c r="AU110" s="995" t="s">
        <v>65</v>
      </c>
      <c r="AV110" s="996"/>
      <c r="AW110" s="996"/>
      <c r="AX110" s="996"/>
      <c r="AY110" s="996"/>
      <c r="AZ110" s="921" t="s">
        <v>420</v>
      </c>
      <c r="BA110" s="866"/>
      <c r="BB110" s="866"/>
      <c r="BC110" s="866"/>
      <c r="BD110" s="866"/>
      <c r="BE110" s="866"/>
      <c r="BF110" s="866"/>
      <c r="BG110" s="866"/>
      <c r="BH110" s="866"/>
      <c r="BI110" s="866"/>
      <c r="BJ110" s="866"/>
      <c r="BK110" s="866"/>
      <c r="BL110" s="866"/>
      <c r="BM110" s="866"/>
      <c r="BN110" s="866"/>
      <c r="BO110" s="866"/>
      <c r="BP110" s="867"/>
      <c r="BQ110" s="922">
        <v>3440148</v>
      </c>
      <c r="BR110" s="903"/>
      <c r="BS110" s="903"/>
      <c r="BT110" s="903"/>
      <c r="BU110" s="903"/>
      <c r="BV110" s="903">
        <v>3426919</v>
      </c>
      <c r="BW110" s="903"/>
      <c r="BX110" s="903"/>
      <c r="BY110" s="903"/>
      <c r="BZ110" s="903"/>
      <c r="CA110" s="903">
        <v>3365853</v>
      </c>
      <c r="CB110" s="903"/>
      <c r="CC110" s="903"/>
      <c r="CD110" s="903"/>
      <c r="CE110" s="903"/>
      <c r="CF110" s="927">
        <v>155.30000000000001</v>
      </c>
      <c r="CG110" s="928"/>
      <c r="CH110" s="928"/>
      <c r="CI110" s="928"/>
      <c r="CJ110" s="928"/>
      <c r="CK110" s="991" t="s">
        <v>421</v>
      </c>
      <c r="CL110" s="877"/>
      <c r="CM110" s="952" t="s">
        <v>422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173</v>
      </c>
      <c r="DH110" s="903"/>
      <c r="DI110" s="903"/>
      <c r="DJ110" s="903"/>
      <c r="DK110" s="903"/>
      <c r="DL110" s="903" t="s">
        <v>173</v>
      </c>
      <c r="DM110" s="903"/>
      <c r="DN110" s="903"/>
      <c r="DO110" s="903"/>
      <c r="DP110" s="903"/>
      <c r="DQ110" s="903" t="s">
        <v>423</v>
      </c>
      <c r="DR110" s="903"/>
      <c r="DS110" s="903"/>
      <c r="DT110" s="903"/>
      <c r="DU110" s="903"/>
      <c r="DV110" s="904" t="s">
        <v>173</v>
      </c>
      <c r="DW110" s="904"/>
      <c r="DX110" s="904"/>
      <c r="DY110" s="904"/>
      <c r="DZ110" s="905"/>
    </row>
    <row r="111" spans="1:131" s="226" customFormat="1" ht="26.25" customHeight="1" x14ac:dyDescent="0.15">
      <c r="A111" s="832" t="s">
        <v>424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173</v>
      </c>
      <c r="AB111" s="984"/>
      <c r="AC111" s="984"/>
      <c r="AD111" s="984"/>
      <c r="AE111" s="985"/>
      <c r="AF111" s="986" t="s">
        <v>173</v>
      </c>
      <c r="AG111" s="984"/>
      <c r="AH111" s="984"/>
      <c r="AI111" s="984"/>
      <c r="AJ111" s="985"/>
      <c r="AK111" s="986" t="s">
        <v>425</v>
      </c>
      <c r="AL111" s="984"/>
      <c r="AM111" s="984"/>
      <c r="AN111" s="984"/>
      <c r="AO111" s="985"/>
      <c r="AP111" s="987" t="s">
        <v>173</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t="s">
        <v>173</v>
      </c>
      <c r="BR111" s="875"/>
      <c r="BS111" s="875"/>
      <c r="BT111" s="875"/>
      <c r="BU111" s="875"/>
      <c r="BV111" s="875" t="s">
        <v>427</v>
      </c>
      <c r="BW111" s="875"/>
      <c r="BX111" s="875"/>
      <c r="BY111" s="875"/>
      <c r="BZ111" s="875"/>
      <c r="CA111" s="875" t="s">
        <v>427</v>
      </c>
      <c r="CB111" s="875"/>
      <c r="CC111" s="875"/>
      <c r="CD111" s="875"/>
      <c r="CE111" s="875"/>
      <c r="CF111" s="936" t="s">
        <v>425</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173</v>
      </c>
      <c r="DH111" s="875"/>
      <c r="DI111" s="875"/>
      <c r="DJ111" s="875"/>
      <c r="DK111" s="875"/>
      <c r="DL111" s="875" t="s">
        <v>173</v>
      </c>
      <c r="DM111" s="875"/>
      <c r="DN111" s="875"/>
      <c r="DO111" s="875"/>
      <c r="DP111" s="875"/>
      <c r="DQ111" s="875" t="s">
        <v>425</v>
      </c>
      <c r="DR111" s="875"/>
      <c r="DS111" s="875"/>
      <c r="DT111" s="875"/>
      <c r="DU111" s="875"/>
      <c r="DV111" s="852" t="s">
        <v>427</v>
      </c>
      <c r="DW111" s="852"/>
      <c r="DX111" s="852"/>
      <c r="DY111" s="852"/>
      <c r="DZ111" s="853"/>
    </row>
    <row r="112" spans="1:131" s="226" customFormat="1" ht="26.25" customHeight="1" x14ac:dyDescent="0.15">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173</v>
      </c>
      <c r="AB112" s="838"/>
      <c r="AC112" s="838"/>
      <c r="AD112" s="838"/>
      <c r="AE112" s="839"/>
      <c r="AF112" s="840" t="s">
        <v>173</v>
      </c>
      <c r="AG112" s="838"/>
      <c r="AH112" s="838"/>
      <c r="AI112" s="838"/>
      <c r="AJ112" s="839"/>
      <c r="AK112" s="840" t="s">
        <v>427</v>
      </c>
      <c r="AL112" s="838"/>
      <c r="AM112" s="838"/>
      <c r="AN112" s="838"/>
      <c r="AO112" s="839"/>
      <c r="AP112" s="885" t="s">
        <v>427</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1491897</v>
      </c>
      <c r="BR112" s="875"/>
      <c r="BS112" s="875"/>
      <c r="BT112" s="875"/>
      <c r="BU112" s="875"/>
      <c r="BV112" s="875">
        <v>1734421</v>
      </c>
      <c r="BW112" s="875"/>
      <c r="BX112" s="875"/>
      <c r="BY112" s="875"/>
      <c r="BZ112" s="875"/>
      <c r="CA112" s="875">
        <v>1361720</v>
      </c>
      <c r="CB112" s="875"/>
      <c r="CC112" s="875"/>
      <c r="CD112" s="875"/>
      <c r="CE112" s="875"/>
      <c r="CF112" s="936">
        <v>62.8</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427</v>
      </c>
      <c r="DH112" s="875"/>
      <c r="DI112" s="875"/>
      <c r="DJ112" s="875"/>
      <c r="DK112" s="875"/>
      <c r="DL112" s="875" t="s">
        <v>423</v>
      </c>
      <c r="DM112" s="875"/>
      <c r="DN112" s="875"/>
      <c r="DO112" s="875"/>
      <c r="DP112" s="875"/>
      <c r="DQ112" s="875" t="s">
        <v>427</v>
      </c>
      <c r="DR112" s="875"/>
      <c r="DS112" s="875"/>
      <c r="DT112" s="875"/>
      <c r="DU112" s="875"/>
      <c r="DV112" s="852" t="s">
        <v>427</v>
      </c>
      <c r="DW112" s="852"/>
      <c r="DX112" s="852"/>
      <c r="DY112" s="852"/>
      <c r="DZ112" s="853"/>
    </row>
    <row r="113" spans="1:130" s="226" customFormat="1" ht="26.25" customHeight="1" x14ac:dyDescent="0.15">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151162</v>
      </c>
      <c r="AB113" s="984"/>
      <c r="AC113" s="984"/>
      <c r="AD113" s="984"/>
      <c r="AE113" s="985"/>
      <c r="AF113" s="986">
        <v>163062</v>
      </c>
      <c r="AG113" s="984"/>
      <c r="AH113" s="984"/>
      <c r="AI113" s="984"/>
      <c r="AJ113" s="985"/>
      <c r="AK113" s="986">
        <v>147211</v>
      </c>
      <c r="AL113" s="984"/>
      <c r="AM113" s="984"/>
      <c r="AN113" s="984"/>
      <c r="AO113" s="985"/>
      <c r="AP113" s="987">
        <v>6.8</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408220</v>
      </c>
      <c r="BR113" s="875"/>
      <c r="BS113" s="875"/>
      <c r="BT113" s="875"/>
      <c r="BU113" s="875"/>
      <c r="BV113" s="875">
        <v>366114</v>
      </c>
      <c r="BW113" s="875"/>
      <c r="BX113" s="875"/>
      <c r="BY113" s="875"/>
      <c r="BZ113" s="875"/>
      <c r="CA113" s="875">
        <v>510169</v>
      </c>
      <c r="CB113" s="875"/>
      <c r="CC113" s="875"/>
      <c r="CD113" s="875"/>
      <c r="CE113" s="875"/>
      <c r="CF113" s="936">
        <v>23.5</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173</v>
      </c>
      <c r="DH113" s="838"/>
      <c r="DI113" s="838"/>
      <c r="DJ113" s="838"/>
      <c r="DK113" s="839"/>
      <c r="DL113" s="840" t="s">
        <v>427</v>
      </c>
      <c r="DM113" s="838"/>
      <c r="DN113" s="838"/>
      <c r="DO113" s="838"/>
      <c r="DP113" s="839"/>
      <c r="DQ113" s="840" t="s">
        <v>423</v>
      </c>
      <c r="DR113" s="838"/>
      <c r="DS113" s="838"/>
      <c r="DT113" s="838"/>
      <c r="DU113" s="839"/>
      <c r="DV113" s="885" t="s">
        <v>423</v>
      </c>
      <c r="DW113" s="886"/>
      <c r="DX113" s="886"/>
      <c r="DY113" s="886"/>
      <c r="DZ113" s="887"/>
    </row>
    <row r="114" spans="1:130" s="226" customFormat="1" ht="26.25" customHeight="1" x14ac:dyDescent="0.15">
      <c r="A114" s="979"/>
      <c r="B114" s="980"/>
      <c r="C114" s="808" t="s">
        <v>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54474</v>
      </c>
      <c r="AB114" s="838"/>
      <c r="AC114" s="838"/>
      <c r="AD114" s="838"/>
      <c r="AE114" s="839"/>
      <c r="AF114" s="840">
        <v>42456</v>
      </c>
      <c r="AG114" s="838"/>
      <c r="AH114" s="838"/>
      <c r="AI114" s="838"/>
      <c r="AJ114" s="839"/>
      <c r="AK114" s="840">
        <v>36782</v>
      </c>
      <c r="AL114" s="838"/>
      <c r="AM114" s="838"/>
      <c r="AN114" s="838"/>
      <c r="AO114" s="839"/>
      <c r="AP114" s="885">
        <v>1.7</v>
      </c>
      <c r="AQ114" s="886"/>
      <c r="AR114" s="886"/>
      <c r="AS114" s="886"/>
      <c r="AT114" s="887"/>
      <c r="AU114" s="997"/>
      <c r="AV114" s="998"/>
      <c r="AW114" s="998"/>
      <c r="AX114" s="998"/>
      <c r="AY114" s="998"/>
      <c r="AZ114" s="873" t="s">
        <v>437</v>
      </c>
      <c r="BA114" s="808"/>
      <c r="BB114" s="808"/>
      <c r="BC114" s="808"/>
      <c r="BD114" s="808"/>
      <c r="BE114" s="808"/>
      <c r="BF114" s="808"/>
      <c r="BG114" s="808"/>
      <c r="BH114" s="808"/>
      <c r="BI114" s="808"/>
      <c r="BJ114" s="808"/>
      <c r="BK114" s="808"/>
      <c r="BL114" s="808"/>
      <c r="BM114" s="808"/>
      <c r="BN114" s="808"/>
      <c r="BO114" s="808"/>
      <c r="BP114" s="809"/>
      <c r="BQ114" s="874">
        <v>439874</v>
      </c>
      <c r="BR114" s="875"/>
      <c r="BS114" s="875"/>
      <c r="BT114" s="875"/>
      <c r="BU114" s="875"/>
      <c r="BV114" s="875">
        <v>453468</v>
      </c>
      <c r="BW114" s="875"/>
      <c r="BX114" s="875"/>
      <c r="BY114" s="875"/>
      <c r="BZ114" s="875"/>
      <c r="CA114" s="875">
        <v>516009</v>
      </c>
      <c r="CB114" s="875"/>
      <c r="CC114" s="875"/>
      <c r="CD114" s="875"/>
      <c r="CE114" s="875"/>
      <c r="CF114" s="936">
        <v>23.8</v>
      </c>
      <c r="CG114" s="937"/>
      <c r="CH114" s="937"/>
      <c r="CI114" s="937"/>
      <c r="CJ114" s="937"/>
      <c r="CK114" s="992"/>
      <c r="CL114" s="879"/>
      <c r="CM114" s="882" t="s">
        <v>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427</v>
      </c>
      <c r="DH114" s="838"/>
      <c r="DI114" s="838"/>
      <c r="DJ114" s="838"/>
      <c r="DK114" s="839"/>
      <c r="DL114" s="840" t="s">
        <v>173</v>
      </c>
      <c r="DM114" s="838"/>
      <c r="DN114" s="838"/>
      <c r="DO114" s="838"/>
      <c r="DP114" s="839"/>
      <c r="DQ114" s="840" t="s">
        <v>427</v>
      </c>
      <c r="DR114" s="838"/>
      <c r="DS114" s="838"/>
      <c r="DT114" s="838"/>
      <c r="DU114" s="839"/>
      <c r="DV114" s="885" t="s">
        <v>173</v>
      </c>
      <c r="DW114" s="886"/>
      <c r="DX114" s="886"/>
      <c r="DY114" s="886"/>
      <c r="DZ114" s="887"/>
    </row>
    <row r="115" spans="1:130" s="226" customFormat="1" ht="26.25" customHeight="1" x14ac:dyDescent="0.15">
      <c r="A115" s="979"/>
      <c r="B115" s="980"/>
      <c r="C115" s="808" t="s">
        <v>439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697</v>
      </c>
      <c r="AB115" s="984"/>
      <c r="AC115" s="984"/>
      <c r="AD115" s="984"/>
      <c r="AE115" s="985"/>
      <c r="AF115" s="986">
        <v>1045</v>
      </c>
      <c r="AG115" s="984"/>
      <c r="AH115" s="984"/>
      <c r="AI115" s="984"/>
      <c r="AJ115" s="985"/>
      <c r="AK115" s="986">
        <v>1111</v>
      </c>
      <c r="AL115" s="984"/>
      <c r="AM115" s="984"/>
      <c r="AN115" s="984"/>
      <c r="AO115" s="985"/>
      <c r="AP115" s="987">
        <v>0.1</v>
      </c>
      <c r="AQ115" s="988"/>
      <c r="AR115" s="988"/>
      <c r="AS115" s="988"/>
      <c r="AT115" s="989"/>
      <c r="AU115" s="997"/>
      <c r="AV115" s="998"/>
      <c r="AW115" s="998"/>
      <c r="AX115" s="998"/>
      <c r="AY115" s="998"/>
      <c r="AZ115" s="873" t="s">
        <v>440</v>
      </c>
      <c r="BA115" s="808"/>
      <c r="BB115" s="808"/>
      <c r="BC115" s="808"/>
      <c r="BD115" s="808"/>
      <c r="BE115" s="808"/>
      <c r="BF115" s="808"/>
      <c r="BG115" s="808"/>
      <c r="BH115" s="808"/>
      <c r="BI115" s="808"/>
      <c r="BJ115" s="808"/>
      <c r="BK115" s="808"/>
      <c r="BL115" s="808"/>
      <c r="BM115" s="808"/>
      <c r="BN115" s="808"/>
      <c r="BO115" s="808"/>
      <c r="BP115" s="809"/>
      <c r="BQ115" s="874" t="s">
        <v>427</v>
      </c>
      <c r="BR115" s="875"/>
      <c r="BS115" s="875"/>
      <c r="BT115" s="875"/>
      <c r="BU115" s="875"/>
      <c r="BV115" s="875" t="s">
        <v>427</v>
      </c>
      <c r="BW115" s="875"/>
      <c r="BX115" s="875"/>
      <c r="BY115" s="875"/>
      <c r="BZ115" s="875"/>
      <c r="CA115" s="875" t="s">
        <v>423</v>
      </c>
      <c r="CB115" s="875"/>
      <c r="CC115" s="875"/>
      <c r="CD115" s="875"/>
      <c r="CE115" s="875"/>
      <c r="CF115" s="936" t="s">
        <v>173</v>
      </c>
      <c r="CG115" s="937"/>
      <c r="CH115" s="937"/>
      <c r="CI115" s="937"/>
      <c r="CJ115" s="937"/>
      <c r="CK115" s="992"/>
      <c r="CL115" s="879"/>
      <c r="CM115" s="873" t="s">
        <v>441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173</v>
      </c>
      <c r="DH115" s="838"/>
      <c r="DI115" s="838"/>
      <c r="DJ115" s="838"/>
      <c r="DK115" s="839"/>
      <c r="DL115" s="840" t="s">
        <v>427</v>
      </c>
      <c r="DM115" s="838"/>
      <c r="DN115" s="838"/>
      <c r="DO115" s="838"/>
      <c r="DP115" s="839"/>
      <c r="DQ115" s="840" t="s">
        <v>423</v>
      </c>
      <c r="DR115" s="838"/>
      <c r="DS115" s="838"/>
      <c r="DT115" s="838"/>
      <c r="DU115" s="839"/>
      <c r="DV115" s="885" t="s">
        <v>173</v>
      </c>
      <c r="DW115" s="886"/>
      <c r="DX115" s="886"/>
      <c r="DY115" s="886"/>
      <c r="DZ115" s="887"/>
    </row>
    <row r="116" spans="1:130" s="226" customFormat="1" ht="26.25" customHeight="1" x14ac:dyDescent="0.15">
      <c r="A116" s="981"/>
      <c r="B116" s="982"/>
      <c r="C116" s="941" t="s">
        <v>442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423</v>
      </c>
      <c r="AB116" s="838"/>
      <c r="AC116" s="838"/>
      <c r="AD116" s="838"/>
      <c r="AE116" s="839"/>
      <c r="AF116" s="840" t="s">
        <v>427</v>
      </c>
      <c r="AG116" s="838"/>
      <c r="AH116" s="838"/>
      <c r="AI116" s="838"/>
      <c r="AJ116" s="839"/>
      <c r="AK116" s="840" t="s">
        <v>173</v>
      </c>
      <c r="AL116" s="838"/>
      <c r="AM116" s="838"/>
      <c r="AN116" s="838"/>
      <c r="AO116" s="839"/>
      <c r="AP116" s="885" t="s">
        <v>423</v>
      </c>
      <c r="AQ116" s="886"/>
      <c r="AR116" s="886"/>
      <c r="AS116" s="886"/>
      <c r="AT116" s="887"/>
      <c r="AU116" s="997"/>
      <c r="AV116" s="998"/>
      <c r="AW116" s="998"/>
      <c r="AX116" s="998"/>
      <c r="AY116" s="998"/>
      <c r="AZ116" s="924" t="s">
        <v>443</v>
      </c>
      <c r="BA116" s="925"/>
      <c r="BB116" s="925"/>
      <c r="BC116" s="925"/>
      <c r="BD116" s="925"/>
      <c r="BE116" s="925"/>
      <c r="BF116" s="925"/>
      <c r="BG116" s="925"/>
      <c r="BH116" s="925"/>
      <c r="BI116" s="925"/>
      <c r="BJ116" s="925"/>
      <c r="BK116" s="925"/>
      <c r="BL116" s="925"/>
      <c r="BM116" s="925"/>
      <c r="BN116" s="925"/>
      <c r="BO116" s="925"/>
      <c r="BP116" s="926"/>
      <c r="BQ116" s="874" t="s">
        <v>427</v>
      </c>
      <c r="BR116" s="875"/>
      <c r="BS116" s="875"/>
      <c r="BT116" s="875"/>
      <c r="BU116" s="875"/>
      <c r="BV116" s="875" t="s">
        <v>173</v>
      </c>
      <c r="BW116" s="875"/>
      <c r="BX116" s="875"/>
      <c r="BY116" s="875"/>
      <c r="BZ116" s="875"/>
      <c r="CA116" s="875" t="s">
        <v>427</v>
      </c>
      <c r="CB116" s="875"/>
      <c r="CC116" s="875"/>
      <c r="CD116" s="875"/>
      <c r="CE116" s="875"/>
      <c r="CF116" s="936" t="s">
        <v>427</v>
      </c>
      <c r="CG116" s="937"/>
      <c r="CH116" s="937"/>
      <c r="CI116" s="937"/>
      <c r="CJ116" s="937"/>
      <c r="CK116" s="992"/>
      <c r="CL116" s="879"/>
      <c r="CM116" s="882" t="s">
        <v>444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427</v>
      </c>
      <c r="DH116" s="838"/>
      <c r="DI116" s="838"/>
      <c r="DJ116" s="838"/>
      <c r="DK116" s="839"/>
      <c r="DL116" s="840" t="s">
        <v>427</v>
      </c>
      <c r="DM116" s="838"/>
      <c r="DN116" s="838"/>
      <c r="DO116" s="838"/>
      <c r="DP116" s="839"/>
      <c r="DQ116" s="840" t="s">
        <v>173</v>
      </c>
      <c r="DR116" s="838"/>
      <c r="DS116" s="838"/>
      <c r="DT116" s="838"/>
      <c r="DU116" s="839"/>
      <c r="DV116" s="885" t="s">
        <v>173</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445</v>
      </c>
      <c r="Z117" s="964"/>
      <c r="AA117" s="969">
        <v>550498</v>
      </c>
      <c r="AB117" s="970"/>
      <c r="AC117" s="970"/>
      <c r="AD117" s="970"/>
      <c r="AE117" s="971"/>
      <c r="AF117" s="972">
        <v>559263</v>
      </c>
      <c r="AG117" s="970"/>
      <c r="AH117" s="970"/>
      <c r="AI117" s="970"/>
      <c r="AJ117" s="971"/>
      <c r="AK117" s="972">
        <v>537482</v>
      </c>
      <c r="AL117" s="970"/>
      <c r="AM117" s="970"/>
      <c r="AN117" s="970"/>
      <c r="AO117" s="971"/>
      <c r="AP117" s="973"/>
      <c r="AQ117" s="974"/>
      <c r="AR117" s="974"/>
      <c r="AS117" s="974"/>
      <c r="AT117" s="975"/>
      <c r="AU117" s="997"/>
      <c r="AV117" s="998"/>
      <c r="AW117" s="998"/>
      <c r="AX117" s="998"/>
      <c r="AY117" s="998"/>
      <c r="AZ117" s="924" t="s">
        <v>446</v>
      </c>
      <c r="BA117" s="925"/>
      <c r="BB117" s="925"/>
      <c r="BC117" s="925"/>
      <c r="BD117" s="925"/>
      <c r="BE117" s="925"/>
      <c r="BF117" s="925"/>
      <c r="BG117" s="925"/>
      <c r="BH117" s="925"/>
      <c r="BI117" s="925"/>
      <c r="BJ117" s="925"/>
      <c r="BK117" s="925"/>
      <c r="BL117" s="925"/>
      <c r="BM117" s="925"/>
      <c r="BN117" s="925"/>
      <c r="BO117" s="925"/>
      <c r="BP117" s="926"/>
      <c r="BQ117" s="874" t="s">
        <v>173</v>
      </c>
      <c r="BR117" s="875"/>
      <c r="BS117" s="875"/>
      <c r="BT117" s="875"/>
      <c r="BU117" s="875"/>
      <c r="BV117" s="875" t="s">
        <v>427</v>
      </c>
      <c r="BW117" s="875"/>
      <c r="BX117" s="875"/>
      <c r="BY117" s="875"/>
      <c r="BZ117" s="875"/>
      <c r="CA117" s="875" t="s">
        <v>423</v>
      </c>
      <c r="CB117" s="875"/>
      <c r="CC117" s="875"/>
      <c r="CD117" s="875"/>
      <c r="CE117" s="875"/>
      <c r="CF117" s="936" t="s">
        <v>427</v>
      </c>
      <c r="CG117" s="937"/>
      <c r="CH117" s="937"/>
      <c r="CI117" s="937"/>
      <c r="CJ117" s="937"/>
      <c r="CK117" s="992"/>
      <c r="CL117" s="879"/>
      <c r="CM117" s="882" t="s">
        <v>447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423</v>
      </c>
      <c r="DH117" s="838"/>
      <c r="DI117" s="838"/>
      <c r="DJ117" s="838"/>
      <c r="DK117" s="839"/>
      <c r="DL117" s="840" t="s">
        <v>173</v>
      </c>
      <c r="DM117" s="838"/>
      <c r="DN117" s="838"/>
      <c r="DO117" s="838"/>
      <c r="DP117" s="839"/>
      <c r="DQ117" s="840" t="s">
        <v>173</v>
      </c>
      <c r="DR117" s="838"/>
      <c r="DS117" s="838"/>
      <c r="DT117" s="838"/>
      <c r="DU117" s="839"/>
      <c r="DV117" s="885" t="s">
        <v>427</v>
      </c>
      <c r="DW117" s="886"/>
      <c r="DX117" s="886"/>
      <c r="DY117" s="886"/>
      <c r="DZ117" s="887"/>
    </row>
    <row r="118" spans="1:130" s="226" customFormat="1" ht="26.25" customHeight="1" x14ac:dyDescent="0.15">
      <c r="A118" s="962" t="s">
        <v>418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416</v>
      </c>
      <c r="AB118" s="963"/>
      <c r="AC118" s="963"/>
      <c r="AD118" s="963"/>
      <c r="AE118" s="964"/>
      <c r="AF118" s="965" t="s">
        <v>299</v>
      </c>
      <c r="AG118" s="963"/>
      <c r="AH118" s="963"/>
      <c r="AI118" s="963"/>
      <c r="AJ118" s="964"/>
      <c r="AK118" s="965" t="s">
        <v>298</v>
      </c>
      <c r="AL118" s="963"/>
      <c r="AM118" s="963"/>
      <c r="AN118" s="963"/>
      <c r="AO118" s="964"/>
      <c r="AP118" s="966" t="s">
        <v>417</v>
      </c>
      <c r="AQ118" s="967"/>
      <c r="AR118" s="967"/>
      <c r="AS118" s="967"/>
      <c r="AT118" s="968"/>
      <c r="AU118" s="997"/>
      <c r="AV118" s="998"/>
      <c r="AW118" s="998"/>
      <c r="AX118" s="998"/>
      <c r="AY118" s="998"/>
      <c r="AZ118" s="940" t="s">
        <v>448</v>
      </c>
      <c r="BA118" s="941"/>
      <c r="BB118" s="941"/>
      <c r="BC118" s="941"/>
      <c r="BD118" s="941"/>
      <c r="BE118" s="941"/>
      <c r="BF118" s="941"/>
      <c r="BG118" s="941"/>
      <c r="BH118" s="941"/>
      <c r="BI118" s="941"/>
      <c r="BJ118" s="941"/>
      <c r="BK118" s="941"/>
      <c r="BL118" s="941"/>
      <c r="BM118" s="941"/>
      <c r="BN118" s="941"/>
      <c r="BO118" s="941"/>
      <c r="BP118" s="942"/>
      <c r="BQ118" s="943" t="s">
        <v>427</v>
      </c>
      <c r="BR118" s="906"/>
      <c r="BS118" s="906"/>
      <c r="BT118" s="906"/>
      <c r="BU118" s="906"/>
      <c r="BV118" s="906" t="s">
        <v>427</v>
      </c>
      <c r="BW118" s="906"/>
      <c r="BX118" s="906"/>
      <c r="BY118" s="906"/>
      <c r="BZ118" s="906"/>
      <c r="CA118" s="906" t="s">
        <v>427</v>
      </c>
      <c r="CB118" s="906"/>
      <c r="CC118" s="906"/>
      <c r="CD118" s="906"/>
      <c r="CE118" s="906"/>
      <c r="CF118" s="936" t="s">
        <v>427</v>
      </c>
      <c r="CG118" s="937"/>
      <c r="CH118" s="937"/>
      <c r="CI118" s="937"/>
      <c r="CJ118" s="937"/>
      <c r="CK118" s="992"/>
      <c r="CL118" s="879"/>
      <c r="CM118" s="882" t="s">
        <v>449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173</v>
      </c>
      <c r="DH118" s="838"/>
      <c r="DI118" s="838"/>
      <c r="DJ118" s="838"/>
      <c r="DK118" s="839"/>
      <c r="DL118" s="840" t="s">
        <v>427</v>
      </c>
      <c r="DM118" s="838"/>
      <c r="DN118" s="838"/>
      <c r="DO118" s="838"/>
      <c r="DP118" s="839"/>
      <c r="DQ118" s="840" t="s">
        <v>427</v>
      </c>
      <c r="DR118" s="838"/>
      <c r="DS118" s="838"/>
      <c r="DT118" s="838"/>
      <c r="DU118" s="839"/>
      <c r="DV118" s="885" t="s">
        <v>427</v>
      </c>
      <c r="DW118" s="886"/>
      <c r="DX118" s="886"/>
      <c r="DY118" s="886"/>
      <c r="DZ118" s="887"/>
    </row>
    <row r="119" spans="1:130" s="226" customFormat="1" ht="26.25" customHeight="1" x14ac:dyDescent="0.15">
      <c r="A119" s="876" t="s">
        <v>421</v>
      </c>
      <c r="B119" s="877"/>
      <c r="C119" s="952" t="s">
        <v>422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173</v>
      </c>
      <c r="AB119" s="956"/>
      <c r="AC119" s="956"/>
      <c r="AD119" s="956"/>
      <c r="AE119" s="957"/>
      <c r="AF119" s="958" t="s">
        <v>427</v>
      </c>
      <c r="AG119" s="956"/>
      <c r="AH119" s="956"/>
      <c r="AI119" s="956"/>
      <c r="AJ119" s="957"/>
      <c r="AK119" s="958" t="s">
        <v>427</v>
      </c>
      <c r="AL119" s="956"/>
      <c r="AM119" s="956"/>
      <c r="AN119" s="956"/>
      <c r="AO119" s="957"/>
      <c r="AP119" s="959" t="s">
        <v>173</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450</v>
      </c>
      <c r="BP119" s="939"/>
      <c r="BQ119" s="943">
        <v>5780139</v>
      </c>
      <c r="BR119" s="906"/>
      <c r="BS119" s="906"/>
      <c r="BT119" s="906"/>
      <c r="BU119" s="906"/>
      <c r="BV119" s="906">
        <v>5980922</v>
      </c>
      <c r="BW119" s="906"/>
      <c r="BX119" s="906"/>
      <c r="BY119" s="906"/>
      <c r="BZ119" s="906"/>
      <c r="CA119" s="906">
        <v>5753751</v>
      </c>
      <c r="CB119" s="906"/>
      <c r="CC119" s="906"/>
      <c r="CD119" s="906"/>
      <c r="CE119" s="906"/>
      <c r="CF119" s="804"/>
      <c r="CG119" s="805"/>
      <c r="CH119" s="805"/>
      <c r="CI119" s="805"/>
      <c r="CJ119" s="895"/>
      <c r="CK119" s="993"/>
      <c r="CL119" s="881"/>
      <c r="CM119" s="899" t="s">
        <v>451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427</v>
      </c>
      <c r="DH119" s="821"/>
      <c r="DI119" s="821"/>
      <c r="DJ119" s="821"/>
      <c r="DK119" s="822"/>
      <c r="DL119" s="823" t="s">
        <v>425</v>
      </c>
      <c r="DM119" s="821"/>
      <c r="DN119" s="821"/>
      <c r="DO119" s="821"/>
      <c r="DP119" s="822"/>
      <c r="DQ119" s="823" t="s">
        <v>427</v>
      </c>
      <c r="DR119" s="821"/>
      <c r="DS119" s="821"/>
      <c r="DT119" s="821"/>
      <c r="DU119" s="822"/>
      <c r="DV119" s="909" t="s">
        <v>173</v>
      </c>
      <c r="DW119" s="910"/>
      <c r="DX119" s="910"/>
      <c r="DY119" s="910"/>
      <c r="DZ119" s="911"/>
    </row>
    <row r="120" spans="1:130" s="226" customFormat="1" ht="26.25" customHeight="1" x14ac:dyDescent="0.15">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173</v>
      </c>
      <c r="AB120" s="838"/>
      <c r="AC120" s="838"/>
      <c r="AD120" s="838"/>
      <c r="AE120" s="839"/>
      <c r="AF120" s="840" t="s">
        <v>427</v>
      </c>
      <c r="AG120" s="838"/>
      <c r="AH120" s="838"/>
      <c r="AI120" s="838"/>
      <c r="AJ120" s="839"/>
      <c r="AK120" s="840" t="s">
        <v>173</v>
      </c>
      <c r="AL120" s="838"/>
      <c r="AM120" s="838"/>
      <c r="AN120" s="838"/>
      <c r="AO120" s="839"/>
      <c r="AP120" s="885" t="s">
        <v>427</v>
      </c>
      <c r="AQ120" s="886"/>
      <c r="AR120" s="886"/>
      <c r="AS120" s="886"/>
      <c r="AT120" s="887"/>
      <c r="AU120" s="944" t="s">
        <v>452</v>
      </c>
      <c r="AV120" s="945"/>
      <c r="AW120" s="945"/>
      <c r="AX120" s="945"/>
      <c r="AY120" s="946"/>
      <c r="AZ120" s="921" t="s">
        <v>453</v>
      </c>
      <c r="BA120" s="866"/>
      <c r="BB120" s="866"/>
      <c r="BC120" s="866"/>
      <c r="BD120" s="866"/>
      <c r="BE120" s="866"/>
      <c r="BF120" s="866"/>
      <c r="BG120" s="866"/>
      <c r="BH120" s="866"/>
      <c r="BI120" s="866"/>
      <c r="BJ120" s="866"/>
      <c r="BK120" s="866"/>
      <c r="BL120" s="866"/>
      <c r="BM120" s="866"/>
      <c r="BN120" s="866"/>
      <c r="BO120" s="866"/>
      <c r="BP120" s="867"/>
      <c r="BQ120" s="922">
        <v>2299065</v>
      </c>
      <c r="BR120" s="903"/>
      <c r="BS120" s="903"/>
      <c r="BT120" s="903"/>
      <c r="BU120" s="903"/>
      <c r="BV120" s="903">
        <v>2270945</v>
      </c>
      <c r="BW120" s="903"/>
      <c r="BX120" s="903"/>
      <c r="BY120" s="903"/>
      <c r="BZ120" s="903"/>
      <c r="CA120" s="903">
        <v>2620399</v>
      </c>
      <c r="CB120" s="903"/>
      <c r="CC120" s="903"/>
      <c r="CD120" s="903"/>
      <c r="CE120" s="903"/>
      <c r="CF120" s="927">
        <v>120.9</v>
      </c>
      <c r="CG120" s="928"/>
      <c r="CH120" s="928"/>
      <c r="CI120" s="928"/>
      <c r="CJ120" s="928"/>
      <c r="CK120" s="929" t="s">
        <v>454</v>
      </c>
      <c r="CL120" s="913"/>
      <c r="CM120" s="913"/>
      <c r="CN120" s="913"/>
      <c r="CO120" s="914"/>
      <c r="CP120" s="933" t="s">
        <v>397</v>
      </c>
      <c r="CQ120" s="934"/>
      <c r="CR120" s="934"/>
      <c r="CS120" s="934"/>
      <c r="CT120" s="934"/>
      <c r="CU120" s="934"/>
      <c r="CV120" s="934"/>
      <c r="CW120" s="934"/>
      <c r="CX120" s="934"/>
      <c r="CY120" s="934"/>
      <c r="CZ120" s="934"/>
      <c r="DA120" s="934"/>
      <c r="DB120" s="934"/>
      <c r="DC120" s="934"/>
      <c r="DD120" s="934"/>
      <c r="DE120" s="934"/>
      <c r="DF120" s="935"/>
      <c r="DG120" s="922">
        <v>1437365</v>
      </c>
      <c r="DH120" s="903"/>
      <c r="DI120" s="903"/>
      <c r="DJ120" s="903"/>
      <c r="DK120" s="903"/>
      <c r="DL120" s="903">
        <v>1343880</v>
      </c>
      <c r="DM120" s="903"/>
      <c r="DN120" s="903"/>
      <c r="DO120" s="903"/>
      <c r="DP120" s="903"/>
      <c r="DQ120" s="903">
        <v>1229446</v>
      </c>
      <c r="DR120" s="903"/>
      <c r="DS120" s="903"/>
      <c r="DT120" s="903"/>
      <c r="DU120" s="903"/>
      <c r="DV120" s="904">
        <v>56.7</v>
      </c>
      <c r="DW120" s="904"/>
      <c r="DX120" s="904"/>
      <c r="DY120" s="904"/>
      <c r="DZ120" s="905"/>
    </row>
    <row r="121" spans="1:130" s="226" customFormat="1" ht="26.25" customHeight="1" x14ac:dyDescent="0.15">
      <c r="A121" s="878"/>
      <c r="B121" s="879"/>
      <c r="C121" s="924" t="s">
        <v>455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427</v>
      </c>
      <c r="AB121" s="838"/>
      <c r="AC121" s="838"/>
      <c r="AD121" s="838"/>
      <c r="AE121" s="839"/>
      <c r="AF121" s="840" t="s">
        <v>427</v>
      </c>
      <c r="AG121" s="838"/>
      <c r="AH121" s="838"/>
      <c r="AI121" s="838"/>
      <c r="AJ121" s="839"/>
      <c r="AK121" s="840" t="s">
        <v>173</v>
      </c>
      <c r="AL121" s="838"/>
      <c r="AM121" s="838"/>
      <c r="AN121" s="838"/>
      <c r="AO121" s="839"/>
      <c r="AP121" s="885" t="s">
        <v>173</v>
      </c>
      <c r="AQ121" s="886"/>
      <c r="AR121" s="886"/>
      <c r="AS121" s="886"/>
      <c r="AT121" s="887"/>
      <c r="AU121" s="947"/>
      <c r="AV121" s="948"/>
      <c r="AW121" s="948"/>
      <c r="AX121" s="948"/>
      <c r="AY121" s="949"/>
      <c r="AZ121" s="873" t="s">
        <v>456</v>
      </c>
      <c r="BA121" s="808"/>
      <c r="BB121" s="808"/>
      <c r="BC121" s="808"/>
      <c r="BD121" s="808"/>
      <c r="BE121" s="808"/>
      <c r="BF121" s="808"/>
      <c r="BG121" s="808"/>
      <c r="BH121" s="808"/>
      <c r="BI121" s="808"/>
      <c r="BJ121" s="808"/>
      <c r="BK121" s="808"/>
      <c r="BL121" s="808"/>
      <c r="BM121" s="808"/>
      <c r="BN121" s="808"/>
      <c r="BO121" s="808"/>
      <c r="BP121" s="809"/>
      <c r="BQ121" s="874">
        <v>47239</v>
      </c>
      <c r="BR121" s="875"/>
      <c r="BS121" s="875"/>
      <c r="BT121" s="875"/>
      <c r="BU121" s="875"/>
      <c r="BV121" s="875">
        <v>22018</v>
      </c>
      <c r="BW121" s="875"/>
      <c r="BX121" s="875"/>
      <c r="BY121" s="875"/>
      <c r="BZ121" s="875"/>
      <c r="CA121" s="875">
        <v>24064</v>
      </c>
      <c r="CB121" s="875"/>
      <c r="CC121" s="875"/>
      <c r="CD121" s="875"/>
      <c r="CE121" s="875"/>
      <c r="CF121" s="936">
        <v>1.1000000000000001</v>
      </c>
      <c r="CG121" s="937"/>
      <c r="CH121" s="937"/>
      <c r="CI121" s="937"/>
      <c r="CJ121" s="937"/>
      <c r="CK121" s="930"/>
      <c r="CL121" s="916"/>
      <c r="CM121" s="916"/>
      <c r="CN121" s="916"/>
      <c r="CO121" s="917"/>
      <c r="CP121" s="896" t="s">
        <v>457</v>
      </c>
      <c r="CQ121" s="897"/>
      <c r="CR121" s="897"/>
      <c r="CS121" s="897"/>
      <c r="CT121" s="897"/>
      <c r="CU121" s="897"/>
      <c r="CV121" s="897"/>
      <c r="CW121" s="897"/>
      <c r="CX121" s="897"/>
      <c r="CY121" s="897"/>
      <c r="CZ121" s="897"/>
      <c r="DA121" s="897"/>
      <c r="DB121" s="897"/>
      <c r="DC121" s="897"/>
      <c r="DD121" s="897"/>
      <c r="DE121" s="897"/>
      <c r="DF121" s="898"/>
      <c r="DG121" s="874">
        <v>5638</v>
      </c>
      <c r="DH121" s="875"/>
      <c r="DI121" s="875"/>
      <c r="DJ121" s="875"/>
      <c r="DK121" s="875"/>
      <c r="DL121" s="875">
        <v>47849</v>
      </c>
      <c r="DM121" s="875"/>
      <c r="DN121" s="875"/>
      <c r="DO121" s="875"/>
      <c r="DP121" s="875"/>
      <c r="DQ121" s="875">
        <v>88128</v>
      </c>
      <c r="DR121" s="875"/>
      <c r="DS121" s="875"/>
      <c r="DT121" s="875"/>
      <c r="DU121" s="875"/>
      <c r="DV121" s="852">
        <v>4.0999999999999996</v>
      </c>
      <c r="DW121" s="852"/>
      <c r="DX121" s="852"/>
      <c r="DY121" s="852"/>
      <c r="DZ121" s="853"/>
    </row>
    <row r="122" spans="1:130" s="226" customFormat="1" ht="26.25" customHeight="1" x14ac:dyDescent="0.15">
      <c r="A122" s="878"/>
      <c r="B122" s="879"/>
      <c r="C122" s="882" t="s">
        <v>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427</v>
      </c>
      <c r="AB122" s="838"/>
      <c r="AC122" s="838"/>
      <c r="AD122" s="838"/>
      <c r="AE122" s="839"/>
      <c r="AF122" s="840" t="s">
        <v>173</v>
      </c>
      <c r="AG122" s="838"/>
      <c r="AH122" s="838"/>
      <c r="AI122" s="838"/>
      <c r="AJ122" s="839"/>
      <c r="AK122" s="840" t="s">
        <v>427</v>
      </c>
      <c r="AL122" s="838"/>
      <c r="AM122" s="838"/>
      <c r="AN122" s="838"/>
      <c r="AO122" s="839"/>
      <c r="AP122" s="885" t="s">
        <v>427</v>
      </c>
      <c r="AQ122" s="886"/>
      <c r="AR122" s="886"/>
      <c r="AS122" s="886"/>
      <c r="AT122" s="887"/>
      <c r="AU122" s="947"/>
      <c r="AV122" s="948"/>
      <c r="AW122" s="948"/>
      <c r="AX122" s="948"/>
      <c r="AY122" s="949"/>
      <c r="AZ122" s="940" t="s">
        <v>458</v>
      </c>
      <c r="BA122" s="941"/>
      <c r="BB122" s="941"/>
      <c r="BC122" s="941"/>
      <c r="BD122" s="941"/>
      <c r="BE122" s="941"/>
      <c r="BF122" s="941"/>
      <c r="BG122" s="941"/>
      <c r="BH122" s="941"/>
      <c r="BI122" s="941"/>
      <c r="BJ122" s="941"/>
      <c r="BK122" s="941"/>
      <c r="BL122" s="941"/>
      <c r="BM122" s="941"/>
      <c r="BN122" s="941"/>
      <c r="BO122" s="941"/>
      <c r="BP122" s="942"/>
      <c r="BQ122" s="943">
        <v>3531377</v>
      </c>
      <c r="BR122" s="906"/>
      <c r="BS122" s="906"/>
      <c r="BT122" s="906"/>
      <c r="BU122" s="906"/>
      <c r="BV122" s="906">
        <v>3504731</v>
      </c>
      <c r="BW122" s="906"/>
      <c r="BX122" s="906"/>
      <c r="BY122" s="906"/>
      <c r="BZ122" s="906"/>
      <c r="CA122" s="906">
        <v>3448623</v>
      </c>
      <c r="CB122" s="906"/>
      <c r="CC122" s="906"/>
      <c r="CD122" s="906"/>
      <c r="CE122" s="906"/>
      <c r="CF122" s="907">
        <v>159.1</v>
      </c>
      <c r="CG122" s="908"/>
      <c r="CH122" s="908"/>
      <c r="CI122" s="908"/>
      <c r="CJ122" s="908"/>
      <c r="CK122" s="930"/>
      <c r="CL122" s="916"/>
      <c r="CM122" s="916"/>
      <c r="CN122" s="916"/>
      <c r="CO122" s="917"/>
      <c r="CP122" s="896" t="s">
        <v>459</v>
      </c>
      <c r="CQ122" s="897"/>
      <c r="CR122" s="897"/>
      <c r="CS122" s="897"/>
      <c r="CT122" s="897"/>
      <c r="CU122" s="897"/>
      <c r="CV122" s="897"/>
      <c r="CW122" s="897"/>
      <c r="CX122" s="897"/>
      <c r="CY122" s="897"/>
      <c r="CZ122" s="897"/>
      <c r="DA122" s="897"/>
      <c r="DB122" s="897"/>
      <c r="DC122" s="897"/>
      <c r="DD122" s="897"/>
      <c r="DE122" s="897"/>
      <c r="DF122" s="898"/>
      <c r="DG122" s="874">
        <v>48535</v>
      </c>
      <c r="DH122" s="875"/>
      <c r="DI122" s="875"/>
      <c r="DJ122" s="875"/>
      <c r="DK122" s="875"/>
      <c r="DL122" s="875">
        <v>53861</v>
      </c>
      <c r="DM122" s="875"/>
      <c r="DN122" s="875"/>
      <c r="DO122" s="875"/>
      <c r="DP122" s="875"/>
      <c r="DQ122" s="875">
        <v>44146</v>
      </c>
      <c r="DR122" s="875"/>
      <c r="DS122" s="875"/>
      <c r="DT122" s="875"/>
      <c r="DU122" s="875"/>
      <c r="DV122" s="852">
        <v>2</v>
      </c>
      <c r="DW122" s="852"/>
      <c r="DX122" s="852"/>
      <c r="DY122" s="852"/>
      <c r="DZ122" s="853"/>
    </row>
    <row r="123" spans="1:130" s="226" customFormat="1" ht="26.25" customHeight="1" x14ac:dyDescent="0.15">
      <c r="A123" s="878"/>
      <c r="B123" s="879"/>
      <c r="C123" s="882" t="s">
        <v>444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427</v>
      </c>
      <c r="AB123" s="838"/>
      <c r="AC123" s="838"/>
      <c r="AD123" s="838"/>
      <c r="AE123" s="839"/>
      <c r="AF123" s="840" t="s">
        <v>427</v>
      </c>
      <c r="AG123" s="838"/>
      <c r="AH123" s="838"/>
      <c r="AI123" s="838"/>
      <c r="AJ123" s="839"/>
      <c r="AK123" s="840" t="s">
        <v>173</v>
      </c>
      <c r="AL123" s="838"/>
      <c r="AM123" s="838"/>
      <c r="AN123" s="838"/>
      <c r="AO123" s="839"/>
      <c r="AP123" s="885" t="s">
        <v>173</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460</v>
      </c>
      <c r="BP123" s="939"/>
      <c r="BQ123" s="893">
        <v>5877681</v>
      </c>
      <c r="BR123" s="894"/>
      <c r="BS123" s="894"/>
      <c r="BT123" s="894"/>
      <c r="BU123" s="894"/>
      <c r="BV123" s="894">
        <v>5797694</v>
      </c>
      <c r="BW123" s="894"/>
      <c r="BX123" s="894"/>
      <c r="BY123" s="894"/>
      <c r="BZ123" s="894"/>
      <c r="CA123" s="894">
        <v>6093086</v>
      </c>
      <c r="CB123" s="894"/>
      <c r="CC123" s="894"/>
      <c r="CD123" s="894"/>
      <c r="CE123" s="894"/>
      <c r="CF123" s="804"/>
      <c r="CG123" s="805"/>
      <c r="CH123" s="805"/>
      <c r="CI123" s="805"/>
      <c r="CJ123" s="895"/>
      <c r="CK123" s="930"/>
      <c r="CL123" s="916"/>
      <c r="CM123" s="916"/>
      <c r="CN123" s="916"/>
      <c r="CO123" s="917"/>
      <c r="CP123" s="896" t="s">
        <v>393</v>
      </c>
      <c r="CQ123" s="897"/>
      <c r="CR123" s="897"/>
      <c r="CS123" s="897"/>
      <c r="CT123" s="897"/>
      <c r="CU123" s="897"/>
      <c r="CV123" s="897"/>
      <c r="CW123" s="897"/>
      <c r="CX123" s="897"/>
      <c r="CY123" s="897"/>
      <c r="CZ123" s="897"/>
      <c r="DA123" s="897"/>
      <c r="DB123" s="897"/>
      <c r="DC123" s="897"/>
      <c r="DD123" s="897"/>
      <c r="DE123" s="897"/>
      <c r="DF123" s="898"/>
      <c r="DG123" s="837" t="s">
        <v>173</v>
      </c>
      <c r="DH123" s="838"/>
      <c r="DI123" s="838"/>
      <c r="DJ123" s="838"/>
      <c r="DK123" s="839"/>
      <c r="DL123" s="840" t="s">
        <v>173</v>
      </c>
      <c r="DM123" s="838"/>
      <c r="DN123" s="838"/>
      <c r="DO123" s="838"/>
      <c r="DP123" s="839"/>
      <c r="DQ123" s="840" t="s">
        <v>173</v>
      </c>
      <c r="DR123" s="838"/>
      <c r="DS123" s="838"/>
      <c r="DT123" s="838"/>
      <c r="DU123" s="839"/>
      <c r="DV123" s="885" t="s">
        <v>173</v>
      </c>
      <c r="DW123" s="886"/>
      <c r="DX123" s="886"/>
      <c r="DY123" s="886"/>
      <c r="DZ123" s="887"/>
    </row>
    <row r="124" spans="1:130" s="226" customFormat="1" ht="26.25" customHeight="1" thickBot="1" x14ac:dyDescent="0.2">
      <c r="A124" s="878"/>
      <c r="B124" s="879"/>
      <c r="C124" s="882" t="s">
        <v>447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173</v>
      </c>
      <c r="AB124" s="838"/>
      <c r="AC124" s="838"/>
      <c r="AD124" s="838"/>
      <c r="AE124" s="839"/>
      <c r="AF124" s="840" t="s">
        <v>173</v>
      </c>
      <c r="AG124" s="838"/>
      <c r="AH124" s="838"/>
      <c r="AI124" s="838"/>
      <c r="AJ124" s="839"/>
      <c r="AK124" s="840" t="s">
        <v>173</v>
      </c>
      <c r="AL124" s="838"/>
      <c r="AM124" s="838"/>
      <c r="AN124" s="838"/>
      <c r="AO124" s="839"/>
      <c r="AP124" s="885" t="s">
        <v>173</v>
      </c>
      <c r="AQ124" s="886"/>
      <c r="AR124" s="886"/>
      <c r="AS124" s="886"/>
      <c r="AT124" s="887"/>
      <c r="AU124" s="888" t="s">
        <v>461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173</v>
      </c>
      <c r="BR124" s="892"/>
      <c r="BS124" s="892"/>
      <c r="BT124" s="892"/>
      <c r="BU124" s="892"/>
      <c r="BV124" s="892">
        <v>8.6</v>
      </c>
      <c r="BW124" s="892"/>
      <c r="BX124" s="892"/>
      <c r="BY124" s="892"/>
      <c r="BZ124" s="892"/>
      <c r="CA124" s="892" t="s">
        <v>173</v>
      </c>
      <c r="CB124" s="892"/>
      <c r="CC124" s="892"/>
      <c r="CD124" s="892"/>
      <c r="CE124" s="892"/>
      <c r="CF124" s="782"/>
      <c r="CG124" s="783"/>
      <c r="CH124" s="783"/>
      <c r="CI124" s="783"/>
      <c r="CJ124" s="923"/>
      <c r="CK124" s="931"/>
      <c r="CL124" s="931"/>
      <c r="CM124" s="931"/>
      <c r="CN124" s="931"/>
      <c r="CO124" s="932"/>
      <c r="CP124" s="896" t="s">
        <v>462</v>
      </c>
      <c r="CQ124" s="897"/>
      <c r="CR124" s="897"/>
      <c r="CS124" s="897"/>
      <c r="CT124" s="897"/>
      <c r="CU124" s="897"/>
      <c r="CV124" s="897"/>
      <c r="CW124" s="897"/>
      <c r="CX124" s="897"/>
      <c r="CY124" s="897"/>
      <c r="CZ124" s="897"/>
      <c r="DA124" s="897"/>
      <c r="DB124" s="897"/>
      <c r="DC124" s="897"/>
      <c r="DD124" s="897"/>
      <c r="DE124" s="897"/>
      <c r="DF124" s="898"/>
      <c r="DG124" s="820">
        <v>359</v>
      </c>
      <c r="DH124" s="821"/>
      <c r="DI124" s="821"/>
      <c r="DJ124" s="821"/>
      <c r="DK124" s="822"/>
      <c r="DL124" s="823">
        <v>288831</v>
      </c>
      <c r="DM124" s="821"/>
      <c r="DN124" s="821"/>
      <c r="DO124" s="821"/>
      <c r="DP124" s="822"/>
      <c r="DQ124" s="823" t="s">
        <v>173</v>
      </c>
      <c r="DR124" s="821"/>
      <c r="DS124" s="821"/>
      <c r="DT124" s="821"/>
      <c r="DU124" s="822"/>
      <c r="DV124" s="909" t="s">
        <v>173</v>
      </c>
      <c r="DW124" s="910"/>
      <c r="DX124" s="910"/>
      <c r="DY124" s="910"/>
      <c r="DZ124" s="911"/>
    </row>
    <row r="125" spans="1:130" s="226" customFormat="1" ht="26.25" customHeight="1" x14ac:dyDescent="0.15">
      <c r="A125" s="878"/>
      <c r="B125" s="879"/>
      <c r="C125" s="882" t="s">
        <v>449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173</v>
      </c>
      <c r="AB125" s="838"/>
      <c r="AC125" s="838"/>
      <c r="AD125" s="838"/>
      <c r="AE125" s="839"/>
      <c r="AF125" s="840" t="s">
        <v>173</v>
      </c>
      <c r="AG125" s="838"/>
      <c r="AH125" s="838"/>
      <c r="AI125" s="838"/>
      <c r="AJ125" s="839"/>
      <c r="AK125" s="840" t="s">
        <v>173</v>
      </c>
      <c r="AL125" s="838"/>
      <c r="AM125" s="838"/>
      <c r="AN125" s="838"/>
      <c r="AO125" s="839"/>
      <c r="AP125" s="885" t="s">
        <v>173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463</v>
      </c>
      <c r="CL125" s="913"/>
      <c r="CM125" s="913"/>
      <c r="CN125" s="913"/>
      <c r="CO125" s="914"/>
      <c r="CP125" s="921" t="s">
        <v>464</v>
      </c>
      <c r="CQ125" s="866"/>
      <c r="CR125" s="866"/>
      <c r="CS125" s="866"/>
      <c r="CT125" s="866"/>
      <c r="CU125" s="866"/>
      <c r="CV125" s="866"/>
      <c r="CW125" s="866"/>
      <c r="CX125" s="866"/>
      <c r="CY125" s="866"/>
      <c r="CZ125" s="866"/>
      <c r="DA125" s="866"/>
      <c r="DB125" s="866"/>
      <c r="DC125" s="866"/>
      <c r="DD125" s="866"/>
      <c r="DE125" s="866"/>
      <c r="DF125" s="867"/>
      <c r="DG125" s="922" t="s">
        <v>173</v>
      </c>
      <c r="DH125" s="903"/>
      <c r="DI125" s="903"/>
      <c r="DJ125" s="903"/>
      <c r="DK125" s="903"/>
      <c r="DL125" s="903" t="s">
        <v>173</v>
      </c>
      <c r="DM125" s="903"/>
      <c r="DN125" s="903"/>
      <c r="DO125" s="903"/>
      <c r="DP125" s="903"/>
      <c r="DQ125" s="903" t="s">
        <v>173</v>
      </c>
      <c r="DR125" s="903"/>
      <c r="DS125" s="903"/>
      <c r="DT125" s="903"/>
      <c r="DU125" s="903"/>
      <c r="DV125" s="904" t="s">
        <v>173</v>
      </c>
      <c r="DW125" s="904"/>
      <c r="DX125" s="904"/>
      <c r="DY125" s="904"/>
      <c r="DZ125" s="905"/>
    </row>
    <row r="126" spans="1:130" s="226" customFormat="1" ht="26.25" customHeight="1" thickBot="1" x14ac:dyDescent="0.2">
      <c r="A126" s="878"/>
      <c r="B126" s="879"/>
      <c r="C126" s="882" t="s">
        <v>451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173</v>
      </c>
      <c r="AB126" s="838"/>
      <c r="AC126" s="838"/>
      <c r="AD126" s="838"/>
      <c r="AE126" s="839"/>
      <c r="AF126" s="840" t="s">
        <v>173</v>
      </c>
      <c r="AG126" s="838"/>
      <c r="AH126" s="838"/>
      <c r="AI126" s="838"/>
      <c r="AJ126" s="839"/>
      <c r="AK126" s="840" t="s">
        <v>173</v>
      </c>
      <c r="AL126" s="838"/>
      <c r="AM126" s="838"/>
      <c r="AN126" s="838"/>
      <c r="AO126" s="839"/>
      <c r="AP126" s="885" t="s">
        <v>173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465</v>
      </c>
      <c r="CQ126" s="808"/>
      <c r="CR126" s="808"/>
      <c r="CS126" s="808"/>
      <c r="CT126" s="808"/>
      <c r="CU126" s="808"/>
      <c r="CV126" s="808"/>
      <c r="CW126" s="808"/>
      <c r="CX126" s="808"/>
      <c r="CY126" s="808"/>
      <c r="CZ126" s="808"/>
      <c r="DA126" s="808"/>
      <c r="DB126" s="808"/>
      <c r="DC126" s="808"/>
      <c r="DD126" s="808"/>
      <c r="DE126" s="808"/>
      <c r="DF126" s="809"/>
      <c r="DG126" s="874" t="s">
        <v>466</v>
      </c>
      <c r="DH126" s="875"/>
      <c r="DI126" s="875"/>
      <c r="DJ126" s="875"/>
      <c r="DK126" s="875"/>
      <c r="DL126" s="875" t="s">
        <v>173</v>
      </c>
      <c r="DM126" s="875"/>
      <c r="DN126" s="875"/>
      <c r="DO126" s="875"/>
      <c r="DP126" s="875"/>
      <c r="DQ126" s="875" t="s">
        <v>173</v>
      </c>
      <c r="DR126" s="875"/>
      <c r="DS126" s="875"/>
      <c r="DT126" s="875"/>
      <c r="DU126" s="875"/>
      <c r="DV126" s="852" t="s">
        <v>173</v>
      </c>
      <c r="DW126" s="852"/>
      <c r="DX126" s="852"/>
      <c r="DY126" s="852"/>
      <c r="DZ126" s="853"/>
    </row>
    <row r="127" spans="1:130" s="226" customFormat="1" ht="26.25" customHeight="1" x14ac:dyDescent="0.15">
      <c r="A127" s="880"/>
      <c r="B127" s="881"/>
      <c r="C127" s="899" t="s">
        <v>467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697</v>
      </c>
      <c r="AB127" s="838"/>
      <c r="AC127" s="838"/>
      <c r="AD127" s="838"/>
      <c r="AE127" s="839"/>
      <c r="AF127" s="840">
        <v>1045</v>
      </c>
      <c r="AG127" s="838"/>
      <c r="AH127" s="838"/>
      <c r="AI127" s="838"/>
      <c r="AJ127" s="839"/>
      <c r="AK127" s="840">
        <v>1111</v>
      </c>
      <c r="AL127" s="838"/>
      <c r="AM127" s="838"/>
      <c r="AN127" s="838"/>
      <c r="AO127" s="839"/>
      <c r="AP127" s="885">
        <v>0.1</v>
      </c>
      <c r="AQ127" s="886"/>
      <c r="AR127" s="886"/>
      <c r="AS127" s="886"/>
      <c r="AT127" s="887"/>
      <c r="AU127" s="262"/>
      <c r="AV127" s="262"/>
      <c r="AW127" s="262"/>
      <c r="AX127" s="902" t="s">
        <v>468</v>
      </c>
      <c r="AY127" s="870"/>
      <c r="AZ127" s="870"/>
      <c r="BA127" s="870"/>
      <c r="BB127" s="870"/>
      <c r="BC127" s="870"/>
      <c r="BD127" s="870"/>
      <c r="BE127" s="871"/>
      <c r="BF127" s="869" t="s">
        <v>469</v>
      </c>
      <c r="BG127" s="870"/>
      <c r="BH127" s="870"/>
      <c r="BI127" s="870"/>
      <c r="BJ127" s="870"/>
      <c r="BK127" s="870"/>
      <c r="BL127" s="871"/>
      <c r="BM127" s="869" t="s">
        <v>470</v>
      </c>
      <c r="BN127" s="870"/>
      <c r="BO127" s="870"/>
      <c r="BP127" s="870"/>
      <c r="BQ127" s="870"/>
      <c r="BR127" s="870"/>
      <c r="BS127" s="871"/>
      <c r="BT127" s="869" t="s">
        <v>471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472</v>
      </c>
      <c r="CQ127" s="808"/>
      <c r="CR127" s="808"/>
      <c r="CS127" s="808"/>
      <c r="CT127" s="808"/>
      <c r="CU127" s="808"/>
      <c r="CV127" s="808"/>
      <c r="CW127" s="808"/>
      <c r="CX127" s="808"/>
      <c r="CY127" s="808"/>
      <c r="CZ127" s="808"/>
      <c r="DA127" s="808"/>
      <c r="DB127" s="808"/>
      <c r="DC127" s="808"/>
      <c r="DD127" s="808"/>
      <c r="DE127" s="808"/>
      <c r="DF127" s="809"/>
      <c r="DG127" s="874" t="s">
        <v>173</v>
      </c>
      <c r="DH127" s="875"/>
      <c r="DI127" s="875"/>
      <c r="DJ127" s="875"/>
      <c r="DK127" s="875"/>
      <c r="DL127" s="875" t="s">
        <v>173</v>
      </c>
      <c r="DM127" s="875"/>
      <c r="DN127" s="875"/>
      <c r="DO127" s="875"/>
      <c r="DP127" s="875"/>
      <c r="DQ127" s="875" t="s">
        <v>173</v>
      </c>
      <c r="DR127" s="875"/>
      <c r="DS127" s="875"/>
      <c r="DT127" s="875"/>
      <c r="DU127" s="875"/>
      <c r="DV127" s="852" t="s">
        <v>173</v>
      </c>
      <c r="DW127" s="852"/>
      <c r="DX127" s="852"/>
      <c r="DY127" s="852"/>
      <c r="DZ127" s="853"/>
    </row>
    <row r="128" spans="1:130" s="226" customFormat="1" ht="26.25" customHeight="1" thickBot="1" x14ac:dyDescent="0.2">
      <c r="A128" s="854" t="s">
        <v>473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474</v>
      </c>
      <c r="X128" s="856"/>
      <c r="Y128" s="856"/>
      <c r="Z128" s="857"/>
      <c r="AA128" s="858">
        <v>10730</v>
      </c>
      <c r="AB128" s="859"/>
      <c r="AC128" s="859"/>
      <c r="AD128" s="859"/>
      <c r="AE128" s="860"/>
      <c r="AF128" s="861">
        <v>7617</v>
      </c>
      <c r="AG128" s="859"/>
      <c r="AH128" s="859"/>
      <c r="AI128" s="859"/>
      <c r="AJ128" s="860"/>
      <c r="AK128" s="861">
        <v>9285</v>
      </c>
      <c r="AL128" s="859"/>
      <c r="AM128" s="859"/>
      <c r="AN128" s="859"/>
      <c r="AO128" s="860"/>
      <c r="AP128" s="862"/>
      <c r="AQ128" s="863"/>
      <c r="AR128" s="863"/>
      <c r="AS128" s="863"/>
      <c r="AT128" s="864"/>
      <c r="AU128" s="262"/>
      <c r="AV128" s="262"/>
      <c r="AW128" s="262"/>
      <c r="AX128" s="865" t="s">
        <v>475</v>
      </c>
      <c r="AY128" s="866"/>
      <c r="AZ128" s="866"/>
      <c r="BA128" s="866"/>
      <c r="BB128" s="866"/>
      <c r="BC128" s="866"/>
      <c r="BD128" s="866"/>
      <c r="BE128" s="867"/>
      <c r="BF128" s="844" t="s">
        <v>476</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477</v>
      </c>
      <c r="CQ128" s="786"/>
      <c r="CR128" s="786"/>
      <c r="CS128" s="786"/>
      <c r="CT128" s="786"/>
      <c r="CU128" s="786"/>
      <c r="CV128" s="786"/>
      <c r="CW128" s="786"/>
      <c r="CX128" s="786"/>
      <c r="CY128" s="786"/>
      <c r="CZ128" s="786"/>
      <c r="DA128" s="786"/>
      <c r="DB128" s="786"/>
      <c r="DC128" s="786"/>
      <c r="DD128" s="786"/>
      <c r="DE128" s="786"/>
      <c r="DF128" s="787"/>
      <c r="DG128" s="848" t="s">
        <v>173</v>
      </c>
      <c r="DH128" s="849"/>
      <c r="DI128" s="849"/>
      <c r="DJ128" s="849"/>
      <c r="DK128" s="849"/>
      <c r="DL128" s="849" t="s">
        <v>173</v>
      </c>
      <c r="DM128" s="849"/>
      <c r="DN128" s="849"/>
      <c r="DO128" s="849"/>
      <c r="DP128" s="849"/>
      <c r="DQ128" s="849" t="s">
        <v>173</v>
      </c>
      <c r="DR128" s="849"/>
      <c r="DS128" s="849"/>
      <c r="DT128" s="849"/>
      <c r="DU128" s="849"/>
      <c r="DV128" s="850" t="s">
        <v>173</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478</v>
      </c>
      <c r="X129" s="835"/>
      <c r="Y129" s="835"/>
      <c r="Z129" s="836"/>
      <c r="AA129" s="837">
        <v>2444674</v>
      </c>
      <c r="AB129" s="838"/>
      <c r="AC129" s="838"/>
      <c r="AD129" s="838"/>
      <c r="AE129" s="839"/>
      <c r="AF129" s="840">
        <v>2468848</v>
      </c>
      <c r="AG129" s="838"/>
      <c r="AH129" s="838"/>
      <c r="AI129" s="838"/>
      <c r="AJ129" s="839"/>
      <c r="AK129" s="840">
        <v>2511431</v>
      </c>
      <c r="AL129" s="838"/>
      <c r="AM129" s="838"/>
      <c r="AN129" s="838"/>
      <c r="AO129" s="839"/>
      <c r="AP129" s="841"/>
      <c r="AQ129" s="842"/>
      <c r="AR129" s="842"/>
      <c r="AS129" s="842"/>
      <c r="AT129" s="843"/>
      <c r="AU129" s="264"/>
      <c r="AV129" s="264"/>
      <c r="AW129" s="264"/>
      <c r="AX129" s="807" t="s">
        <v>479</v>
      </c>
      <c r="AY129" s="808"/>
      <c r="AZ129" s="808"/>
      <c r="BA129" s="808"/>
      <c r="BB129" s="808"/>
      <c r="BC129" s="808"/>
      <c r="BD129" s="808"/>
      <c r="BE129" s="809"/>
      <c r="BF129" s="827" t="s">
        <v>173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350018</v>
      </c>
      <c r="AB130" s="838"/>
      <c r="AC130" s="838"/>
      <c r="AD130" s="838"/>
      <c r="AE130" s="839"/>
      <c r="AF130" s="840">
        <v>348981</v>
      </c>
      <c r="AG130" s="838"/>
      <c r="AH130" s="838"/>
      <c r="AI130" s="838"/>
      <c r="AJ130" s="839"/>
      <c r="AK130" s="840">
        <v>344127</v>
      </c>
      <c r="AL130" s="838"/>
      <c r="AM130" s="838"/>
      <c r="AN130" s="838"/>
      <c r="AO130" s="839"/>
      <c r="AP130" s="841"/>
      <c r="AQ130" s="842"/>
      <c r="AR130" s="842"/>
      <c r="AS130" s="842"/>
      <c r="AT130" s="843"/>
      <c r="AU130" s="264"/>
      <c r="AV130" s="264"/>
      <c r="AW130" s="264"/>
      <c r="AX130" s="807" t="s">
        <v>482</v>
      </c>
      <c r="AY130" s="808"/>
      <c r="AZ130" s="808"/>
      <c r="BA130" s="808"/>
      <c r="BB130" s="808"/>
      <c r="BC130" s="808"/>
      <c r="BD130" s="808"/>
      <c r="BE130" s="809"/>
      <c r="BF130" s="810">
        <v>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2094656</v>
      </c>
      <c r="AB131" s="821"/>
      <c r="AC131" s="821"/>
      <c r="AD131" s="821"/>
      <c r="AE131" s="822"/>
      <c r="AF131" s="823">
        <v>2119867</v>
      </c>
      <c r="AG131" s="821"/>
      <c r="AH131" s="821"/>
      <c r="AI131" s="821"/>
      <c r="AJ131" s="822"/>
      <c r="AK131" s="823">
        <v>2167304</v>
      </c>
      <c r="AL131" s="821"/>
      <c r="AM131" s="821"/>
      <c r="AN131" s="821"/>
      <c r="AO131" s="822"/>
      <c r="AP131" s="824"/>
      <c r="AQ131" s="825"/>
      <c r="AR131" s="825"/>
      <c r="AS131" s="825"/>
      <c r="AT131" s="826"/>
      <c r="AU131" s="264"/>
      <c r="AV131" s="264"/>
      <c r="AW131" s="264"/>
      <c r="AX131" s="785" t="s">
        <v>484</v>
      </c>
      <c r="AY131" s="786"/>
      <c r="AZ131" s="786"/>
      <c r="BA131" s="786"/>
      <c r="BB131" s="786"/>
      <c r="BC131" s="786"/>
      <c r="BD131" s="786"/>
      <c r="BE131" s="787"/>
      <c r="BF131" s="788" t="s">
        <v>173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9.0587666900000006</v>
      </c>
      <c r="AB132" s="801"/>
      <c r="AC132" s="801"/>
      <c r="AD132" s="801"/>
      <c r="AE132" s="802"/>
      <c r="AF132" s="803">
        <v>9.5602695830000002</v>
      </c>
      <c r="AG132" s="801"/>
      <c r="AH132" s="801"/>
      <c r="AI132" s="801"/>
      <c r="AJ132" s="802"/>
      <c r="AK132" s="803">
        <v>8.4930402009999995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9.5</v>
      </c>
      <c r="AB133" s="780"/>
      <c r="AC133" s="780"/>
      <c r="AD133" s="780"/>
      <c r="AE133" s="781"/>
      <c r="AF133" s="779">
        <v>9.4</v>
      </c>
      <c r="AG133" s="780"/>
      <c r="AH133" s="780"/>
      <c r="AI133" s="780"/>
      <c r="AJ133" s="781"/>
      <c r="AK133" s="779">
        <v>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HD34yUY7wJ/WbR1DSgXZl7hYU/zhBwN/vdH64G1kNJAtzJjf2/O2IReWEIHAq9J5b4AkCT0uP3f5frWWfrXiw==" saltValue="icONTU/ubiklM4I1sqlY8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zcyQgCk0LTsgqtphZ0rPb+O5+NfKY0H352iLt5rYBt/eAJq5NfA+kdmQXU6nJOCfyArLkLemfpA5U5agslpvg==" saltValue="ounYM66poUHtuR58ILHH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f9vYVr+h9OpAl3dSpRrZF/Mv3ET8YEjsi5IdDQnnye5Z3M47pEc3vswIOMETQb2MxpqaA0go11eIXzW0511ZA==" saltValue="KSMyh1+VMd7yrtBLBhuu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496</v>
      </c>
      <c r="AL9" s="1207"/>
      <c r="AM9" s="1207"/>
      <c r="AN9" s="1208"/>
      <c r="AO9" s="292">
        <v>624147</v>
      </c>
      <c r="AP9" s="292">
        <v>106238</v>
      </c>
      <c r="AQ9" s="293">
        <v>107310</v>
      </c>
      <c r="AR9" s="294">
        <v>-1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497</v>
      </c>
      <c r="AL10" s="1207"/>
      <c r="AM10" s="1207"/>
      <c r="AN10" s="1208"/>
      <c r="AO10" s="295">
        <v>34073</v>
      </c>
      <c r="AP10" s="295">
        <v>5800</v>
      </c>
      <c r="AQ10" s="296">
        <v>12629</v>
      </c>
      <c r="AR10" s="297">
        <v>-54.1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498</v>
      </c>
      <c r="AL11" s="1207"/>
      <c r="AM11" s="1207"/>
      <c r="AN11" s="1208"/>
      <c r="AO11" s="295">
        <v>139539</v>
      </c>
      <c r="AP11" s="295">
        <v>23751</v>
      </c>
      <c r="AQ11" s="296">
        <v>13528</v>
      </c>
      <c r="AR11" s="297">
        <v>75.599999999999994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499</v>
      </c>
      <c r="AL12" s="1207"/>
      <c r="AM12" s="1207"/>
      <c r="AN12" s="1208"/>
      <c r="AO12" s="295">
        <v>1244</v>
      </c>
      <c r="AP12" s="295">
        <v>212</v>
      </c>
      <c r="AQ12" s="296">
        <v>1569</v>
      </c>
      <c r="AR12" s="297">
        <v>-86.5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500</v>
      </c>
      <c r="AL13" s="1207"/>
      <c r="AM13" s="1207"/>
      <c r="AN13" s="1208"/>
      <c r="AO13" s="295" t="s">
        <v>501</v>
      </c>
      <c r="AP13" s="295" t="s">
        <v>501</v>
      </c>
      <c r="AQ13" s="296" t="s">
        <v>501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502</v>
      </c>
      <c r="AL14" s="1207"/>
      <c r="AM14" s="1207"/>
      <c r="AN14" s="1208"/>
      <c r="AO14" s="295">
        <v>19182</v>
      </c>
      <c r="AP14" s="295">
        <v>3265</v>
      </c>
      <c r="AQ14" s="296">
        <v>5788</v>
      </c>
      <c r="AR14" s="297">
        <v>-43.6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503</v>
      </c>
      <c r="AL15" s="1207"/>
      <c r="AM15" s="1207"/>
      <c r="AN15" s="1208"/>
      <c r="AO15" s="295">
        <v>5395</v>
      </c>
      <c r="AP15" s="295">
        <v>918</v>
      </c>
      <c r="AQ15" s="296">
        <v>2674</v>
      </c>
      <c r="AR15" s="297">
        <v>-65.7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504</v>
      </c>
      <c r="AL16" s="1210"/>
      <c r="AM16" s="1210"/>
      <c r="AN16" s="1211"/>
      <c r="AO16" s="295">
        <v>-63244</v>
      </c>
      <c r="AP16" s="295">
        <v>-10765</v>
      </c>
      <c r="AQ16" s="296">
        <v>-10217</v>
      </c>
      <c r="AR16" s="297">
        <v>5.4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760336</v>
      </c>
      <c r="AP17" s="295">
        <v>129419</v>
      </c>
      <c r="AQ17" s="296">
        <v>133280</v>
      </c>
      <c r="AR17" s="297">
        <v>-2.9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509</v>
      </c>
      <c r="AL21" s="1204"/>
      <c r="AM21" s="1204"/>
      <c r="AN21" s="1205"/>
      <c r="AO21" s="307">
        <v>12.6</v>
      </c>
      <c r="AP21" s="308">
        <v>12.41</v>
      </c>
      <c r="AQ21" s="309">
        <v>0.19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510</v>
      </c>
      <c r="AL22" s="1204"/>
      <c r="AM22" s="1204"/>
      <c r="AN22" s="1205"/>
      <c r="AO22" s="312">
        <v>93.8</v>
      </c>
      <c r="AP22" s="313">
        <v>96.1</v>
      </c>
      <c r="AQ22" s="314">
        <v>-2.2999999999999998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515</v>
      </c>
      <c r="AL32" s="1195"/>
      <c r="AM32" s="1195"/>
      <c r="AN32" s="1196"/>
      <c r="AO32" s="322">
        <v>352378</v>
      </c>
      <c r="AP32" s="322">
        <v>59979</v>
      </c>
      <c r="AQ32" s="323">
        <v>65207</v>
      </c>
      <c r="AR32" s="324">
        <v>-8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516</v>
      </c>
      <c r="AL33" s="1195"/>
      <c r="AM33" s="1195"/>
      <c r="AN33" s="1196"/>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517</v>
      </c>
      <c r="AL34" s="1195"/>
      <c r="AM34" s="1195"/>
      <c r="AN34" s="1196"/>
      <c r="AO34" s="322" t="s">
        <v>501</v>
      </c>
      <c r="AP34" s="322" t="s">
        <v>501</v>
      </c>
      <c r="AQ34" s="323" t="s">
        <v>501</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518</v>
      </c>
      <c r="AL35" s="1195"/>
      <c r="AM35" s="1195"/>
      <c r="AN35" s="1196"/>
      <c r="AO35" s="322">
        <v>147211</v>
      </c>
      <c r="AP35" s="322">
        <v>25057</v>
      </c>
      <c r="AQ35" s="323">
        <v>23731</v>
      </c>
      <c r="AR35" s="324">
        <v>5.6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519</v>
      </c>
      <c r="AL36" s="1195"/>
      <c r="AM36" s="1195"/>
      <c r="AN36" s="1196"/>
      <c r="AO36" s="322">
        <v>36782</v>
      </c>
      <c r="AP36" s="322">
        <v>6261</v>
      </c>
      <c r="AQ36" s="323">
        <v>4111</v>
      </c>
      <c r="AR36" s="324">
        <v>52.3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520</v>
      </c>
      <c r="AL37" s="1195"/>
      <c r="AM37" s="1195"/>
      <c r="AN37" s="1196"/>
      <c r="AO37" s="322">
        <v>1111</v>
      </c>
      <c r="AP37" s="322">
        <v>189</v>
      </c>
      <c r="AQ37" s="323">
        <v>745</v>
      </c>
      <c r="AR37" s="324">
        <v>-74.599999999999994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521</v>
      </c>
      <c r="AL38" s="1198"/>
      <c r="AM38" s="1198"/>
      <c r="AN38" s="1199"/>
      <c r="AO38" s="325" t="s">
        <v>501</v>
      </c>
      <c r="AP38" s="325" t="s">
        <v>501</v>
      </c>
      <c r="AQ38" s="326">
        <v>5</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522</v>
      </c>
      <c r="AL39" s="1198"/>
      <c r="AM39" s="1198"/>
      <c r="AN39" s="1199"/>
      <c r="AO39" s="322">
        <v>-9285</v>
      </c>
      <c r="AP39" s="322">
        <v>-1580</v>
      </c>
      <c r="AQ39" s="323">
        <v>-2298</v>
      </c>
      <c r="AR39" s="324">
        <v>-31.2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523</v>
      </c>
      <c r="AL40" s="1195"/>
      <c r="AM40" s="1195"/>
      <c r="AN40" s="1196"/>
      <c r="AO40" s="322">
        <v>-344127</v>
      </c>
      <c r="AP40" s="322">
        <v>-58575</v>
      </c>
      <c r="AQ40" s="323">
        <v>-66358</v>
      </c>
      <c r="AR40" s="324">
        <v>-11.7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184070</v>
      </c>
      <c r="AP41" s="322">
        <v>31331</v>
      </c>
      <c r="AQ41" s="323">
        <v>25144</v>
      </c>
      <c r="AR41" s="324">
        <v>24.6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491</v>
      </c>
      <c r="AN49" s="1189" t="s">
        <v>527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862045</v>
      </c>
      <c r="AN51" s="344">
        <v>151902</v>
      </c>
      <c r="AO51" s="345">
        <v>89.7</v>
      </c>
      <c r="AP51" s="346">
        <v>119674</v>
      </c>
      <c r="AQ51" s="347">
        <v>26.2</v>
      </c>
      <c r="AR51" s="348">
        <v>63.5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602852</v>
      </c>
      <c r="AN52" s="352">
        <v>106229</v>
      </c>
      <c r="AO52" s="353">
        <v>70.7</v>
      </c>
      <c r="AP52" s="354">
        <v>57803</v>
      </c>
      <c r="AQ52" s="355">
        <v>4.8</v>
      </c>
      <c r="AR52" s="356">
        <v>65.900000000000006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1074858</v>
      </c>
      <c r="AN53" s="344">
        <v>186252</v>
      </c>
      <c r="AO53" s="345">
        <v>22.6</v>
      </c>
      <c r="AP53" s="346">
        <v>119685</v>
      </c>
      <c r="AQ53" s="347">
        <v>0</v>
      </c>
      <c r="AR53" s="348">
        <v>22.6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638642</v>
      </c>
      <c r="AN54" s="352">
        <v>110664</v>
      </c>
      <c r="AO54" s="353">
        <v>4.2</v>
      </c>
      <c r="AP54" s="354">
        <v>68464</v>
      </c>
      <c r="AQ54" s="355">
        <v>18.399999999999999</v>
      </c>
      <c r="AR54" s="356">
        <v>-14.2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536010</v>
      </c>
      <c r="AN55" s="344">
        <v>91814</v>
      </c>
      <c r="AO55" s="345">
        <v>-50.7</v>
      </c>
      <c r="AP55" s="346">
        <v>128611</v>
      </c>
      <c r="AQ55" s="347">
        <v>7.5</v>
      </c>
      <c r="AR55" s="348">
        <v>-58.2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329757</v>
      </c>
      <c r="AN56" s="352">
        <v>56485</v>
      </c>
      <c r="AO56" s="353">
        <v>-49</v>
      </c>
      <c r="AP56" s="354">
        <v>61552</v>
      </c>
      <c r="AQ56" s="355">
        <v>-10.1</v>
      </c>
      <c r="AR56" s="356">
        <v>-38.9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522711</v>
      </c>
      <c r="AN57" s="344">
        <v>88942</v>
      </c>
      <c r="AO57" s="345">
        <v>-3.1</v>
      </c>
      <c r="AP57" s="346">
        <v>138651</v>
      </c>
      <c r="AQ57" s="347">
        <v>7.8</v>
      </c>
      <c r="AR57" s="348">
        <v>-10.9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312851</v>
      </c>
      <c r="AN58" s="352">
        <v>53233</v>
      </c>
      <c r="AO58" s="353">
        <v>-5.8</v>
      </c>
      <c r="AP58" s="354">
        <v>71211</v>
      </c>
      <c r="AQ58" s="355">
        <v>15.7</v>
      </c>
      <c r="AR58" s="356">
        <v>-21.5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779388</v>
      </c>
      <c r="AN59" s="344">
        <v>132662</v>
      </c>
      <c r="AO59" s="345">
        <v>49.2</v>
      </c>
      <c r="AP59" s="346">
        <v>122882</v>
      </c>
      <c r="AQ59" s="347">
        <v>-11.4</v>
      </c>
      <c r="AR59" s="348">
        <v>60.6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332449</v>
      </c>
      <c r="AN60" s="352">
        <v>56587</v>
      </c>
      <c r="AO60" s="353">
        <v>6.3</v>
      </c>
      <c r="AP60" s="354">
        <v>65785</v>
      </c>
      <c r="AQ60" s="355">
        <v>-7.6</v>
      </c>
      <c r="AR60" s="356">
        <v>13.9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755002</v>
      </c>
      <c r="AN61" s="359">
        <v>130314</v>
      </c>
      <c r="AO61" s="360">
        <v>21.5</v>
      </c>
      <c r="AP61" s="361">
        <v>125901</v>
      </c>
      <c r="AQ61" s="362">
        <v>6</v>
      </c>
      <c r="AR61" s="348">
        <v>15.5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443310</v>
      </c>
      <c r="AN62" s="352">
        <v>76640</v>
      </c>
      <c r="AO62" s="353">
        <v>5.3</v>
      </c>
      <c r="AP62" s="354">
        <v>64963</v>
      </c>
      <c r="AQ62" s="355">
        <v>4.2</v>
      </c>
      <c r="AR62" s="356">
        <v>1.1000000000000001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7U9m0VYkIFNVX0UPArpF7XyJdnyHjq8jC/Hs2GcNzKhMfxkjHFzpHMxr3B93kEUWwRSiBKZ9EBk/wJJHzvpMuw==" saltValue="+Y1SCFNIkJRYEufQZAiB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sCLZdIS5NWlsyUUXqqxfDuAMqKac0T6UtZg0wXZC+/APTthZ4Qj/knQXkus4tobuXSYoWrzqn/jmMEms8kLDQ==" saltValue="riTRz8kznlnibXllPaoz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nBPYK2O37FMYPwymICPrIIu0+wjOM2R3eJh9QLO8ltpfSUIEubi626/OYtVDbihNAxNRsbs8lu7aziPwvVo8Q==" saltValue="gpVtYcY6VcZERa/Mhp6u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12" t="s">
        <v>3</v>
      </c>
      <c r="D47" s="1212"/>
      <c r="E47" s="1213"/>
      <c r="F47" s="11">
        <v>40.29</v>
      </c>
      <c r="G47" s="12">
        <v>39.89</v>
      </c>
      <c r="H47" s="12">
        <v>42.8</v>
      </c>
      <c r="I47" s="12">
        <v>40.65</v>
      </c>
      <c r="J47" s="13">
        <v>50.61</v>
      </c>
    </row>
    <row r="48" spans="2:10" ht="57.75" customHeight="1" x14ac:dyDescent="0.15">
      <c r="B48" s="14"/>
      <c r="C48" s="1214" t="s">
        <v>4</v>
      </c>
      <c r="D48" s="1214"/>
      <c r="E48" s="1215"/>
      <c r="F48" s="15">
        <v>7.09</v>
      </c>
      <c r="G48" s="16">
        <v>6.62</v>
      </c>
      <c r="H48" s="16">
        <v>5.54</v>
      </c>
      <c r="I48" s="16">
        <v>9.5</v>
      </c>
      <c r="J48" s="17">
        <v>6.58</v>
      </c>
    </row>
    <row r="49" spans="2:10" ht="57.75" customHeight="1" thickBot="1" x14ac:dyDescent="0.2">
      <c r="B49" s="18"/>
      <c r="C49" s="1216" t="s">
        <v>5</v>
      </c>
      <c r="D49" s="1216"/>
      <c r="E49" s="1217"/>
      <c r="F49" s="19">
        <v>1.65</v>
      </c>
      <c r="G49" s="20" t="s">
        <v>547</v>
      </c>
      <c r="H49" s="20" t="s">
        <v>548</v>
      </c>
      <c r="I49" s="20" t="s">
        <v>549</v>
      </c>
      <c r="J49" s="21">
        <v>3.11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JzI2bFSlaAONbw8fWGum3iFVjLzcSHgTCduQrilIjk05mRd1YFJg4TQ+rI94+wFzEeomPp0RR9rMj/2d9tBQ==" saltValue="aNajIuPY9es4ZXAT3/ah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2019-09-05T05:50:54Z</cp:lastPrinted>
  <dcterms:created xsi:type="dcterms:W3CDTF">2019-02-14T01:28:52Z</dcterms:created>
  <dcterms:modified xsi:type="dcterms:W3CDTF">2019-10-31T00:44:08Z</dcterms:modified>
  <cp:category/>
</cp:coreProperties>
</file>