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0 年度別\H29年度決算\14_財政状況資料集\02_２回目（１０月公表分）※システム不具合により公表時期遅延\03_市町村から\02_最終確認\24 松島町★\"/>
    </mc:Choice>
  </mc:AlternateContent>
  <bookViews>
    <workbookView xWindow="0" yWindow="0" windowWidth="20490" windowHeight="7620" tabRatio="85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9" r:id="rId7"/>
    <sheet name="目的別歳出決算分析表（住民一人当たりのコスト）" sheetId="20"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1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<sst xmlns="http://schemas.openxmlformats.org/spreadsheetml/2006/main" count="1092" uniqueCount="592">
  <si>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</si>
  <si>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</si>
  <si>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</si>
  <si>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</si>
  <si>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</si>
  <si>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</si>
  <si>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</si>
  <si>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</si>
  <si>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</si>
  <si>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</si>
  <si>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</si>
  <si>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</si>
  <si>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</si>
  <si>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</si>
  <si>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</si>
  <si>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</si>
  <si>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</si>
  <si>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</si>
  <si>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</si>
  <si>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</si>
  <si>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</si>
  <si>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</si>
  <si>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</si>
  <si>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</si>
  <si>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</si>
  <si>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</si>
  <si>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</si>
  <si>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</si>
  <si>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</si>
  <si>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</si>
  <si>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</si>
  <si>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</si>
  <si>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</si>
  <si>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</si>
  <si>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</si>
  <si>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</si>
  <si>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</si>
  <si>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</si>
  <si>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</si>
  <si>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</si>
  <si>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</si>
  <si>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</si>
  <si>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</si>
  <si>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</si>
  <si>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</si>
  <si>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</si>
  <si>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</si>
  <si>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</si>
  <si>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</si>
  <si>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</si>
  <si>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</si>
  <si>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</si>
  <si>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</si>
  <si>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</si>
  <si>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</si>
  <si>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</si>
  <si>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</si>
  <si>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</si>
  <si>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</si>
  <si>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</si>
  <si>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</si>
  <si>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</si>
  <si>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</si>
  <si>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</si>
  <si>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</si>
  <si>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</si>
  <si>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</si>
  <si>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</si>
  <si>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</si>
  <si>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</si>
  <si>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</si>
  <si>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</si>
  <si>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</si>
  <si>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</si>
  <si>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</si>
  <si>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</si>
  <si>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</si>
  <si>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</si>
  <si>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</si>
  <si>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</si>
  <si>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</si>
  <si>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</si>
  <si>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</si>
  <si>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</si>
  <si>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</si>
  <si>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</si>
  <si>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</si>
  <si>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</si>
  <si>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</si>
  <si>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</si>
  <si>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</si>
  <si>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</si>
  <si>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松島町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</si>
  <si>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</si>
  <si>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</si>
  <si>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</si>
  <si>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</si>
  <si>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</si>
  <si>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</si>
  <si>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</si>
  <si>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</si>
  <si>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</si>
  <si>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</si>
  <si>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</si>
  <si>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</si>
  <si>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</si>
  <si>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</si>
  <si>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</si>
  <si>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</si>
  <si>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</si>
  <si>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</si>
  <si>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</si>
  <si>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</si>
  <si>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</si>
  <si>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</si>
  <si>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</si>
  <si>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</si>
  <si>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</si>
  <si>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</si>
  <si>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</si>
  <si>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</si>
  <si>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</si>
  <si>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</si>
  <si>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</si>
  <si>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</si>
  <si>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</si>
  <si>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</si>
  <si>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</si>
  <si>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</si>
  <si>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</si>
  <si>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</si>
  <si>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</si>
  <si>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</si>
  <si>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</si>
  <si>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</si>
  <si>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</si>
  <si>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</si>
  <si>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</si>
  <si>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</si>
  <si>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</si>
  <si>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</si>
  <si>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</si>
  <si>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</si>
  <si>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</si>
  <si>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0"/>
  </si>
  <si>
    <t>うち日本人(％)</t>
    <phoneticPr fontId="5"/>
  </si>
  <si>
    <t>-1.5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</si>
  <si>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</si>
  <si>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</si>
  <si>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</si>
  <si>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</si>
  <si>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</si>
  <si>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</si>
  <si>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</si>
  <si>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</si>
  <si>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</si>
  <si>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</si>
  <si>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</si>
  <si>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</si>
  <si>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</si>
  <si>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</si>
  <si>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</si>
  <si>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</si>
  <si>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</si>
  <si>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</si>
  <si>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</si>
  <si>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</si>
  <si>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</si>
  <si>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</si>
  <si>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</si>
  <si>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</si>
  <si>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</si>
  <si>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</si>
  <si>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</si>
  <si>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</si>
  <si>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</si>
  <si>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</si>
  <si>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</si>
  <si>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</si>
  <si>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</si>
  <si>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</si>
  <si>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</si>
  <si>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</si>
  <si>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</si>
  <si>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</si>
  <si>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</si>
  <si>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</si>
  <si>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</si>
  <si>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</si>
  <si>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</si>
  <si>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</si>
  <si>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</si>
  <si>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</si>
  <si>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</si>
  <si>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</si>
  <si>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</si>
  <si>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</si>
  <si>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</si>
  <si>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</si>
  <si>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</si>
  <si>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</si>
  <si>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</si>
  <si>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</si>
  <si>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</si>
  <si>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宮城県松島町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</si>
  <si>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</si>
  <si>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</si>
  <si>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</si>
  <si>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</si>
  <si>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</si>
  <si>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</si>
  <si>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</si>
  <si>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</si>
  <si>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</si>
  <si>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</si>
  <si>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</si>
  <si>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</si>
  <si>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</si>
  <si>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</si>
  <si>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</si>
  <si>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</si>
  <si>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</si>
  <si>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</si>
  <si>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</si>
  <si>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</si>
  <si>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</si>
  <si>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</si>
  <si>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</si>
  <si>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</si>
  <si>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</si>
  <si>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</si>
  <si>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</si>
  <si>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</si>
  <si>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</si>
  <si>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</si>
  <si>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</si>
  <si>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</si>
  <si>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</si>
  <si>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</si>
  <si>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</si>
  <si>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</si>
  <si>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</si>
  <si>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</si>
  <si>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</si>
  <si>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</si>
  <si>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</si>
  <si>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</si>
  <si>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</si>
  <si>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</si>
  <si>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</si>
  <si>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</si>
  <si>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</si>
  <si>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</si>
  <si>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</si>
  <si>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</si>
  <si>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</si>
  <si>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</si>
  <si>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</si>
  <si>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</si>
  <si>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</si>
  <si>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</si>
  <si>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</si>
  <si>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</si>
  <si>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</si>
  <si>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</si>
  <si>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</si>
  <si>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</si>
  <si>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</si>
  <si>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</si>
  <si>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</si>
  <si>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</si>
  <si>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</si>
  <si>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</si>
  <si>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</si>
  <si>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</si>
  <si>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</si>
  <si>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</si>
  <si>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</si>
  <si>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</si>
  <si>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</si>
  <si>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</si>
  <si>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</si>
  <si>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</si>
  <si>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</si>
  <si>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</si>
  <si>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</si>
  <si>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</si>
  <si>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</si>
  <si>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</si>
  <si>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</si>
  <si>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</si>
  <si>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</si>
  <si>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</si>
  <si>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</si>
  <si>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</si>
  <si>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</si>
  <si>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</si>
  <si>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</si>
  <si>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</si>
  <si>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</si>
  <si>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</si>
  <si>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</si>
  <si>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</si>
  <si>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</si>
  <si>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</si>
  <si>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</si>
  <si>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</si>
  <si>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</si>
  <si>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</si>
  <si>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</si>
  <si>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</si>
  <si>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</si>
  <si>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</si>
  <si>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</si>
  <si>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</si>
  <si>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</si>
  <si>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</si>
  <si>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</si>
  <si>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</si>
  <si>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</si>
  <si>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</si>
  <si>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</si>
  <si>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</si>
  <si>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</si>
  <si>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</si>
  <si>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</si>
  <si>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</si>
  <si>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</si>
  <si>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</si>
  <si>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</si>
  <si>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</si>
  <si>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</si>
  <si>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</si>
  <si>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</si>
  <si>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</si>
  <si>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</si>
  <si>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</si>
  <si>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</si>
  <si>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</si>
  <si>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</si>
  <si>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</si>
  <si>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</si>
  <si>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</si>
  <si>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</si>
  <si>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</si>
  <si>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</si>
  <si>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</si>
  <si>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</si>
  <si>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</si>
  <si>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</si>
  <si>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</si>
  <si>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</si>
  <si>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</si>
  <si>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</si>
  <si>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宮城県松島町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</si>
  <si>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</si>
  <si>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</si>
  <si>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</si>
  <si>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</si>
  <si>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</si>
  <si>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</si>
  <si>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</si>
  <si>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</si>
  <si>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</si>
  <si>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</si>
  <si>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</si>
  <si>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</si>
  <si>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</si>
  <si>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</si>
  <si>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</si>
  <si>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</si>
  <si>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</si>
  <si>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</si>
  <si>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</si>
  <si>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</si>
  <si>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松島町松島区外区有財産特別会計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</si>
  <si>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</si>
  <si>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</si>
  <si>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</si>
  <si>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</si>
  <si>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</si>
  <si>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</si>
  <si>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</si>
  <si>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</si>
  <si>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</si>
  <si>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</si>
  <si>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</si>
  <si>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</si>
  <si>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</si>
  <si>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</si>
  <si>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松島町国民健康保険特別会計</t>
    <phoneticPr fontId="5"/>
  </si>
  <si>
    <t>松島町介護保険特別会計</t>
    <phoneticPr fontId="5"/>
  </si>
  <si>
    <t>松島町後期高齢者医療特別会計</t>
    <phoneticPr fontId="5"/>
  </si>
  <si>
    <t>松島町介護サービス事業特別会計</t>
    <phoneticPr fontId="5"/>
  </si>
  <si>
    <t>松島町水道事業会計</t>
    <phoneticPr fontId="5"/>
  </si>
  <si>
    <t>法適用企業</t>
    <phoneticPr fontId="5"/>
  </si>
  <si>
    <t>松島町観瀾亭等特別会計</t>
    <phoneticPr fontId="5"/>
  </si>
  <si>
    <t>法非適用企業</t>
    <phoneticPr fontId="5"/>
  </si>
  <si>
    <t>松島町下水道事業特別会計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</si>
  <si>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</si>
  <si>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</si>
  <si>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</si>
  <si>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</si>
  <si>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</si>
  <si>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</si>
  <si>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</si>
  <si>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</si>
  <si>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</si>
  <si>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</si>
  <si>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</si>
  <si>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</si>
  <si>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</si>
  <si>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</si>
  <si>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</si>
  <si>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</si>
  <si>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</si>
  <si>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</si>
  <si>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</si>
  <si>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</si>
  <si>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</si>
  <si>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</si>
  <si>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</si>
  <si>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</si>
  <si>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</si>
  <si>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</si>
  <si>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</si>
  <si>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</si>
  <si>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</si>
  <si>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</si>
  <si>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</si>
  <si>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</si>
  <si>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</si>
  <si>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</si>
  <si>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</si>
  <si>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</si>
  <si>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</si>
  <si>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</si>
  <si>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</si>
  <si>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</si>
  <si>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</si>
  <si>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</si>
  <si>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</si>
  <si>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</si>
  <si>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</si>
  <si>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</si>
  <si>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</si>
  <si>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</si>
  <si>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</si>
  <si>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</si>
  <si>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</si>
  <si>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</si>
  <si>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</si>
  <si>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</si>
  <si>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</si>
  <si>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</si>
  <si>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</si>
  <si>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</si>
  <si>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</si>
  <si>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</si>
  <si>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</si>
  <si>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</si>
  <si>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松島町介護保険特別会計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</si>
  <si>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</si>
  <si>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</si>
  <si>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</si>
  <si>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</si>
  <si>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</si>
  <si>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</si>
  <si>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</si>
  <si>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</si>
  <si>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</si>
  <si>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</si>
  <si>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</si>
  <si>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</si>
  <si>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</si>
  <si>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</si>
  <si>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</si>
  <si>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</si>
  <si>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</si>
  <si>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</si>
  <si>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</si>
  <si>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</si>
  <si>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</si>
  <si>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</si>
  <si>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</si>
  <si>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</si>
  <si>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</si>
  <si>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</si>
  <si>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</si>
  <si>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</si>
  <si>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</si>
  <si>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</si>
  <si>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</si>
  <si>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</si>
  <si>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</si>
  <si>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</si>
  <si>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</si>
  <si>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</si>
  <si>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</si>
  <si>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</si>
  <si>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</si>
  <si>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</si>
  <si>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</si>
  <si>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</si>
  <si>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</si>
  <si>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</si>
  <si>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</si>
  <si>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</si>
  <si>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</si>
  <si>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</si>
  <si>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</si>
  <si>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</si>
  <si>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</si>
  <si>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</si>
  <si>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</si>
  <si>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</si>
  <si>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</si>
  <si>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</si>
  <si>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</si>
  <si>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</si>
  <si>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</si>
  <si>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</si>
  <si>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</si>
  <si>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</si>
  <si>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</si>
  <si>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</si>
  <si>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</si>
  <si>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</si>
  <si>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</si>
  <si>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</si>
  <si>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</si>
  <si>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</si>
  <si>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</si>
  <si>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</si>
  <si>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</si>
  <si>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</si>
  <si>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</si>
  <si>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</si>
  <si>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</si>
  <si>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</si>
  <si>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</si>
  <si>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H25</t>
  </si>
  <si>
    <t>H26</t>
  </si>
  <si>
    <t>H27</t>
  </si>
  <si>
    <t>H28</t>
  </si>
  <si>
    <t>H29</t>
  </si>
  <si>
    <t>▲ 41.81</t>
  </si>
  <si>
    <t>▲ 187.33</t>
  </si>
  <si>
    <t>▲ 109.33</t>
  </si>
  <si>
    <t>松島町水道事業会計</t>
  </si>
  <si>
    <t>一般会計</t>
  </si>
  <si>
    <t>松島町下水道事業特別会計</t>
  </si>
  <si>
    <t>松島町国民健康保険特別会計</t>
  </si>
  <si>
    <t>松島町介護保険特別会計</t>
  </si>
  <si>
    <t>松島町観瀾亭等特別会計</t>
  </si>
  <si>
    <t>松島町後期高齢者医療特別会計</t>
  </si>
  <si>
    <t>松島町松島区外区有財産特別会計</t>
  </si>
  <si>
    <t>その他会計（赤字）</t>
  </si>
  <si>
    <t>その他会計（黒字）</t>
  </si>
  <si>
    <t>-</t>
    <phoneticPr fontId="2"/>
  </si>
  <si>
    <t>-</t>
    <phoneticPr fontId="2"/>
  </si>
  <si>
    <t>-</t>
    <phoneticPr fontId="2"/>
  </si>
  <si>
    <t>塩釜地区消防事務組合</t>
    <rPh sb="0" eb="2">
      <t>シオガマ</t>
    </rPh>
    <rPh sb="2" eb="4">
      <t>チク</t>
    </rPh>
    <rPh sb="4" eb="6">
      <t>ショウボウ</t>
    </rPh>
    <rPh sb="6" eb="8">
      <t>ジム</t>
    </rPh>
    <rPh sb="8" eb="10">
      <t>クミアイ</t>
    </rPh>
    <phoneticPr fontId="2"/>
  </si>
  <si>
    <t>宮城東部衛生処理組合</t>
    <rPh sb="0" eb="2">
      <t>ミヤギ</t>
    </rPh>
    <rPh sb="2" eb="4">
      <t>トウブ</t>
    </rPh>
    <rPh sb="4" eb="6">
      <t>エイセイ</t>
    </rPh>
    <rPh sb="6" eb="8">
      <t>ショリ</t>
    </rPh>
    <rPh sb="8" eb="10">
      <t>クミアイ</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</si>
  <si>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</si>
  <si>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吉田川流域溜池大和町外３市３ヶ町村組合</t>
    <rPh sb="0" eb="3">
      <t>ヨシダガワ</t>
    </rPh>
    <rPh sb="3" eb="5">
      <t>リュウイキ</t>
    </rPh>
    <rPh sb="5" eb="7">
      <t>タメイケ</t>
    </rPh>
    <rPh sb="7" eb="10">
      <t>タイワチョウ</t>
    </rPh>
    <rPh sb="10" eb="11">
      <t>ソト</t>
    </rPh>
    <rPh sb="12" eb="13">
      <t>シ</t>
    </rPh>
    <rPh sb="15" eb="16">
      <t>マチ</t>
    </rPh>
    <rPh sb="16" eb="17">
      <t>ムラ</t>
    </rPh>
    <rPh sb="17" eb="19">
      <t>クミアイ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</si>
  <si>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</si>
  <si>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</si>
  <si>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宮城県市町村自治振興センター</t>
    <rPh sb="0" eb="3">
      <t>ミヤギケン</t>
    </rPh>
    <rPh sb="3" eb="6">
      <t>シチョウソン</t>
    </rPh>
    <rPh sb="6" eb="8">
      <t>ジチ</t>
    </rPh>
    <rPh sb="8" eb="10">
      <t>シンコウ</t>
    </rPh>
    <phoneticPr fontId="2"/>
  </si>
  <si>
    <t>-</t>
    <phoneticPr fontId="2"/>
  </si>
  <si>
    <t>-</t>
    <phoneticPr fontId="2"/>
  </si>
  <si>
    <t>品井沼ステーション</t>
    <rPh sb="0" eb="3">
      <t>シナイヌマ</t>
    </rPh>
    <phoneticPr fontId="2"/>
  </si>
  <si>
    <t>▲0</t>
    <phoneticPr fontId="2"/>
  </si>
  <si>
    <t>東日本大震災復興交付金基金</t>
    <rPh sb="0" eb="3">
      <t>ヒガシニホン</t>
    </rPh>
    <rPh sb="3" eb="6">
      <t>ダイシンサイ</t>
    </rPh>
    <rPh sb="6" eb="8">
      <t>フッコウ</t>
    </rPh>
    <rPh sb="8" eb="11">
      <t>コウフキン</t>
    </rPh>
    <rPh sb="11" eb="13">
      <t>キキン</t>
    </rPh>
    <phoneticPr fontId="11"/>
  </si>
  <si>
    <t>庁舎建設基金</t>
    <rPh sb="0" eb="2">
      <t>チョウシャ</t>
    </rPh>
    <rPh sb="2" eb="4">
      <t>ケンセツ</t>
    </rPh>
    <rPh sb="4" eb="6">
      <t>キキン</t>
    </rPh>
    <phoneticPr fontId="11"/>
  </si>
  <si>
    <t>震災復興基金</t>
    <rPh sb="0" eb="2">
      <t>シンサイ</t>
    </rPh>
    <rPh sb="2" eb="4">
      <t>フッコウ</t>
    </rPh>
    <rPh sb="4" eb="6">
      <t>キキン</t>
    </rPh>
    <phoneticPr fontId="11"/>
  </si>
  <si>
    <t>松島区外区有財産積立金</t>
    <rPh sb="0" eb="2">
      <t>マツシマ</t>
    </rPh>
    <rPh sb="2" eb="3">
      <t>ク</t>
    </rPh>
    <rPh sb="3" eb="4">
      <t>ホカ</t>
    </rPh>
    <rPh sb="4" eb="5">
      <t>ク</t>
    </rPh>
    <rPh sb="5" eb="6">
      <t>ユウ</t>
    </rPh>
    <rPh sb="6" eb="8">
      <t>ザイサン</t>
    </rPh>
    <rPh sb="8" eb="11">
      <t>ツミタテキン</t>
    </rPh>
    <phoneticPr fontId="11"/>
  </si>
  <si>
    <t>長寿社会対策基金</t>
    <rPh sb="0" eb="2">
      <t>チョウジュ</t>
    </rPh>
    <rPh sb="2" eb="4">
      <t>シャカイ</t>
    </rPh>
    <rPh sb="4" eb="6">
      <t>タイサク</t>
    </rPh>
    <rPh sb="6" eb="8">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</si>
  <si>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</si>
  <si>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</si>
  <si>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</si>
  <si>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</si>
  <si>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</si>
  <si>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</si>
  <si>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</si>
  <si>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</si>
  <si>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</si>
  <si>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</si>
  <si>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</si>
  <si>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</si>
  <si>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は年々下がってきているが、どちらの指標についても類似団体平均よりも悪くなっている。有形固定資産減価償却率の改善に努めつつ、将来負担比率をなるべく悪化させないよう財源の確保を徹底する。</t>
    <rPh sb="0" eb="6">
      <t>ショウライフタンヒリツ</t>
    </rPh>
    <rPh sb="7" eb="9">
      <t>ネンネン</t>
    </rPh>
    <rPh sb="9" eb="10">
      <t>サ</t>
    </rPh>
    <rPh sb="23" eb="25">
      <t>シヒョウ</t>
    </rPh>
    <rPh sb="30" eb="36">
      <t>ルイジダンタイヘイキン</t>
    </rPh>
    <rPh sb="39" eb="40">
      <t>ワル</t>
    </rPh>
    <rPh sb="47" eb="57">
      <t>ユウケイコテイシサンゲンカショウキャク</t>
    </rPh>
    <rPh sb="57" eb="58">
      <t>リツ</t>
    </rPh>
    <rPh sb="59" eb="61">
      <t>カイゼン</t>
    </rPh>
    <rPh sb="62" eb="63">
      <t>ツト</t>
    </rPh>
    <rPh sb="67" eb="69">
      <t>ショウライ</t>
    </rPh>
    <rPh sb="69" eb="71">
      <t>フタン</t>
    </rPh>
    <rPh sb="71" eb="73">
      <t>ヒリツ</t>
    </rPh>
    <rPh sb="78" eb="80">
      <t>アッカ</t>
    </rPh>
    <rPh sb="86" eb="88">
      <t>ザイゲン</t>
    </rPh>
    <rPh sb="89" eb="91">
      <t>カクホ</t>
    </rPh>
    <rPh sb="92" eb="94">
      <t>テッテイ</t>
    </rPh>
    <phoneticPr fontId="5"/>
  </si>
  <si>
    <t>震災後の計画的な復旧・復興により一定の指標を保ち推移していることが読み取れる。しかしながら類似団体平均と比較すると高止まりしている傾向にあるため、引き続き財源確保等による起債額の抑制を図っていく。</t>
    <rPh sb="0" eb="3">
      <t>シンサイゴ</t>
    </rPh>
    <rPh sb="4" eb="7">
      <t>ケイカクテキ</t>
    </rPh>
    <rPh sb="8" eb="10">
      <t>フッキュウ</t>
    </rPh>
    <rPh sb="11" eb="13">
      <t>フッコウ</t>
    </rPh>
    <rPh sb="16" eb="18">
      <t>イッテイ</t>
    </rPh>
    <rPh sb="19" eb="21">
      <t>シヒョウ</t>
    </rPh>
    <rPh sb="22" eb="23">
      <t>タモ</t>
    </rPh>
    <rPh sb="24" eb="26">
      <t>スイイ</t>
    </rPh>
    <rPh sb="33" eb="34">
      <t>ヨ</t>
    </rPh>
    <rPh sb="35" eb="36">
      <t>ト</t>
    </rPh>
    <rPh sb="45" eb="51">
      <t>ルイジダンタイヘイキン</t>
    </rPh>
    <rPh sb="52" eb="54">
      <t>ヒカク</t>
    </rPh>
    <rPh sb="57" eb="59">
      <t>タカド</t>
    </rPh>
    <rPh sb="65" eb="67">
      <t>ケイコウ</t>
    </rPh>
    <rPh sb="73" eb="74">
      <t>ヒ</t>
    </rPh>
    <rPh sb="75" eb="76">
      <t>ツヅ</t>
    </rPh>
    <rPh sb="77" eb="79">
      <t>ザイゲン</t>
    </rPh>
    <rPh sb="79" eb="81">
      <t>カクホ</t>
    </rPh>
    <rPh sb="81" eb="82">
      <t>トウ</t>
    </rPh>
    <rPh sb="85" eb="88">
      <t>キサイガク</t>
    </rPh>
    <rPh sb="89" eb="91">
      <t>ヨクセイ</t>
    </rPh>
    <rPh sb="92" eb="93">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</si>
</sst>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3"/>
      <color indexed="8"/>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35" fillId="0" borderId="41" xfId="16" applyFont="1" applyBorder="1" applyAlignment="1" applyProtection="1">
      <alignment horizontal="left" vertical="top" wrapText="1"/>
      <protection locked="0"/>
    </xf>
    <xf numFmtId="0" fontId="35" fillId="0" borderId="12" xfId="16" applyFont="1" applyBorder="1" applyAlignment="1" applyProtection="1">
      <alignment horizontal="left" vertical="top" wrapText="1"/>
      <protection locked="0"/>
    </xf>
    <xf numFmtId="0" fontId="35" fillId="0" borderId="46" xfId="16" applyFont="1" applyBorder="1" applyAlignment="1" applyProtection="1">
      <alignment horizontal="left" vertical="top" wrapText="1"/>
      <protection locked="0"/>
    </xf>
    <xf numFmtId="0" fontId="35" fillId="0" borderId="62" xfId="16" applyFont="1" applyBorder="1" applyAlignment="1" applyProtection="1">
      <alignment horizontal="left" vertical="top" wrapText="1"/>
      <protection locked="0"/>
    </xf>
    <xf numFmtId="0" fontId="35" fillId="0" borderId="0" xfId="16" applyFont="1" applyAlignment="1" applyProtection="1">
      <alignment horizontal="left" vertical="top" wrapText="1"/>
      <protection locked="0"/>
    </xf>
    <xf numFmtId="0" fontId="35" fillId="0" borderId="38" xfId="16" applyFont="1" applyBorder="1" applyAlignment="1" applyProtection="1">
      <alignment horizontal="left" vertical="top" wrapText="1"/>
      <protection locked="0"/>
    </xf>
    <xf numFmtId="0" fontId="35" fillId="0" borderId="37" xfId="16" applyFont="1" applyBorder="1" applyAlignment="1" applyProtection="1">
      <alignment horizontal="left" vertical="top" wrapText="1"/>
      <protection locked="0"/>
    </xf>
    <xf numFmtId="0" fontId="35" fillId="0" borderId="52" xfId="16" applyFont="1" applyBorder="1" applyAlignment="1" applyProtection="1">
      <alignment horizontal="left" vertical="top" wrapText="1"/>
      <protection locked="0"/>
    </xf>
    <xf numFmtId="0" fontId="35"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74444</c:v>
                </c:pt>
                <c:pt idx="1">
                  <c:v>85205</c:v>
                </c:pt>
                <c:pt idx="2">
                  <c:v>75972</c:v>
                </c:pt>
                <c:pt idx="3">
                  <c:v>79466</c:v>
                </c:pt>
                <c:pt idx="4">
                  <c:v>90072</c:v>
                </c:pt>
              </c:numCache>
            </c:numRef>
          </c:val>
          <c:smooth val="0"/>
          <c:extLst>
            <c:ext xmlns:c16="http://schemas.microsoft.com/office/drawing/2014/chart" uri="{C3380CC4-5D6E-409C-BE32-E72D297353CC}">
              <c16:uniqueId val="{00000000-D64A-4D44-8476-1465BC7037C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119891</c:v>
                </c:pt>
                <c:pt idx="1">
                  <c:v>343397</c:v>
                </c:pt>
                <c:pt idx="2">
                  <c:v>319163</c:v>
                </c:pt>
                <c:pt idx="3">
                  <c:v>245670</c:v>
                </c:pt>
                <c:pt idx="4">
                  <c:v>147787</c:v>
                </c:pt>
              </c:numCache>
            </c:numRef>
          </c:val>
          <c:smooth val="0"/>
          <c:extLst>
            <c:ext xmlns:c16="http://schemas.microsoft.com/office/drawing/2014/chart" uri="{C3380CC4-5D6E-409C-BE32-E72D297353CC}">
              <c16:uniqueId val="{00000001-D64A-4D44-8476-1465BC7037C1}"/>
            </c:ext>
          </c:extLst>
        </c:ser>
        <c:dLbls>
          <c:showLegendKey val="0"/>
          <c:showVal val="0"/>
          <c:showCatName val="0"/>
          <c:showSerName val="0"/>
          <c:showPercent val="0"/>
          <c:showBubbleSize val="0"/>
        </c:dLbls>
        <c:marker val="1"/>
        <c:smooth val="0"/>
        <c:axId val="103365248"/>
        <c:axId val="103400192"/>
      </c:lineChart>
      <c:catAx>
        <c:axId val="1033652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400192"/>
        <c:crosses val="autoZero"/>
        <c:auto val="1"/>
        <c:lblAlgn val="ctr"/>
        <c:lblOffset val="100"/>
        <c:tickLblSkip val="1"/>
        <c:tickMarkSkip val="1"/>
        <c:noMultiLvlLbl val="0"/>
      </c:catAx>
      <c:valAx>
        <c:axId val="103400192"/>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3652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7.94</c:v>
                </c:pt>
                <c:pt idx="1">
                  <c:v>110.47</c:v>
                </c:pt>
                <c:pt idx="2">
                  <c:v>27.55</c:v>
                </c:pt>
                <c:pt idx="3">
                  <c:v>79.989999999999995</c:v>
                </c:pt>
                <c:pt idx="4">
                  <c:v>11.27</c:v>
                </c:pt>
              </c:numCache>
            </c:numRef>
          </c:val>
          <c:extLst>
            <c:ext xmlns:c16="http://schemas.microsoft.com/office/drawing/2014/chart" uri="{C3380CC4-5D6E-409C-BE32-E72D297353CC}">
              <c16:uniqueId val="{00000000-0789-46F9-95BB-5BB631B7488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11.37</c:v>
                </c:pt>
                <c:pt idx="1">
                  <c:v>52.12</c:v>
                </c:pt>
                <c:pt idx="2">
                  <c:v>52.43</c:v>
                </c:pt>
                <c:pt idx="3">
                  <c:v>46.96</c:v>
                </c:pt>
                <c:pt idx="4">
                  <c:v>44.54</c:v>
                </c:pt>
              </c:numCache>
            </c:numRef>
          </c:val>
          <c:extLst>
            <c:ext xmlns:c16="http://schemas.microsoft.com/office/drawing/2014/chart" uri="{C3380CC4-5D6E-409C-BE32-E72D297353CC}">
              <c16:uniqueId val="{00000001-0789-46F9-95BB-5BB631B74880}"/>
            </c:ext>
          </c:extLst>
        </c:ser>
        <c:dLbls>
          <c:showLegendKey val="0"/>
          <c:showVal val="0"/>
          <c:showCatName val="0"/>
          <c:showSerName val="0"/>
          <c:showPercent val="0"/>
          <c:showBubbleSize val="0"/>
        </c:dLbls>
        <c:gapWidth val="250"/>
        <c:overlap val="100"/>
        <c:axId val="151629824"/>
        <c:axId val="1516317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-41.81</c:v>
                </c:pt>
                <c:pt idx="1">
                  <c:v>136.41</c:v>
                </c:pt>
                <c:pt idx="2">
                  <c:v>-187.33</c:v>
                </c:pt>
                <c:pt idx="3">
                  <c:v>30.64</c:v>
                </c:pt>
                <c:pt idx="4">
                  <c:v>-109.33</c:v>
                </c:pt>
              </c:numCache>
            </c:numRef>
          </c:val>
          <c:smooth val="0"/>
          <c:extLst>
            <c:ext xmlns:c16="http://schemas.microsoft.com/office/drawing/2014/chart" uri="{C3380CC4-5D6E-409C-BE32-E72D297353CC}">
              <c16:uniqueId val="{00000002-0789-46F9-95BB-5BB631B74880}"/>
            </c:ext>
          </c:extLst>
        </c:ser>
        <c:dLbls>
          <c:showLegendKey val="0"/>
          <c:showVal val="0"/>
          <c:showCatName val="0"/>
          <c:showSerName val="0"/>
          <c:showPercent val="0"/>
          <c:showBubbleSize val="0"/>
        </c:dLbls>
        <c:marker val="1"/>
        <c:smooth val="0"/>
        <c:axId val="151629824"/>
        <c:axId val="151631744"/>
      </c:lineChart>
      <c:catAx>
        <c:axId val="151629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1631744"/>
        <c:crosses val="autoZero"/>
        <c:auto val="1"/>
        <c:lblAlgn val="ctr"/>
        <c:lblOffset val="100"/>
        <c:tickLblSkip val="1"/>
        <c:tickMarkSkip val="1"/>
        <c:noMultiLvlLbl val="0"/>
      </c:catAx>
      <c:valAx>
        <c:axId val="151631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629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D68B-4BA6-9098-2117D7C3D5C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68B-4BA6-9098-2117D7C3D5C5}"/>
            </c:ext>
          </c:extLst>
        </c:ser>
        <c:ser>
          <c:idx val="2"/>
          <c:order val="2"/>
          <c:tx>
            <c:strRef>
              <c:f>データシート!$A$29</c:f>
              <c:strCache>
                <c:ptCount val="1"/>
                <c:pt idx="0">
                  <c:v>松島町松島区外区有財産特別会計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0.02</c:v>
                </c:pt>
                <c:pt idx="8">
                  <c:v>#N/A</c:v>
                </c:pt>
                <c:pt idx="9">
                  <c:v>0</c:v>
                </c:pt>
              </c:numCache>
            </c:numRef>
          </c:val>
          <c:extLst>
            <c:ext xmlns:c16="http://schemas.microsoft.com/office/drawing/2014/chart" uri="{C3380CC4-5D6E-409C-BE32-E72D297353CC}">
              <c16:uniqueId val="{00000002-D68B-4BA6-9098-2117D7C3D5C5}"/>
            </c:ext>
          </c:extLst>
        </c:ser>
        <c:ser>
          <c:idx val="3"/>
          <c:order val="3"/>
          <c:tx>
            <c:strRef>
              <c:f>データシート!$A$30</c:f>
              <c:strCache>
                <c:ptCount val="1"/>
                <c:pt idx="0">
                  <c:v>松島町後期高齢者医療特別会計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0.03</c:v>
                </c:pt>
                <c:pt idx="4">
                  <c:v>#N/A</c:v>
                </c:pt>
                <c:pt idx="5">
                  <c:v>0.02</c:v>
                </c:pt>
                <c:pt idx="6">
                  <c:v>#N/A</c:v>
                </c:pt>
                <c:pt idx="7">
                  <c:v>0</c:v>
                </c:pt>
                <c:pt idx="8">
                  <c:v>#N/A</c:v>
                </c:pt>
                <c:pt idx="9">
                  <c:v>0.02</c:v>
                </c:pt>
              </c:numCache>
            </c:numRef>
          </c:val>
          <c:extLst>
            <c:ext xmlns:c16="http://schemas.microsoft.com/office/drawing/2014/chart" uri="{C3380CC4-5D6E-409C-BE32-E72D297353CC}">
              <c16:uniqueId val="{00000003-D68B-4BA6-9098-2117D7C3D5C5}"/>
            </c:ext>
          </c:extLst>
        </c:ser>
        <c:ser>
          <c:idx val="4"/>
          <c:order val="4"/>
          <c:tx>
            <c:strRef>
              <c:f>データシート!$A$31</c:f>
              <c:strCache>
                <c:ptCount val="1"/>
                <c:pt idx="0">
                  <c:v>松島町観瀾亭等特別会計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0.21</c:v>
                </c:pt>
                <c:pt idx="2">
                  <c:v>#N/A</c:v>
                </c:pt>
                <c:pt idx="3">
                  <c:v>0.27</c:v>
                </c:pt>
                <c:pt idx="4">
                  <c:v>#N/A</c:v>
                </c:pt>
                <c:pt idx="5">
                  <c:v>0.22</c:v>
                </c:pt>
                <c:pt idx="6">
                  <c:v>#N/A</c:v>
                </c:pt>
                <c:pt idx="7">
                  <c:v>0.11</c:v>
                </c:pt>
                <c:pt idx="8">
                  <c:v>#N/A</c:v>
                </c:pt>
                <c:pt idx="9">
                  <c:v>0.8</c:v>
                </c:pt>
              </c:numCache>
            </c:numRef>
          </c:val>
          <c:extLst>
            <c:ext xmlns:c16="http://schemas.microsoft.com/office/drawing/2014/chart" uri="{C3380CC4-5D6E-409C-BE32-E72D297353CC}">
              <c16:uniqueId val="{00000004-D68B-4BA6-9098-2117D7C3D5C5}"/>
            </c:ext>
          </c:extLst>
        </c:ser>
        <c:ser>
          <c:idx val="5"/>
          <c:order val="5"/>
          <c:tx>
            <c:strRef>
              <c:f>データシート!$A$32</c:f>
              <c:strCache>
                <c:ptCount val="1"/>
                <c:pt idx="0">
                  <c:v>松島町介護保険特別会計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1.24</c:v>
                </c:pt>
                <c:pt idx="2">
                  <c:v>#N/A</c:v>
                </c:pt>
                <c:pt idx="3">
                  <c:v>1.29</c:v>
                </c:pt>
                <c:pt idx="4">
                  <c:v>#N/A</c:v>
                </c:pt>
                <c:pt idx="5">
                  <c:v>1.33</c:v>
                </c:pt>
                <c:pt idx="6">
                  <c:v>#N/A</c:v>
                </c:pt>
                <c:pt idx="7">
                  <c:v>1.33</c:v>
                </c:pt>
                <c:pt idx="8">
                  <c:v>#N/A</c:v>
                </c:pt>
                <c:pt idx="9">
                  <c:v>1.27</c:v>
                </c:pt>
              </c:numCache>
            </c:numRef>
          </c:val>
          <c:extLst>
            <c:ext xmlns:c16="http://schemas.microsoft.com/office/drawing/2014/chart" uri="{C3380CC4-5D6E-409C-BE32-E72D297353CC}">
              <c16:uniqueId val="{00000005-D68B-4BA6-9098-2117D7C3D5C5}"/>
            </c:ext>
          </c:extLst>
        </c:ser>
        <c:ser>
          <c:idx val="6"/>
          <c:order val="6"/>
          <c:tx>
            <c:strRef>
              <c:f>データシート!$A$33</c:f>
              <c:strCache>
                <c:ptCount val="1"/>
                <c:pt idx="0">
                  <c:v>松島町国民健康保険特別会計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5.6</c:v>
                </c:pt>
                <c:pt idx="2">
                  <c:v>#N/A</c:v>
                </c:pt>
                <c:pt idx="3">
                  <c:v>5.88</c:v>
                </c:pt>
                <c:pt idx="4">
                  <c:v>#N/A</c:v>
                </c:pt>
                <c:pt idx="5">
                  <c:v>3.51</c:v>
                </c:pt>
                <c:pt idx="6">
                  <c:v>#N/A</c:v>
                </c:pt>
                <c:pt idx="7">
                  <c:v>4.91</c:v>
                </c:pt>
                <c:pt idx="8">
                  <c:v>#N/A</c:v>
                </c:pt>
                <c:pt idx="9">
                  <c:v>4.8</c:v>
                </c:pt>
              </c:numCache>
            </c:numRef>
          </c:val>
          <c:extLst>
            <c:ext xmlns:c16="http://schemas.microsoft.com/office/drawing/2014/chart" uri="{C3380CC4-5D6E-409C-BE32-E72D297353CC}">
              <c16:uniqueId val="{00000006-D68B-4BA6-9098-2117D7C3D5C5}"/>
            </c:ext>
          </c:extLst>
        </c:ser>
        <c:ser>
          <c:idx val="7"/>
          <c:order val="7"/>
          <c:tx>
            <c:strRef>
              <c:f>データシート!$A$34</c:f>
              <c:strCache>
                <c:ptCount val="1"/>
                <c:pt idx="0">
                  <c:v>松島町下水道事業特別会計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17.98</c:v>
                </c:pt>
                <c:pt idx="2">
                  <c:v>#N/A</c:v>
                </c:pt>
                <c:pt idx="3">
                  <c:v>18.3</c:v>
                </c:pt>
                <c:pt idx="4">
                  <c:v>#N/A</c:v>
                </c:pt>
                <c:pt idx="5">
                  <c:v>36.03</c:v>
                </c:pt>
                <c:pt idx="6">
                  <c:v>#N/A</c:v>
                </c:pt>
                <c:pt idx="7">
                  <c:v>53.68</c:v>
                </c:pt>
                <c:pt idx="8">
                  <c:v>#N/A</c:v>
                </c:pt>
                <c:pt idx="9">
                  <c:v>6.67</c:v>
                </c:pt>
              </c:numCache>
            </c:numRef>
          </c:val>
          <c:extLst>
            <c:ext xmlns:c16="http://schemas.microsoft.com/office/drawing/2014/chart" uri="{C3380CC4-5D6E-409C-BE32-E72D297353CC}">
              <c16:uniqueId val="{00000007-D68B-4BA6-9098-2117D7C3D5C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7.92</c:v>
                </c:pt>
                <c:pt idx="2">
                  <c:v>#N/A</c:v>
                </c:pt>
                <c:pt idx="3">
                  <c:v>110.46</c:v>
                </c:pt>
                <c:pt idx="4">
                  <c:v>#N/A</c:v>
                </c:pt>
                <c:pt idx="5">
                  <c:v>27.54</c:v>
                </c:pt>
                <c:pt idx="6">
                  <c:v>#N/A</c:v>
                </c:pt>
                <c:pt idx="7">
                  <c:v>79.959999999999994</c:v>
                </c:pt>
                <c:pt idx="8">
                  <c:v>#N/A</c:v>
                </c:pt>
                <c:pt idx="9">
                  <c:v>11.26</c:v>
                </c:pt>
              </c:numCache>
            </c:numRef>
          </c:val>
          <c:extLst>
            <c:ext xmlns:c16="http://schemas.microsoft.com/office/drawing/2014/chart" uri="{C3380CC4-5D6E-409C-BE32-E72D297353CC}">
              <c16:uniqueId val="{00000008-D68B-4BA6-9098-2117D7C3D5C5}"/>
            </c:ext>
          </c:extLst>
        </c:ser>
        <c:ser>
          <c:idx val="9"/>
          <c:order val="9"/>
          <c:tx>
            <c:strRef>
              <c:f>データシート!$A$36</c:f>
              <c:strCache>
                <c:ptCount val="1"/>
                <c:pt idx="0">
                  <c:v>松島町水道事業会計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28.84</c:v>
                </c:pt>
                <c:pt idx="2">
                  <c:v>#N/A</c:v>
                </c:pt>
                <c:pt idx="3">
                  <c:v>29.58</c:v>
                </c:pt>
                <c:pt idx="4">
                  <c:v>#N/A</c:v>
                </c:pt>
                <c:pt idx="5">
                  <c:v>32.93</c:v>
                </c:pt>
                <c:pt idx="6">
                  <c:v>#N/A</c:v>
                </c:pt>
                <c:pt idx="7">
                  <c:v>36.56</c:v>
                </c:pt>
                <c:pt idx="8">
                  <c:v>#N/A</c:v>
                </c:pt>
                <c:pt idx="9">
                  <c:v>37.18</c:v>
                </c:pt>
              </c:numCache>
            </c:numRef>
          </c:val>
          <c:extLst>
            <c:ext xmlns:c16="http://schemas.microsoft.com/office/drawing/2014/chart" uri="{C3380CC4-5D6E-409C-BE32-E72D297353CC}">
              <c16:uniqueId val="{00000009-D68B-4BA6-9098-2117D7C3D5C5}"/>
            </c:ext>
          </c:extLst>
        </c:ser>
        <c:dLbls>
          <c:showLegendKey val="0"/>
          <c:showVal val="0"/>
          <c:showCatName val="0"/>
          <c:showSerName val="0"/>
          <c:showPercent val="0"/>
          <c:showBubbleSize val="0"/>
        </c:dLbls>
        <c:gapWidth val="150"/>
        <c:overlap val="100"/>
        <c:axId val="151775104"/>
        <c:axId val="151776640"/>
      </c:barChart>
      <c:catAx>
        <c:axId val="151775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1776640"/>
        <c:crosses val="autoZero"/>
        <c:auto val="1"/>
        <c:lblAlgn val="ctr"/>
        <c:lblOffset val="100"/>
        <c:tickLblSkip val="1"/>
        <c:tickMarkSkip val="1"/>
        <c:noMultiLvlLbl val="0"/>
      </c:catAx>
      <c:valAx>
        <c:axId val="151776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7751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671</c:v>
                </c:pt>
                <c:pt idx="5">
                  <c:v>660</c:v>
                </c:pt>
                <c:pt idx="8">
                  <c:v>616</c:v>
                </c:pt>
                <c:pt idx="11">
                  <c:v>568</c:v>
                </c:pt>
                <c:pt idx="14">
                  <c:v>571</c:v>
                </c:pt>
              </c:numCache>
            </c:numRef>
          </c:val>
          <c:extLst>
            <c:ext xmlns:c16="http://schemas.microsoft.com/office/drawing/2014/chart" uri="{C3380CC4-5D6E-409C-BE32-E72D297353CC}">
              <c16:uniqueId val="{00000000-5223-457E-A470-283C05111A6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223-457E-A470-283C05111A6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223-457E-A470-283C05111A6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29</c:v>
                </c:pt>
                <c:pt idx="3">
                  <c:v>12</c:v>
                </c:pt>
                <c:pt idx="6">
                  <c:v>12</c:v>
                </c:pt>
                <c:pt idx="9">
                  <c:v>12</c:v>
                </c:pt>
                <c:pt idx="12">
                  <c:v>6</c:v>
                </c:pt>
              </c:numCache>
            </c:numRef>
          </c:val>
          <c:extLst>
            <c:ext xmlns:c16="http://schemas.microsoft.com/office/drawing/2014/chart" uri="{C3380CC4-5D6E-409C-BE32-E72D297353CC}">
              <c16:uniqueId val="{00000003-5223-457E-A470-283C05111A6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321</c:v>
                </c:pt>
                <c:pt idx="3">
                  <c:v>385</c:v>
                </c:pt>
                <c:pt idx="6">
                  <c:v>373</c:v>
                </c:pt>
                <c:pt idx="9">
                  <c:v>360</c:v>
                </c:pt>
                <c:pt idx="12">
                  <c:v>316</c:v>
                </c:pt>
              </c:numCache>
            </c:numRef>
          </c:val>
          <c:extLst>
            <c:ext xmlns:c16="http://schemas.microsoft.com/office/drawing/2014/chart" uri="{C3380CC4-5D6E-409C-BE32-E72D297353CC}">
              <c16:uniqueId val="{00000004-5223-457E-A470-283C05111A6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223-457E-A470-283C05111A6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223-457E-A470-283C05111A6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594</c:v>
                </c:pt>
                <c:pt idx="3">
                  <c:v>578</c:v>
                </c:pt>
                <c:pt idx="6">
                  <c:v>539</c:v>
                </c:pt>
                <c:pt idx="9">
                  <c:v>510</c:v>
                </c:pt>
                <c:pt idx="12">
                  <c:v>535</c:v>
                </c:pt>
              </c:numCache>
            </c:numRef>
          </c:val>
          <c:extLst>
            <c:ext xmlns:c16="http://schemas.microsoft.com/office/drawing/2014/chart" uri="{C3380CC4-5D6E-409C-BE32-E72D297353CC}">
              <c16:uniqueId val="{00000007-5223-457E-A470-283C05111A66}"/>
            </c:ext>
          </c:extLst>
        </c:ser>
        <c:dLbls>
          <c:showLegendKey val="0"/>
          <c:showVal val="0"/>
          <c:showCatName val="0"/>
          <c:showSerName val="0"/>
          <c:showPercent val="0"/>
          <c:showBubbleSize val="0"/>
        </c:dLbls>
        <c:gapWidth val="100"/>
        <c:overlap val="100"/>
        <c:axId val="125400576"/>
        <c:axId val="1254024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273</c:v>
                </c:pt>
                <c:pt idx="2">
                  <c:v>#N/A</c:v>
                </c:pt>
                <c:pt idx="3">
                  <c:v>#N/A</c:v>
                </c:pt>
                <c:pt idx="4">
                  <c:v>315</c:v>
                </c:pt>
                <c:pt idx="5">
                  <c:v>#N/A</c:v>
                </c:pt>
                <c:pt idx="6">
                  <c:v>#N/A</c:v>
                </c:pt>
                <c:pt idx="7">
                  <c:v>308</c:v>
                </c:pt>
                <c:pt idx="8">
                  <c:v>#N/A</c:v>
                </c:pt>
                <c:pt idx="9">
                  <c:v>#N/A</c:v>
                </c:pt>
                <c:pt idx="10">
                  <c:v>314</c:v>
                </c:pt>
                <c:pt idx="11">
                  <c:v>#N/A</c:v>
                </c:pt>
                <c:pt idx="12">
                  <c:v>#N/A</c:v>
                </c:pt>
                <c:pt idx="13">
                  <c:v>286</c:v>
                </c:pt>
                <c:pt idx="14">
                  <c:v>#N/A</c:v>
                </c:pt>
              </c:numCache>
            </c:numRef>
          </c:val>
          <c:smooth val="0"/>
          <c:extLst>
            <c:ext xmlns:c16="http://schemas.microsoft.com/office/drawing/2014/chart" uri="{C3380CC4-5D6E-409C-BE32-E72D297353CC}">
              <c16:uniqueId val="{00000008-5223-457E-A470-283C05111A66}"/>
            </c:ext>
          </c:extLst>
        </c:ser>
        <c:dLbls>
          <c:showLegendKey val="0"/>
          <c:showVal val="0"/>
          <c:showCatName val="0"/>
          <c:showSerName val="0"/>
          <c:showPercent val="0"/>
          <c:showBubbleSize val="0"/>
        </c:dLbls>
        <c:marker val="1"/>
        <c:smooth val="0"/>
        <c:axId val="125400576"/>
        <c:axId val="125402496"/>
      </c:lineChart>
      <c:catAx>
        <c:axId val="125400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402496"/>
        <c:crosses val="autoZero"/>
        <c:auto val="1"/>
        <c:lblAlgn val="ctr"/>
        <c:lblOffset val="100"/>
        <c:tickLblSkip val="1"/>
        <c:tickMarkSkip val="1"/>
        <c:noMultiLvlLbl val="0"/>
      </c:catAx>
      <c:valAx>
        <c:axId val="125402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400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6658</c:v>
                </c:pt>
                <c:pt idx="5">
                  <c:v>6406</c:v>
                </c:pt>
                <c:pt idx="8">
                  <c:v>6400</c:v>
                </c:pt>
                <c:pt idx="11">
                  <c:v>6073</c:v>
                </c:pt>
                <c:pt idx="14">
                  <c:v>5847</c:v>
                </c:pt>
              </c:numCache>
            </c:numRef>
          </c:val>
          <c:extLst>
            <c:ext xmlns:c16="http://schemas.microsoft.com/office/drawing/2014/chart" uri="{C3380CC4-5D6E-409C-BE32-E72D297353CC}">
              <c16:uniqueId val="{00000000-A118-43F8-BFE9-1CFD5E78A22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596</c:v>
                </c:pt>
                <c:pt idx="5">
                  <c:v>648</c:v>
                </c:pt>
                <c:pt idx="8">
                  <c:v>564</c:v>
                </c:pt>
                <c:pt idx="11">
                  <c:v>439</c:v>
                </c:pt>
                <c:pt idx="14">
                  <c:v>392</c:v>
                </c:pt>
              </c:numCache>
            </c:numRef>
          </c:val>
          <c:extLst>
            <c:ext xmlns:c16="http://schemas.microsoft.com/office/drawing/2014/chart" uri="{C3380CC4-5D6E-409C-BE32-E72D297353CC}">
              <c16:uniqueId val="{00000001-A118-43F8-BFE9-1CFD5E78A22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1486</c:v>
                </c:pt>
                <c:pt idx="5">
                  <c:v>2941</c:v>
                </c:pt>
                <c:pt idx="8">
                  <c:v>2578</c:v>
                </c:pt>
                <c:pt idx="11">
                  <c:v>3021</c:v>
                </c:pt>
                <c:pt idx="14">
                  <c:v>3113</c:v>
                </c:pt>
              </c:numCache>
            </c:numRef>
          </c:val>
          <c:extLst>
            <c:ext xmlns:c16="http://schemas.microsoft.com/office/drawing/2014/chart" uri="{C3380CC4-5D6E-409C-BE32-E72D297353CC}">
              <c16:uniqueId val="{00000002-A118-43F8-BFE9-1CFD5E78A22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118-43F8-BFE9-1CFD5E78A22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118-43F8-BFE9-1CFD5E78A22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4</c:v>
                </c:pt>
              </c:numCache>
            </c:numRef>
          </c:val>
          <c:extLst>
            <c:ext xmlns:c16="http://schemas.microsoft.com/office/drawing/2014/chart" uri="{C3380CC4-5D6E-409C-BE32-E72D297353CC}">
              <c16:uniqueId val="{00000005-A118-43F8-BFE9-1CFD5E78A22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1257</c:v>
                </c:pt>
                <c:pt idx="3">
                  <c:v>1156</c:v>
                </c:pt>
                <c:pt idx="6">
                  <c:v>1088</c:v>
                </c:pt>
                <c:pt idx="9">
                  <c:v>1017</c:v>
                </c:pt>
                <c:pt idx="12">
                  <c:v>941</c:v>
                </c:pt>
              </c:numCache>
            </c:numRef>
          </c:val>
          <c:extLst>
            <c:ext xmlns:c16="http://schemas.microsoft.com/office/drawing/2014/chart" uri="{C3380CC4-5D6E-409C-BE32-E72D297353CC}">
              <c16:uniqueId val="{00000006-A118-43F8-BFE9-1CFD5E78A22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47</c:v>
                </c:pt>
                <c:pt idx="3">
                  <c:v>42</c:v>
                </c:pt>
                <c:pt idx="6">
                  <c:v>33</c:v>
                </c:pt>
                <c:pt idx="9">
                  <c:v>21</c:v>
                </c:pt>
                <c:pt idx="12">
                  <c:v>31</c:v>
                </c:pt>
              </c:numCache>
            </c:numRef>
          </c:val>
          <c:extLst>
            <c:ext xmlns:c16="http://schemas.microsoft.com/office/drawing/2014/chart" uri="{C3380CC4-5D6E-409C-BE32-E72D297353CC}">
              <c16:uniqueId val="{00000007-A118-43F8-BFE9-1CFD5E78A22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4239</c:v>
                </c:pt>
                <c:pt idx="3">
                  <c:v>4410</c:v>
                </c:pt>
                <c:pt idx="6">
                  <c:v>4642</c:v>
                </c:pt>
                <c:pt idx="9">
                  <c:v>4773</c:v>
                </c:pt>
                <c:pt idx="12">
                  <c:v>4257</c:v>
                </c:pt>
              </c:numCache>
            </c:numRef>
          </c:val>
          <c:extLst>
            <c:ext xmlns:c16="http://schemas.microsoft.com/office/drawing/2014/chart" uri="{C3380CC4-5D6E-409C-BE32-E72D297353CC}">
              <c16:uniqueId val="{00000008-A118-43F8-BFE9-1CFD5E78A22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66</c:v>
                </c:pt>
                <c:pt idx="3">
                  <c:v>57</c:v>
                </c:pt>
                <c:pt idx="6">
                  <c:v>45</c:v>
                </c:pt>
                <c:pt idx="9">
                  <c:v>35</c:v>
                </c:pt>
                <c:pt idx="12">
                  <c:v>25</c:v>
                </c:pt>
              </c:numCache>
            </c:numRef>
          </c:val>
          <c:extLst>
            <c:ext xmlns:c16="http://schemas.microsoft.com/office/drawing/2014/chart" uri="{C3380CC4-5D6E-409C-BE32-E72D297353CC}">
              <c16:uniqueId val="{00000009-A118-43F8-BFE9-1CFD5E78A22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6016</c:v>
                </c:pt>
                <c:pt idx="3">
                  <c:v>6323</c:v>
                </c:pt>
                <c:pt idx="6">
                  <c:v>6238</c:v>
                </c:pt>
                <c:pt idx="9">
                  <c:v>6023</c:v>
                </c:pt>
                <c:pt idx="12">
                  <c:v>5870</c:v>
                </c:pt>
              </c:numCache>
            </c:numRef>
          </c:val>
          <c:extLst>
            <c:ext xmlns:c16="http://schemas.microsoft.com/office/drawing/2014/chart" uri="{C3380CC4-5D6E-409C-BE32-E72D297353CC}">
              <c16:uniqueId val="{0000000A-A118-43F8-BFE9-1CFD5E78A22C}"/>
            </c:ext>
          </c:extLst>
        </c:ser>
        <c:dLbls>
          <c:showLegendKey val="0"/>
          <c:showVal val="0"/>
          <c:showCatName val="0"/>
          <c:showSerName val="0"/>
          <c:showPercent val="0"/>
          <c:showBubbleSize val="0"/>
        </c:dLbls>
        <c:gapWidth val="100"/>
        <c:overlap val="100"/>
        <c:axId val="151918848"/>
        <c:axId val="1519292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2886</c:v>
                </c:pt>
                <c:pt idx="2">
                  <c:v>#N/A</c:v>
                </c:pt>
                <c:pt idx="3">
                  <c:v>#N/A</c:v>
                </c:pt>
                <c:pt idx="4">
                  <c:v>1994</c:v>
                </c:pt>
                <c:pt idx="5">
                  <c:v>#N/A</c:v>
                </c:pt>
                <c:pt idx="6">
                  <c:v>#N/A</c:v>
                </c:pt>
                <c:pt idx="7">
                  <c:v>2505</c:v>
                </c:pt>
                <c:pt idx="8">
                  <c:v>#N/A</c:v>
                </c:pt>
                <c:pt idx="9">
                  <c:v>#N/A</c:v>
                </c:pt>
                <c:pt idx="10">
                  <c:v>2338</c:v>
                </c:pt>
                <c:pt idx="11">
                  <c:v>#N/A</c:v>
                </c:pt>
                <c:pt idx="12">
                  <c:v>#N/A</c:v>
                </c:pt>
                <c:pt idx="13">
                  <c:v>1775</c:v>
                </c:pt>
                <c:pt idx="14">
                  <c:v>#N/A</c:v>
                </c:pt>
              </c:numCache>
            </c:numRef>
          </c:val>
          <c:smooth val="0"/>
          <c:extLst>
            <c:ext xmlns:c16="http://schemas.microsoft.com/office/drawing/2014/chart" uri="{C3380CC4-5D6E-409C-BE32-E72D297353CC}">
              <c16:uniqueId val="{0000000B-A118-43F8-BFE9-1CFD5E78A22C}"/>
            </c:ext>
          </c:extLst>
        </c:ser>
        <c:dLbls>
          <c:showLegendKey val="0"/>
          <c:showVal val="0"/>
          <c:showCatName val="0"/>
          <c:showSerName val="0"/>
          <c:showPercent val="0"/>
          <c:showBubbleSize val="0"/>
        </c:dLbls>
        <c:marker val="1"/>
        <c:smooth val="0"/>
        <c:axId val="151918848"/>
        <c:axId val="151929216"/>
      </c:lineChart>
      <c:catAx>
        <c:axId val="151918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1929216"/>
        <c:crosses val="autoZero"/>
        <c:auto val="1"/>
        <c:lblAlgn val="ctr"/>
        <c:lblOffset val="100"/>
        <c:tickLblSkip val="1"/>
        <c:tickMarkSkip val="1"/>
        <c:noMultiLvlLbl val="0"/>
      </c:catAx>
      <c:valAx>
        <c:axId val="151929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918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[1]データシート!$B$72:$D$72</c:f>
              <c:numCache>
                <c:formatCode>General</c:formatCode>
                <c:ptCount val="3"/>
                <c:pt idx="0">
                  <c:v>2064</c:v>
                </c:pt>
                <c:pt idx="1">
                  <c:v>1800</c:v>
                </c:pt>
                <c:pt idx="2">
                  <c:v>1726</c:v>
                </c:pt>
              </c:numCache>
            </c:numRef>
          </c:val>
          <c:extLst>
            <c:ext xmlns:c16="http://schemas.microsoft.com/office/drawing/2014/chart" uri="{C3380CC4-5D6E-409C-BE32-E72D297353CC}">
              <c16:uniqueId val="{00000000-14D9-492A-A60C-E5D3EC521136}"/>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[1]データシート!$B$73:$D$73</c:f>
              <c:numCache>
                <c:formatCode>General</c:formatCode>
                <c:ptCount val="3"/>
                <c:pt idx="0">
                  <c:v>301</c:v>
                </c:pt>
                <c:pt idx="1">
                  <c:v>301</c:v>
                </c:pt>
                <c:pt idx="2">
                  <c:v>301</c:v>
                </c:pt>
              </c:numCache>
            </c:numRef>
          </c:val>
          <c:extLst>
            <c:ext xmlns:c16="http://schemas.microsoft.com/office/drawing/2014/chart" uri="{C3380CC4-5D6E-409C-BE32-E72D297353CC}">
              <c16:uniqueId val="{00000001-14D9-492A-A60C-E5D3EC521136}"/>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H27</c:v>
                </c:pt>
                <c:pt idx="1">
                  <c:v>H28</c:v>
                </c:pt>
                <c:pt idx="2">
                  <c:v>H29</c:v>
                </c:pt>
              </c:strCache>
            </c:strRef>
          </c:cat>
          <c:val>
            <c:numRef>
              <c:f>[1]データシート!$B$74:$D$74</c:f>
              <c:numCache>
                <c:formatCode>General</c:formatCode>
                <c:ptCount val="3"/>
                <c:pt idx="0">
                  <c:v>3301</c:v>
                </c:pt>
                <c:pt idx="1">
                  <c:v>2613</c:v>
                </c:pt>
                <c:pt idx="2">
                  <c:v>4958</c:v>
                </c:pt>
              </c:numCache>
            </c:numRef>
          </c:val>
          <c:extLst>
            <c:ext xmlns:c16="http://schemas.microsoft.com/office/drawing/2014/chart" uri="{C3380CC4-5D6E-409C-BE32-E72D297353CC}">
              <c16:uniqueId val="{00000002-14D9-492A-A60C-E5D3EC521136}"/>
            </c:ext>
          </c:extLst>
        </c:ser>
        <c:dLbls>
          <c:showLegendKey val="0"/>
          <c:showVal val="0"/>
          <c:showCatName val="0"/>
          <c:showSerName val="0"/>
          <c:showPercent val="0"/>
          <c:showBubbleSize val="0"/>
        </c:dLbls>
        <c:gapWidth val="120"/>
        <c:overlap val="100"/>
        <c:axId val="154388352"/>
        <c:axId val="154389888"/>
      </c:barChart>
      <c:catAx>
        <c:axId val="154388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4389888"/>
        <c:crosses val="autoZero"/>
        <c:auto val="1"/>
        <c:lblAlgn val="ctr"/>
        <c:lblOffset val="100"/>
        <c:tickLblSkip val="1"/>
        <c:tickMarkSkip val="1"/>
        <c:noMultiLvlLbl val="0"/>
      </c:catAx>
      <c:valAx>
        <c:axId val="1543898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4388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{BAE4F298-2EB8-4E1E-BDD2-43D5A9BAC65A}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D6CE-4748-829B-CC754A0909A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{1918FB57-D1FF-45D5-97CD-6FF58D5D7F39}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6CE-4748-829B-CC754A0909A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{F40C7BBD-5462-45B6-827E-2F23F9C5BB7D}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6CE-4748-829B-CC754A0909A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{D1F51B03-1AAC-4EF4-9E56-FDA320A2A601}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6CE-4748-829B-CC754A0909A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{E521752E-F493-4AC0-ADD1-269AEC4AD1DB}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6CE-4748-829B-CC754A0909A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{923A903A-60C5-48E5-8E25-A3B192CD3EA6}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D6CE-4748-829B-CC754A0909A1}"/>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{B6E82E5C-4D47-4307-A2EE-6874617E7F74}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D6CE-4748-829B-CC754A0909A1}"/>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{B13BD0F3-5E02-48F5-B740-F62268E83D43}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D6CE-4748-829B-CC754A0909A1}"/>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{D31E0EBD-1722-49EB-9C6D-680A467819E1}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D6CE-4748-829B-CC754A0909A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32">
                  <c:v>61.9</c:v>
                </c:pt>
              </c:numCache>
            </c:numRef>
          </c:xVal>
          <c:yVal>
            <c:numRef>
              <c:f>公会計指標分析・財政指標組合せ分析表!$BP$51:$DC$51</c:f>
              <c:numCache>
                <c:formatCode>#,##0.0;"▲ "#,##0.0</c:formatCode>
                <c:ptCount val="40"/>
                <c:pt idx="32">
                  <c:v>53.2</c:v>
                </c:pt>
              </c:numCache>
            </c:numRef>
          </c:yVal>
          <c:smooth val="0"/>
          <c:extLst>
            <c:ext xmlns:c16="http://schemas.microsoft.com/office/drawing/2014/chart" uri="{C3380CC4-5D6E-409C-BE32-E72D297353CC}">
              <c16:uniqueId val="{00000009-D6CE-4748-829B-CC754A0909A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{EAEF3FEB-8631-457E-8532-BFF50BE27DDC}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D6CE-4748-829B-CC754A0909A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{BF32683D-E586-48CA-996B-A40C548DB907}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6CE-4748-829B-CC754A0909A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{53CCFB60-BEDA-4380-A6CB-5D22CBCC1E7A}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6CE-4748-829B-CC754A0909A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{D4821363-8A82-4353-AFF4-FE3E709F305E}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6CE-4748-829B-CC754A0909A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{B3B929A3-5E47-48CB-BCFD-5E1A41DFCA4D}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6CE-4748-829B-CC754A0909A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{32B65549-748C-414C-98DB-135B092AAF08}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D6CE-4748-829B-CC754A0909A1}"/>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{7A3390BB-37F5-45AE-887A-FA101000EB02}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D6CE-4748-829B-CC754A0909A1}"/>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{7D242D2D-76E9-4A66-96A1-D2C648B0C19A}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D6CE-4748-829B-CC754A0909A1}"/>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{7ED4F090-497F-43A2-96D4-18202DC93925}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D6CE-4748-829B-CC754A0909A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32">
                  <c:v>58.2</c:v>
                </c:pt>
              </c:numCache>
            </c:numRef>
          </c:xVal>
          <c:yVal>
            <c:numRef>
              <c:f>公会計指標分析・財政指標組合せ分析表!$BP$55:$DC$55</c:f>
              <c:numCache>
                <c:formatCode>#,##0.0;"▲ "#,##0.0</c:formatCode>
                <c:ptCount val="40"/>
                <c:pt idx="32">
                  <c:v>0</c:v>
                </c:pt>
              </c:numCache>
            </c:numRef>
          </c:yVal>
          <c:smooth val="0"/>
          <c:extLst>
            <c:ext xmlns:c16="http://schemas.microsoft.com/office/drawing/2014/chart" uri="{C3380CC4-5D6E-409C-BE32-E72D297353CC}">
              <c16:uniqueId val="{00000013-D6CE-4748-829B-CC754A0909A1}"/>
            </c:ext>
          </c:extLst>
        </c:ser>
        <c:dLbls>
          <c:showLegendKey val="0"/>
          <c:showVal val="1"/>
          <c:showCatName val="0"/>
          <c:showSerName val="0"/>
          <c:showPercent val="0"/>
          <c:showBubbleSize val="0"/>
        </c:dLbls>
        <c:axId val="154244608"/>
        <c:axId val="154246528"/>
      </c:scatterChart>
      <c:valAx>
        <c:axId val="154244608"/>
        <c:scaling>
          <c:orientation val="minMax"/>
          <c:max val="62.300000000000004"/>
          <c:min val="57.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4246528"/>
        <c:crosses val="autoZero"/>
        <c:crossBetween val="midCat"/>
      </c:valAx>
      <c:valAx>
        <c:axId val="154246528"/>
        <c:scaling>
          <c:orientation val="minMax"/>
          <c:max val="63"/>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4244608"/>
        <c:crosses val="autoZero"/>
        <c:crossBetween val="midCat"/>
        <c:majorUnit val="7"/>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{B85F06A2-8D77-4F71-A7A9-5222EB264201}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DFB2-41C6-80BE-57579DF2969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{F1C06B47-1185-4962-80B5-58398D6D8793}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FB2-41C6-80BE-57579DF2969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{AE2A292B-EF0E-4192-843F-69309711ACE6}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FB2-41C6-80BE-57579DF2969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{872E6F89-6FE1-4FF2-A867-36353DE197B1}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FB2-41C6-80BE-57579DF2969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{8E106939-4289-4174-9264-77473D62E6D0}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FB2-41C6-80BE-57579DF29691}"/>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{EA8F259F-84C1-4138-8A61-41DF206C35C7}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DFB2-41C6-80BE-57579DF29691}"/>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{6664115A-4993-48CD-9107-66EFE2E4DBAD}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DFB2-41C6-80BE-57579DF29691}"/>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{D8774C3C-5EC0-4732-9158-D094E78877FA}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DFB2-41C6-80BE-57579DF29691}"/>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{390D23C9-B9FB-461B-9B77-27E1F3AD34C0}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DFB2-41C6-80BE-57579DF2969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9.1999999999999993</c:v>
                </c:pt>
                <c:pt idx="8">
                  <c:v>8.9</c:v>
                </c:pt>
                <c:pt idx="16">
                  <c:v>9</c:v>
                </c:pt>
                <c:pt idx="24">
                  <c:v>9.4</c:v>
                </c:pt>
                <c:pt idx="32">
                  <c:v>9.1</c:v>
                </c:pt>
              </c:numCache>
            </c:numRef>
          </c:xVal>
          <c:yVal>
            <c:numRef>
              <c:f>公会計指標分析・財政指標組合せ分析表!$BP$73:$DC$73</c:f>
              <c:numCache>
                <c:formatCode>#,##0.0;"▲ "#,##0.0</c:formatCode>
                <c:ptCount val="40"/>
                <c:pt idx="0">
                  <c:v>87.5</c:v>
                </c:pt>
                <c:pt idx="8">
                  <c:v>60.7</c:v>
                </c:pt>
                <c:pt idx="16">
                  <c:v>74.8</c:v>
                </c:pt>
                <c:pt idx="24">
                  <c:v>71.2</c:v>
                </c:pt>
                <c:pt idx="32">
                  <c:v>53.2</c:v>
                </c:pt>
              </c:numCache>
            </c:numRef>
          </c:yVal>
          <c:smooth val="0"/>
          <c:extLst>
            <c:ext xmlns:c16="http://schemas.microsoft.com/office/drawing/2014/chart" uri="{C3380CC4-5D6E-409C-BE32-E72D297353CC}">
              <c16:uniqueId val="{00000009-DFB2-41C6-80BE-57579DF2969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{8D894F69-CB75-4E52-A18B-8D49B873D111}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DFB2-41C6-80BE-57579DF2969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{ABBE32F8-82C9-464C-96A2-C62953095E93}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FB2-41C6-80BE-57579DF2969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{A07B1DB2-C6F3-4E67-8C6C-1D4721A82ECA}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FB2-41C6-80BE-57579DF2969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{1F545072-3CE8-489F-9284-DA31E995944F}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FB2-41C6-80BE-57579DF2969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{53AFDE86-19F9-482E-B242-740382060EE5}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FB2-41C6-80BE-57579DF29691}"/>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{19DB9724-C8A3-497C-97FB-19B032BDBF75}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DFB2-41C6-80BE-57579DF29691}"/>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{01F89060-7878-4E42-B01D-641CFD967F01}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DFB2-41C6-80BE-57579DF29691}"/>
                </c:ext>
              </c:extLst>
            </c:dLbl>
            <c:dLbl>
              <c:idx val="24"/>
              <c:layout>
                <c:manualLayout>
                  <c:x val="-4.5160355153971272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{611034DC-D445-4C1A-ADAB-0A3E0536FBEB}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DFB2-41C6-80BE-57579DF29691}"/>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{8DD6A0CE-6114-40A0-A9D1-A80F2705671B}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DFB2-41C6-80BE-57579DF2969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10.4</c:v>
                </c:pt>
                <c:pt idx="16">
                  <c:v>8.9</c:v>
                </c:pt>
                <c:pt idx="24">
                  <c:v>7.9</c:v>
                </c:pt>
                <c:pt idx="32">
                  <c:v>7.9</c:v>
                </c:pt>
              </c:numCache>
            </c:numRef>
          </c:xVal>
          <c:yVal>
            <c:numRef>
              <c:f>公会計指標分析・財政指標組合せ分析表!$BP$77:$DC$77</c:f>
              <c:numCache>
                <c:formatCode>#,##0.0;"▲ "#,##0.0</c:formatCode>
                <c:ptCount val="40"/>
                <c:pt idx="0">
                  <c:v>54.6</c:v>
                </c:pt>
                <c:pt idx="8">
                  <c:v>48.7</c:v>
                </c:pt>
                <c:pt idx="16">
                  <c:v>13.1</c:v>
                </c:pt>
                <c:pt idx="24">
                  <c:v>0</c:v>
                </c:pt>
                <c:pt idx="32">
                  <c:v>0</c:v>
                </c:pt>
              </c:numCache>
            </c:numRef>
          </c:yVal>
          <c:smooth val="0"/>
          <c:extLst>
            <c:ext xmlns:c16="http://schemas.microsoft.com/office/drawing/2014/chart" uri="{C3380CC4-5D6E-409C-BE32-E72D297353CC}">
              <c16:uniqueId val="{00000013-DFB2-41C6-80BE-57579DF29691}"/>
            </c:ext>
          </c:extLst>
        </c:ser>
        <c:dLbls>
          <c:showLegendKey val="0"/>
          <c:showVal val="1"/>
          <c:showCatName val="0"/>
          <c:showSerName val="0"/>
          <c:showPercent val="0"/>
          <c:showBubbleSize val="0"/>
        </c:dLbls>
        <c:axId val="154883200"/>
        <c:axId val="154885120"/>
      </c:scatterChart>
      <c:valAx>
        <c:axId val="154883200"/>
        <c:scaling>
          <c:orientation val="minMax"/>
          <c:max val="11.5"/>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4885120"/>
        <c:crosses val="autoZero"/>
        <c:crossBetween val="midCat"/>
      </c:valAx>
      <c:valAx>
        <c:axId val="154885120"/>
        <c:scaling>
          <c:orientation val="minMax"/>
          <c:max val="103"/>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4883200"/>
        <c:crosses val="autoZero"/>
        <c:crossBetween val="midCat"/>
        <c:majorUnit val="1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宮城県松島町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本町における実質公債費比率については、平成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％であり平成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年度と比べると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元利償還金については、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年度より増加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しており、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中央公民館大規模改修・仮庁舎建設等の借入に係る元金償還開始により増となっているが、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公営企業債の元利償還金に対する繰入金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減少して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いることから、合計で見ると元利償還金等（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年度より減額となった。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今後</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小学校屋根改修やフットボールセンター体育館改修に係る起債の償還開始により元利償還金については高い数値を推移すると見込まれる。新規発行に際しては起債に大きく頼ることのない財政運営に努め、実質公債費比率の上昇を抑えてい</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く</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宮城県松島町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本町における将来負担比率については、平成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年度と比べると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地方債の現在高については、平成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年度で大型の借入を行っているが、平成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年度からは借入を抑制しており、今年度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億円減少している。減額の要因としては、借り入れした額よりも償還額が大きかったことが考えられる。地方債残高が増加しないよう努めているが、今後も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小中学校空調設備設置事業に係る地方債の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増加が見込まれる。　</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今後も新規発行に際しては、事業の緊急性・ニーズ等を的確に把握し適切な処理に努めていく。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宮城県松島町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・復興交付金事業の財源として配分されている東日本大震災復興交付金基金が事業進捗の遅れから増大している。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財政調整基金については、震災復興特別交付税の過年度精算分による合算交付により取崩し額が増加したため減少している。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・東日本大震災復興交付金基金については復興交付金事業の進捗により減少していくもので事業完了後には国に返還となる。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財政調整基金については、震災復興特別交付税の未精算分も含まれており今後返還等となる予定である。また、直近で保育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所整備や松島海岸駅整備事業等のハード事業が予定されており積立額は減少となる。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・東日本大震災復興交付金基金：東日本大震災からの復興・復旧に係る避難道路整備事業や下水道整備事業等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・庁舎建設基金：庁舎敷地購入・庁舎建設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・長寿社会対策基金：福祉活動の促進、高齢化社会に対応した施策の推進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・東日本大震災復興交付金基金：避難道路整備事業や雨水ポンプ場建設事業に係る財源として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億円を充当した一方、下水道事業等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に係る国からの配分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億円、前年度事業精査による積戻金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億円を積立したことにより増加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・庁舎建設基金：庁舎建設財源として毎年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千万円を積立することとしているため増加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・震災復興基金：復興事業推進のため復興定住促進事業や津波被災住宅再建支援事業・防災行政無線個別受信機整備事業等の財源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・東日本大震災復興交付金基金：復興交付金事業完了後、未執行分については国に返還予定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・庁舎建設基金：現庁舎敷地は平成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年度までの借地となっており、今後の建替えや敷地購入のため毎年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・震災復興基金：復興事業に係る財源として取崩し予定で、基金中津波被災住宅再建支援分について残額を返還予定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・復興事業に係る震災復興特別交付税未精算分が含まれていることから増加していたが事業進捗による精算により減少している。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・復興事業の進捗による震災復興特別交付税精算及び松島海岸駅整備事業、保育所整備事業や施設老朽化対策事業等による財源不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足に係る基金取崩などで減少していく見込みである。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・予算状況により積立・取崩ししておらず増減なし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・全体事業計画と地方債償還計画を踏まえ今後の予算状況により積立・取崩しを行う予定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宮城県松島町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14,459
14,410
53.56
14,446,698
12,990,546
436,581
3,874,198
5,870,187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本町における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率については、平成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と比べると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なっている。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内訳としても近年整備した避難所等の災害関連施設が全体数値を引き下げており、その他の多くの固定資産は数値以上に更新時期に来ている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公共施設等総合管理計画や個別施設計画に基づいた適正管理を推進していく。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00000000-0008-0000-0D00-000041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29119</xdr:rowOff>
    </xdr:from>
    <xdr:to>
      <xdr:col>23</xdr:col>
      <xdr:colOff>85090</xdr:colOff>
      <xdr:row>34</xdr:row>
      <xdr:rowOff>11521</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flipV="1">
          <a:off x="4760595" y="5258344"/>
          <a:ext cx="1270" cy="1354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15348</xdr:rowOff>
    </xdr:from>
    <xdr:ext cx="405111" cy="259045"/>
    <xdr:sp macro="" textlink="">
      <xdr:nvSpPr>
        <xdr:cNvPr id="67" name="有形固定資産減価償却率最小値テキスト">
          <a:extLst>
            <a:ext uri="{FF2B5EF4-FFF2-40B4-BE49-F238E27FC236}">
              <a16:creationId xmlns:a16="http://schemas.microsoft.com/office/drawing/2014/main" id="{00000000-0008-0000-0D00-000043000000}"/>
            </a:ext>
          </a:extLst>
        </xdr:cNvPr>
        <xdr:cNvSpPr txBox="1"/>
      </xdr:nvSpPr>
      <xdr:spPr>
        <a:xfrm>
          <a:off x="4813300" y="6616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11521</xdr:rowOff>
    </xdr:from>
    <xdr:to>
      <xdr:col>23</xdr:col>
      <xdr:colOff>174625</xdr:colOff>
      <xdr:row>34</xdr:row>
      <xdr:rowOff>11521</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4673600" y="661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147246</xdr:rowOff>
    </xdr:from>
    <xdr:ext cx="405111" cy="259045"/>
    <xdr:sp macro="" textlink="">
      <xdr:nvSpPr>
        <xdr:cNvPr id="69" name="有形固定資産減価償却率最大値テキスト">
          <a:extLst>
            <a:ext uri="{FF2B5EF4-FFF2-40B4-BE49-F238E27FC236}">
              <a16:creationId xmlns:a16="http://schemas.microsoft.com/office/drawing/2014/main" id="{00000000-0008-0000-0D00-000045000000}"/>
            </a:ext>
          </a:extLst>
        </xdr:cNvPr>
        <xdr:cNvSpPr txBox="1"/>
      </xdr:nvSpPr>
      <xdr:spPr>
        <a:xfrm>
          <a:off x="4813300" y="5033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29119</xdr:rowOff>
    </xdr:from>
    <xdr:to>
      <xdr:col>23</xdr:col>
      <xdr:colOff>174625</xdr:colOff>
      <xdr:row>26</xdr:row>
      <xdr:rowOff>29119</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4673600" y="52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117855</xdr:rowOff>
    </xdr:from>
    <xdr:ext cx="405111" cy="259045"/>
    <xdr:sp macro="" textlink="">
      <xdr:nvSpPr>
        <xdr:cNvPr id="71" name="有形固定資産減価償却率平均値テキスト">
          <a:extLst>
            <a:ext uri="{FF2B5EF4-FFF2-40B4-BE49-F238E27FC236}">
              <a16:creationId xmlns:a16="http://schemas.microsoft.com/office/drawing/2014/main" id="{00000000-0008-0000-0D00-000047000000}"/>
            </a:ext>
          </a:extLst>
        </xdr:cNvPr>
        <xdr:cNvSpPr txBox="1"/>
      </xdr:nvSpPr>
      <xdr:spPr>
        <a:xfrm>
          <a:off x="4813300" y="5861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139428</xdr:rowOff>
    </xdr:from>
    <xdr:to>
      <xdr:col>23</xdr:col>
      <xdr:colOff>136525</xdr:colOff>
      <xdr:row>30</xdr:row>
      <xdr:rowOff>69578</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7117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156119</xdr:rowOff>
    </xdr:from>
    <xdr:to>
      <xdr:col>19</xdr:col>
      <xdr:colOff>187325</xdr:colOff>
      <xdr:row>31</xdr:row>
      <xdr:rowOff>86269</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000500" y="6071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25309</xdr:rowOff>
    </xdr:from>
    <xdr:to>
      <xdr:col>23</xdr:col>
      <xdr:colOff>136525</xdr:colOff>
      <xdr:row>29</xdr:row>
      <xdr:rowOff>126909</xdr:rowOff>
    </xdr:to>
    <xdr:sp macro="" textlink="">
      <xdr:nvSpPr>
        <xdr:cNvPr id="80" name="楕円 79">
          <a:extLst>
            <a:ext uri="{FF2B5EF4-FFF2-40B4-BE49-F238E27FC236}">
              <a16:creationId xmlns:a16="http://schemas.microsoft.com/office/drawing/2014/main" id="{00000000-0008-0000-0D00-000050000000}"/>
            </a:ext>
          </a:extLst>
        </xdr:cNvPr>
        <xdr:cNvSpPr/>
      </xdr:nvSpPr>
      <xdr:spPr>
        <a:xfrm>
          <a:off x="4711700" y="576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48186</xdr:rowOff>
    </xdr:from>
    <xdr:ext cx="405111" cy="259045"/>
    <xdr:sp macro="" textlink="">
      <xdr:nvSpPr>
        <xdr:cNvPr id="81" name="有形固定資産減価償却率該当値テキスト">
          <a:extLst>
            <a:ext uri="{FF2B5EF4-FFF2-40B4-BE49-F238E27FC236}">
              <a16:creationId xmlns:a16="http://schemas.microsoft.com/office/drawing/2014/main" id="{00000000-0008-0000-0D00-000051000000}"/>
            </a:ext>
          </a:extLst>
        </xdr:cNvPr>
        <xdr:cNvSpPr txBox="1"/>
      </xdr:nvSpPr>
      <xdr:spPr>
        <a:xfrm>
          <a:off x="4813300" y="562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102796</xdr:rowOff>
    </xdr:from>
    <xdr:ext cx="405111" cy="259045"/>
    <xdr:sp macro="" textlink="">
      <xdr:nvSpPr>
        <xdr:cNvPr id="82" name="n_1aveValue有形固定資産減価償却率">
          <a:extLst>
            <a:ext uri="{FF2B5EF4-FFF2-40B4-BE49-F238E27FC236}">
              <a16:creationId xmlns:a16="http://schemas.microsoft.com/office/drawing/2014/main" id="{00000000-0008-0000-0D00-000052000000}"/>
            </a:ext>
          </a:extLst>
        </xdr:cNvPr>
        <xdr:cNvSpPr txBox="1"/>
      </xdr:nvSpPr>
      <xdr:spPr>
        <a:xfrm>
          <a:off x="3836044" y="5846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62701</xdr:rowOff>
    </xdr:from>
    <xdr:ext cx="405111" cy="259045"/>
    <xdr:sp macro="" textlink="">
      <xdr:nvSpPr>
        <xdr:cNvPr id="83" name="n_2aveValue有形固定資産減価償却率">
          <a:extLst>
            <a:ext uri="{FF2B5EF4-FFF2-40B4-BE49-F238E27FC236}">
              <a16:creationId xmlns:a16="http://schemas.microsoft.com/office/drawing/2014/main" id="{00000000-0008-0000-0D00-000053000000}"/>
            </a:ext>
          </a:extLst>
        </xdr:cNvPr>
        <xdr:cNvSpPr txBox="1"/>
      </xdr:nvSpPr>
      <xdr:spPr>
        <a:xfrm>
          <a:off x="30867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4" name="正方形/長方形 83">
          <a:extLst>
            <a:ext uri="{FF2B5EF4-FFF2-40B4-BE49-F238E27FC236}">
              <a16:creationId xmlns:a16="http://schemas.microsoft.com/office/drawing/2014/main" id="{00000000-0008-0000-0D00-000054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5" name="正方形/長方形 84">
          <a:extLst>
            <a:ext uri="{FF2B5EF4-FFF2-40B4-BE49-F238E27FC236}">
              <a16:creationId xmlns:a16="http://schemas.microsoft.com/office/drawing/2014/main" id="{00000000-0008-0000-0D00-000055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6" name="正方形/長方形 85">
          <a:extLst>
            <a:ext uri="{FF2B5EF4-FFF2-40B4-BE49-F238E27FC236}">
              <a16:creationId xmlns:a16="http://schemas.microsoft.com/office/drawing/2014/main" id="{00000000-0008-0000-0D00-000056000000}"/>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7" name="正方形/長方形 86">
          <a:extLst>
            <a:ext uri="{FF2B5EF4-FFF2-40B4-BE49-F238E27FC236}">
              <a16:creationId xmlns:a16="http://schemas.microsoft.com/office/drawing/2014/main" id="{00000000-0008-0000-0D00-000057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8" name="正方形/長方形 87">
          <a:extLst>
            <a:ext uri="{FF2B5EF4-FFF2-40B4-BE49-F238E27FC236}">
              <a16:creationId xmlns:a16="http://schemas.microsoft.com/office/drawing/2014/main" id="{00000000-0008-0000-0D00-000058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9" name="正方形/長方形 88">
          <a:extLst>
            <a:ext uri="{FF2B5EF4-FFF2-40B4-BE49-F238E27FC236}">
              <a16:creationId xmlns:a16="http://schemas.microsoft.com/office/drawing/2014/main" id="{00000000-0008-0000-0D00-000059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0" name="正方形/長方形 89">
          <a:extLst>
            <a:ext uri="{FF2B5EF4-FFF2-40B4-BE49-F238E27FC236}">
              <a16:creationId xmlns:a16="http://schemas.microsoft.com/office/drawing/2014/main" id="{00000000-0008-0000-0D00-00005A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1" name="正方形/長方形 90">
          <a:extLst>
            <a:ext uri="{FF2B5EF4-FFF2-40B4-BE49-F238E27FC236}">
              <a16:creationId xmlns:a16="http://schemas.microsoft.com/office/drawing/2014/main" id="{00000000-0008-0000-0D00-00005B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2" name="正方形/長方形 91">
          <a:extLst>
            <a:ext uri="{FF2B5EF4-FFF2-40B4-BE49-F238E27FC236}">
              <a16:creationId xmlns:a16="http://schemas.microsoft.com/office/drawing/2014/main" id="{00000000-0008-0000-0D00-00005C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6" name="テキスト ボックス 95">
          <a:extLst>
            <a:ext uri="{FF2B5EF4-FFF2-40B4-BE49-F238E27FC236}">
              <a16:creationId xmlns:a16="http://schemas.microsoft.com/office/drawing/2014/main" id="{00000000-0008-0000-0D00-000060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本町における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債務償還可能年数</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と比べると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全国平均よりも宮城県平均の方が多いことから見ても、災害復旧にかかる地方債の発行や人口減少による業務収入の減により県全体でこの指標の値が悪いことが読み取れる。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7" name="テキスト ボックス 96">
          <a:extLst>
            <a:ext uri="{FF2B5EF4-FFF2-40B4-BE49-F238E27FC236}">
              <a16:creationId xmlns:a16="http://schemas.microsoft.com/office/drawing/2014/main" id="{00000000-0008-0000-0D00-000061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9" name="直線コネクタ 98">
          <a:extLst>
            <a:ext uri="{FF2B5EF4-FFF2-40B4-BE49-F238E27FC236}">
              <a16:creationId xmlns:a16="http://schemas.microsoft.com/office/drawing/2014/main" id="{00000000-0008-0000-0D00-000063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0" name="テキスト ボックス 99">
          <a:extLst>
            <a:ext uri="{FF2B5EF4-FFF2-40B4-BE49-F238E27FC236}">
              <a16:creationId xmlns:a16="http://schemas.microsoft.com/office/drawing/2014/main" id="{00000000-0008-0000-0D00-000064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1" name="直線コネクタ 100">
          <a:extLst>
            <a:ext uri="{FF2B5EF4-FFF2-40B4-BE49-F238E27FC236}">
              <a16:creationId xmlns:a16="http://schemas.microsoft.com/office/drawing/2014/main" id="{00000000-0008-0000-0D00-000065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2" name="テキスト ボックス 101">
          <a:extLst>
            <a:ext uri="{FF2B5EF4-FFF2-40B4-BE49-F238E27FC236}">
              <a16:creationId xmlns:a16="http://schemas.microsoft.com/office/drawing/2014/main" id="{00000000-0008-0000-0D00-000066000000}"/>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3" name="直線コネクタ 102">
          <a:extLst>
            <a:ext uri="{FF2B5EF4-FFF2-40B4-BE49-F238E27FC236}">
              <a16:creationId xmlns:a16="http://schemas.microsoft.com/office/drawing/2014/main" id="{00000000-0008-0000-0D00-000067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4" name="テキスト ボックス 103">
          <a:extLst>
            <a:ext uri="{FF2B5EF4-FFF2-40B4-BE49-F238E27FC236}">
              <a16:creationId xmlns:a16="http://schemas.microsoft.com/office/drawing/2014/main" id="{00000000-0008-0000-0D00-000068000000}"/>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5" name="直線コネクタ 104">
          <a:extLst>
            <a:ext uri="{FF2B5EF4-FFF2-40B4-BE49-F238E27FC236}">
              <a16:creationId xmlns:a16="http://schemas.microsoft.com/office/drawing/2014/main" id="{00000000-0008-0000-0D00-000069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6" name="テキスト ボックス 105">
          <a:extLst>
            <a:ext uri="{FF2B5EF4-FFF2-40B4-BE49-F238E27FC236}">
              <a16:creationId xmlns:a16="http://schemas.microsoft.com/office/drawing/2014/main" id="{00000000-0008-0000-0D00-00006A000000}"/>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7" name="直線コネクタ 106">
          <a:extLst>
            <a:ext uri="{FF2B5EF4-FFF2-40B4-BE49-F238E27FC236}">
              <a16:creationId xmlns:a16="http://schemas.microsoft.com/office/drawing/2014/main" id="{00000000-0008-0000-0D00-00006B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1" name="債務償還可能年数グラフ枠">
          <a:extLst>
            <a:ext uri="{FF2B5EF4-FFF2-40B4-BE49-F238E27FC236}">
              <a16:creationId xmlns:a16="http://schemas.microsoft.com/office/drawing/2014/main" id="{00000000-0008-0000-0D00-00006F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80080</xdr:rowOff>
    </xdr:from>
    <xdr:to>
      <xdr:col>76</xdr:col>
      <xdr:colOff>21589</xdr:colOff>
      <xdr:row>34</xdr:row>
      <xdr:rowOff>151342</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flipV="1">
          <a:off x="14793595" y="5480755"/>
          <a:ext cx="1269" cy="1271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3" name="債務償還可能年数最小値テキスト">
          <a:extLst>
            <a:ext uri="{FF2B5EF4-FFF2-40B4-BE49-F238E27FC236}">
              <a16:creationId xmlns:a16="http://schemas.microsoft.com/office/drawing/2014/main" id="{00000000-0008-0000-0D00-000071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26757</xdr:rowOff>
    </xdr:from>
    <xdr:ext cx="405111" cy="259045"/>
    <xdr:sp macro="" textlink="">
      <xdr:nvSpPr>
        <xdr:cNvPr id="115" name="債務償還可能年数最大値テキスト">
          <a:extLst>
            <a:ext uri="{FF2B5EF4-FFF2-40B4-BE49-F238E27FC236}">
              <a16:creationId xmlns:a16="http://schemas.microsoft.com/office/drawing/2014/main" id="{00000000-0008-0000-0D00-000073000000}"/>
            </a:ext>
          </a:extLst>
        </xdr:cNvPr>
        <xdr:cNvSpPr txBox="1"/>
      </xdr:nvSpPr>
      <xdr:spPr>
        <a:xfrm>
          <a:off x="14846300" y="5255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80080</xdr:rowOff>
    </xdr:from>
    <xdr:to>
      <xdr:col>76</xdr:col>
      <xdr:colOff>111125</xdr:colOff>
      <xdr:row>27</xdr:row>
      <xdr:rowOff>80080</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4706600" y="548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53569</xdr:rowOff>
    </xdr:from>
    <xdr:ext cx="340478" cy="259045"/>
    <xdr:sp macro="" textlink="">
      <xdr:nvSpPr>
        <xdr:cNvPr id="117" name="債務償還可能年数平均値テキスト">
          <a:extLst>
            <a:ext uri="{FF2B5EF4-FFF2-40B4-BE49-F238E27FC236}">
              <a16:creationId xmlns:a16="http://schemas.microsoft.com/office/drawing/2014/main" id="{00000000-0008-0000-0D00-000075000000}"/>
            </a:ext>
          </a:extLst>
        </xdr:cNvPr>
        <xdr:cNvSpPr txBox="1"/>
      </xdr:nvSpPr>
      <xdr:spPr>
        <a:xfrm>
          <a:off x="14846300" y="614004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75142</xdr:rowOff>
    </xdr:from>
    <xdr:to>
      <xdr:col>76</xdr:col>
      <xdr:colOff>73025</xdr:colOff>
      <xdr:row>32</xdr:row>
      <xdr:rowOff>5292</xdr:rowOff>
    </xdr:to>
    <xdr:sp macro="" textlink="">
      <xdr:nvSpPr>
        <xdr:cNvPr id="118" name="フローチャート: 判断 117">
          <a:extLst>
            <a:ext uri="{FF2B5EF4-FFF2-40B4-BE49-F238E27FC236}">
              <a16:creationId xmlns:a16="http://schemas.microsoft.com/office/drawing/2014/main" id="{00000000-0008-0000-0D00-000076000000}"/>
            </a:ext>
          </a:extLst>
        </xdr:cNvPr>
        <xdr:cNvSpPr/>
      </xdr:nvSpPr>
      <xdr:spPr>
        <a:xfrm>
          <a:off x="14744700" y="61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3" name="テキスト ボックス 122">
          <a:extLst>
            <a:ext uri="{FF2B5EF4-FFF2-40B4-BE49-F238E27FC236}">
              <a16:creationId xmlns:a16="http://schemas.microsoft.com/office/drawing/2014/main" id="{00000000-0008-0000-0D00-00007B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22225</xdr:rowOff>
    </xdr:from>
    <xdr:to>
      <xdr:col>76</xdr:col>
      <xdr:colOff>73025</xdr:colOff>
      <xdr:row>29</xdr:row>
      <xdr:rowOff>123825</xdr:rowOff>
    </xdr:to>
    <xdr:sp macro="" textlink="">
      <xdr:nvSpPr>
        <xdr:cNvPr id="124" name="楕円 123">
          <a:extLst>
            <a:ext uri="{FF2B5EF4-FFF2-40B4-BE49-F238E27FC236}">
              <a16:creationId xmlns:a16="http://schemas.microsoft.com/office/drawing/2014/main" id="{00000000-0008-0000-0D00-00007C000000}"/>
            </a:ext>
          </a:extLst>
        </xdr:cNvPr>
        <xdr:cNvSpPr/>
      </xdr:nvSpPr>
      <xdr:spPr>
        <a:xfrm>
          <a:off x="147447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45102</xdr:rowOff>
    </xdr:from>
    <xdr:ext cx="340478" cy="259045"/>
    <xdr:sp macro="" textlink="">
      <xdr:nvSpPr>
        <xdr:cNvPr id="125" name="債務償還可能年数該当値テキスト">
          <a:extLst>
            <a:ext uri="{FF2B5EF4-FFF2-40B4-BE49-F238E27FC236}">
              <a16:creationId xmlns:a16="http://schemas.microsoft.com/office/drawing/2014/main" id="{00000000-0008-0000-0D00-00007D000000}"/>
            </a:ext>
          </a:extLst>
        </xdr:cNvPr>
        <xdr:cNvSpPr txBox="1"/>
      </xdr:nvSpPr>
      <xdr:spPr>
        <a:xfrm>
          <a:off x="14846300" y="5617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6" name="正方形/長方形 125">
          <a:extLst>
            <a:ext uri="{FF2B5EF4-FFF2-40B4-BE49-F238E27FC236}">
              <a16:creationId xmlns:a16="http://schemas.microsoft.com/office/drawing/2014/main" id="{00000000-0008-0000-0D00-00007E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7" name="正方形/長方形 126">
          <a:extLst>
            <a:ext uri="{FF2B5EF4-FFF2-40B4-BE49-F238E27FC236}">
              <a16:creationId xmlns:a16="http://schemas.microsoft.com/office/drawing/2014/main" id="{00000000-0008-0000-0D00-00007F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宮城県松島町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14,459
14,410
53.56
14,446,698
12,990,546
436,581
3,874,198
5,870,187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80010</xdr:rowOff>
    </xdr:from>
    <xdr:to>
      <xdr:col>24</xdr:col>
      <xdr:colOff>62865</xdr:colOff>
      <xdr:row>41</xdr:row>
      <xdr:rowOff>28575</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73786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26687</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80010</xdr:rowOff>
    </xdr:from>
    <xdr:to>
      <xdr:col>24</xdr:col>
      <xdr:colOff>152400</xdr:colOff>
      <xdr:row>33</xdr:row>
      <xdr:rowOff>80010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84472</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256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61595</xdr:rowOff>
    </xdr:from>
    <xdr:to>
      <xdr:col>24</xdr:col>
      <xdr:colOff>114300</xdr:colOff>
      <xdr:row>37</xdr:row>
      <xdr:rowOff>163195</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78740</xdr:rowOff>
    </xdr:from>
    <xdr:to>
      <xdr:col>24</xdr:col>
      <xdr:colOff>114300</xdr:colOff>
      <xdr:row>38</xdr:row>
      <xdr:rowOff>8890</xdr:rowOff>
    </xdr:to>
    <xdr:sp macro="" textlink="">
      <xdr:nvSpPr>
        <xdr:cNvPr id="70" name="楕円 69">
          <a:extLst>
            <a:ext uri="{FF2B5EF4-FFF2-40B4-BE49-F238E27FC236}">
              <a16:creationId xmlns:a16="http://schemas.microsoft.com/office/drawing/2014/main" id="{00000000-0008-0000-0E00-000046000000}"/>
            </a:ext>
          </a:extLst>
        </xdr:cNvPr>
        <xdr:cNvSpPr/>
      </xdr:nvSpPr>
      <xdr:spPr>
        <a:xfrm>
          <a:off x="45847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57167</xdr:rowOff>
    </xdr:from>
    <xdr:ext cx="405111" cy="259045"/>
    <xdr:sp macro="" textlink="">
      <xdr:nvSpPr>
        <xdr:cNvPr id="71" name="【道路】&#10;有形固定資産減価償却率該当値テキスト">
          <a:extLst>
            <a:ext uri="{FF2B5EF4-FFF2-40B4-BE49-F238E27FC236}">
              <a16:creationId xmlns:a16="http://schemas.microsoft.com/office/drawing/2014/main" id="{00000000-0008-0000-0E00-000047000000}"/>
            </a:ext>
          </a:extLst>
        </xdr:cNvPr>
        <xdr:cNvSpPr txBox="1"/>
      </xdr:nvSpPr>
      <xdr:spPr>
        <a:xfrm>
          <a:off x="4673600" y="640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31132</xdr:rowOff>
    </xdr:from>
    <xdr:ext cx="405111" cy="259045"/>
    <xdr:sp macro="" textlink="">
      <xdr:nvSpPr>
        <xdr:cNvPr id="72" name="n_1aveValue【道路】&#10;有形固定資産減価償却率">
          <a:extLst>
            <a:ext uri="{FF2B5EF4-FFF2-40B4-BE49-F238E27FC236}">
              <a16:creationId xmlns:a16="http://schemas.microsoft.com/office/drawing/2014/main" id="{00000000-0008-0000-0E00-000048000000}"/>
            </a:ext>
          </a:extLst>
        </xdr:cNvPr>
        <xdr:cNvSpPr txBox="1"/>
      </xdr:nvSpPr>
      <xdr:spPr>
        <a:xfrm>
          <a:off x="3582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145432</xdr:rowOff>
    </xdr:from>
    <xdr:ext cx="405111" cy="259045"/>
    <xdr:sp macro="" textlink="">
      <xdr:nvSpPr>
        <xdr:cNvPr id="73" name="n_2aveValue【道路】&#10;有形固定資産減価償却率">
          <a:extLst>
            <a:ext uri="{FF2B5EF4-FFF2-40B4-BE49-F238E27FC236}">
              <a16:creationId xmlns:a16="http://schemas.microsoft.com/office/drawing/2014/main" id="{00000000-0008-0000-0E00-000049000000}"/>
            </a:ext>
          </a:extLst>
        </xdr:cNvPr>
        <xdr:cNvSpPr txBox="1"/>
      </xdr:nvSpPr>
      <xdr:spPr>
        <a:xfrm>
          <a:off x="2705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a:extLst>
            <a:ext uri="{FF2B5EF4-FFF2-40B4-BE49-F238E27FC236}">
              <a16:creationId xmlns:a16="http://schemas.microsoft.com/office/drawing/2014/main" id="{00000000-0008-0000-0E00-00004A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a:extLst>
            <a:ext uri="{FF2B5EF4-FFF2-40B4-BE49-F238E27FC236}">
              <a16:creationId xmlns:a16="http://schemas.microsoft.com/office/drawing/2014/main" id="{00000000-0008-0000-0E00-00004B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a:extLst>
            <a:ext uri="{FF2B5EF4-FFF2-40B4-BE49-F238E27FC236}">
              <a16:creationId xmlns:a16="http://schemas.microsoft.com/office/drawing/2014/main" id="{00000000-0008-0000-0E00-00004C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a:extLst>
            <a:ext uri="{FF2B5EF4-FFF2-40B4-BE49-F238E27FC236}">
              <a16:creationId xmlns:a16="http://schemas.microsoft.com/office/drawing/2014/main" id="{00000000-0008-0000-0E00-00004D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a:extLst>
            <a:ext uri="{FF2B5EF4-FFF2-40B4-BE49-F238E27FC236}">
              <a16:creationId xmlns:a16="http://schemas.microsoft.com/office/drawing/2014/main" id="{00000000-0008-0000-0E00-00004E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a:extLst>
            <a:ext uri="{FF2B5EF4-FFF2-40B4-BE49-F238E27FC236}">
              <a16:creationId xmlns:a16="http://schemas.microsoft.com/office/drawing/2014/main" id="{00000000-0008-0000-0E00-00004F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a:extLst>
            <a:ext uri="{FF2B5EF4-FFF2-40B4-BE49-F238E27FC236}">
              <a16:creationId xmlns:a16="http://schemas.microsoft.com/office/drawing/2014/main" id="{00000000-0008-0000-0E00-000050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a:extLst>
            <a:ext uri="{FF2B5EF4-FFF2-40B4-BE49-F238E27FC236}">
              <a16:creationId xmlns:a16="http://schemas.microsoft.com/office/drawing/2014/main" id="{00000000-0008-0000-0E00-000051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a:extLst>
            <a:ext uri="{FF2B5EF4-FFF2-40B4-BE49-F238E27FC236}">
              <a16:creationId xmlns:a16="http://schemas.microsoft.com/office/drawing/2014/main" id="{00000000-0008-0000-0E00-000052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4" name="直線コネクタ 83">
          <a:extLst>
            <a:ext uri="{FF2B5EF4-FFF2-40B4-BE49-F238E27FC236}">
              <a16:creationId xmlns:a16="http://schemas.microsoft.com/office/drawing/2014/main" id="{00000000-0008-0000-0E00-000054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5" name="テキスト ボックス 84">
          <a:extLst>
            <a:ext uri="{FF2B5EF4-FFF2-40B4-BE49-F238E27FC236}">
              <a16:creationId xmlns:a16="http://schemas.microsoft.com/office/drawing/2014/main" id="{00000000-0008-0000-0E00-000055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6" name="直線コネクタ 85">
          <a:extLst>
            <a:ext uri="{FF2B5EF4-FFF2-40B4-BE49-F238E27FC236}">
              <a16:creationId xmlns:a16="http://schemas.microsoft.com/office/drawing/2014/main" id="{00000000-0008-0000-0E00-000056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87" name="テキスト ボックス 86">
          <a:extLst>
            <a:ext uri="{FF2B5EF4-FFF2-40B4-BE49-F238E27FC236}">
              <a16:creationId xmlns:a16="http://schemas.microsoft.com/office/drawing/2014/main" id="{00000000-0008-0000-0E00-000057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8" name="直線コネクタ 87">
          <a:extLst>
            <a:ext uri="{FF2B5EF4-FFF2-40B4-BE49-F238E27FC236}">
              <a16:creationId xmlns:a16="http://schemas.microsoft.com/office/drawing/2014/main" id="{00000000-0008-0000-0E00-000058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89" name="テキスト ボックス 88">
          <a:extLst>
            <a:ext uri="{FF2B5EF4-FFF2-40B4-BE49-F238E27FC236}">
              <a16:creationId xmlns:a16="http://schemas.microsoft.com/office/drawing/2014/main" id="{00000000-0008-0000-0E00-000059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0" name="直線コネクタ 89">
          <a:extLst>
            <a:ext uri="{FF2B5EF4-FFF2-40B4-BE49-F238E27FC236}">
              <a16:creationId xmlns:a16="http://schemas.microsoft.com/office/drawing/2014/main" id="{00000000-0008-0000-0E00-00005A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1" name="テキスト ボックス 90">
          <a:extLst>
            <a:ext uri="{FF2B5EF4-FFF2-40B4-BE49-F238E27FC236}">
              <a16:creationId xmlns:a16="http://schemas.microsoft.com/office/drawing/2014/main" id="{00000000-0008-0000-0E00-00005B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5" name="テキスト ボックス 94">
          <a:extLst>
            <a:ext uri="{FF2B5EF4-FFF2-40B4-BE49-F238E27FC236}">
              <a16:creationId xmlns:a16="http://schemas.microsoft.com/office/drawing/2014/main" id="{00000000-0008-0000-0E00-00005F000000}"/>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6967</xdr:rowOff>
    </xdr:from>
    <xdr:to>
      <xdr:col>54</xdr:col>
      <xdr:colOff>189865</xdr:colOff>
      <xdr:row>42</xdr:row>
      <xdr:rowOff>30742</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flipV="1">
          <a:off x="10476865" y="5836267"/>
          <a:ext cx="0" cy="13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34569</xdr:rowOff>
    </xdr:from>
    <xdr:ext cx="469744" cy="259045"/>
    <xdr:sp macro="" textlink="">
      <xdr:nvSpPr>
        <xdr:cNvPr id="100" name="【道路】&#10;一人当たり延長最小値テキスト">
          <a:extLst>
            <a:ext uri="{FF2B5EF4-FFF2-40B4-BE49-F238E27FC236}">
              <a16:creationId xmlns:a16="http://schemas.microsoft.com/office/drawing/2014/main" id="{00000000-0008-0000-0E00-000064000000}"/>
            </a:ext>
          </a:extLst>
        </xdr:cNvPr>
        <xdr:cNvSpPr txBox="1"/>
      </xdr:nvSpPr>
      <xdr:spPr>
        <a:xfrm>
          <a:off x="10515600" y="723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30742</xdr:rowOff>
    </xdr:from>
    <xdr:to>
      <xdr:col>55</xdr:col>
      <xdr:colOff>88900</xdr:colOff>
      <xdr:row>42</xdr:row>
      <xdr:rowOff>30742</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10388600" y="723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125094</xdr:rowOff>
    </xdr:from>
    <xdr:ext cx="534377" cy="259045"/>
    <xdr:sp macro="" textlink="">
      <xdr:nvSpPr>
        <xdr:cNvPr id="102" name="【道路】&#10;一人当たり延長最大値テキスト">
          <a:extLst>
            <a:ext uri="{FF2B5EF4-FFF2-40B4-BE49-F238E27FC236}">
              <a16:creationId xmlns:a16="http://schemas.microsoft.com/office/drawing/2014/main" id="{00000000-0008-0000-0E00-000066000000}"/>
            </a:ext>
          </a:extLst>
        </xdr:cNvPr>
        <xdr:cNvSpPr txBox="1"/>
      </xdr:nvSpPr>
      <xdr:spPr>
        <a:xfrm>
          <a:off x="10515600" y="561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6967</xdr:rowOff>
    </xdr:from>
    <xdr:to>
      <xdr:col>55</xdr:col>
      <xdr:colOff>88900</xdr:colOff>
      <xdr:row>34</xdr:row>
      <xdr:rowOff>6967</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10388600" y="58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94190</xdr:rowOff>
    </xdr:from>
    <xdr:ext cx="534377" cy="259045"/>
    <xdr:sp macro="" textlink="">
      <xdr:nvSpPr>
        <xdr:cNvPr id="104" name="【道路】&#10;一人当たり延長平均値テキスト">
          <a:extLst>
            <a:ext uri="{FF2B5EF4-FFF2-40B4-BE49-F238E27FC236}">
              <a16:creationId xmlns:a16="http://schemas.microsoft.com/office/drawing/2014/main" id="{00000000-0008-0000-0E00-000068000000}"/>
            </a:ext>
          </a:extLst>
        </xdr:cNvPr>
        <xdr:cNvSpPr txBox="1"/>
      </xdr:nvSpPr>
      <xdr:spPr>
        <a:xfrm>
          <a:off x="10515600" y="6609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115763</xdr:rowOff>
    </xdr:from>
    <xdr:to>
      <xdr:col>55</xdr:col>
      <xdr:colOff>50800</xdr:colOff>
      <xdr:row>39</xdr:row>
      <xdr:rowOff>45913</xdr:rowOff>
    </xdr:to>
    <xdr:sp macro="" textlink="">
      <xdr:nvSpPr>
        <xdr:cNvPr id="105" name="フローチャート: 判断 104">
          <a:extLst>
            <a:ext uri="{FF2B5EF4-FFF2-40B4-BE49-F238E27FC236}">
              <a16:creationId xmlns:a16="http://schemas.microsoft.com/office/drawing/2014/main" id="{00000000-0008-0000-0E00-000069000000}"/>
            </a:ext>
          </a:extLst>
        </xdr:cNvPr>
        <xdr:cNvSpPr/>
      </xdr:nvSpPr>
      <xdr:spPr>
        <a:xfrm>
          <a:off x="10426700" y="663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128597</xdr:rowOff>
    </xdr:from>
    <xdr:to>
      <xdr:col>50</xdr:col>
      <xdr:colOff>165100</xdr:colOff>
      <xdr:row>39</xdr:row>
      <xdr:rowOff>58747</xdr:rowOff>
    </xdr:to>
    <xdr:sp macro="" textlink="">
      <xdr:nvSpPr>
        <xdr:cNvPr id="106" name="フローチャート: 判断 105">
          <a:extLst>
            <a:ext uri="{FF2B5EF4-FFF2-40B4-BE49-F238E27FC236}">
              <a16:creationId xmlns:a16="http://schemas.microsoft.com/office/drawing/2014/main" id="{00000000-0008-0000-0E00-00006A000000}"/>
            </a:ext>
          </a:extLst>
        </xdr:cNvPr>
        <xdr:cNvSpPr/>
      </xdr:nvSpPr>
      <xdr:spPr>
        <a:xfrm>
          <a:off x="9588500" y="664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20306</xdr:rowOff>
    </xdr:from>
    <xdr:to>
      <xdr:col>46</xdr:col>
      <xdr:colOff>38100</xdr:colOff>
      <xdr:row>38</xdr:row>
      <xdr:rowOff>121906</xdr:rowOff>
    </xdr:to>
    <xdr:sp macro="" textlink="">
      <xdr:nvSpPr>
        <xdr:cNvPr id="107" name="フローチャート: 判断 106">
          <a:extLst>
            <a:ext uri="{FF2B5EF4-FFF2-40B4-BE49-F238E27FC236}">
              <a16:creationId xmlns:a16="http://schemas.microsoft.com/office/drawing/2014/main" id="{00000000-0008-0000-0E00-00006B000000}"/>
            </a:ext>
          </a:extLst>
        </xdr:cNvPr>
        <xdr:cNvSpPr/>
      </xdr:nvSpPr>
      <xdr:spPr>
        <a:xfrm>
          <a:off x="8699500" y="653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49958</xdr:rowOff>
    </xdr:from>
    <xdr:to>
      <xdr:col>55</xdr:col>
      <xdr:colOff>50800</xdr:colOff>
      <xdr:row>38</xdr:row>
      <xdr:rowOff>151558</xdr:rowOff>
    </xdr:to>
    <xdr:sp macro="" textlink="">
      <xdr:nvSpPr>
        <xdr:cNvPr id="113" name="楕円 112">
          <a:extLst>
            <a:ext uri="{FF2B5EF4-FFF2-40B4-BE49-F238E27FC236}">
              <a16:creationId xmlns:a16="http://schemas.microsoft.com/office/drawing/2014/main" id="{00000000-0008-0000-0E00-000071000000}"/>
            </a:ext>
          </a:extLst>
        </xdr:cNvPr>
        <xdr:cNvSpPr/>
      </xdr:nvSpPr>
      <xdr:spPr>
        <a:xfrm>
          <a:off x="10426700" y="656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72835</xdr:rowOff>
    </xdr:from>
    <xdr:ext cx="534377" cy="259045"/>
    <xdr:sp macro="" textlink="">
      <xdr:nvSpPr>
        <xdr:cNvPr id="114" name="【道路】&#10;一人当たり延長該当値テキスト">
          <a:extLst>
            <a:ext uri="{FF2B5EF4-FFF2-40B4-BE49-F238E27FC236}">
              <a16:creationId xmlns:a16="http://schemas.microsoft.com/office/drawing/2014/main" id="{00000000-0008-0000-0E00-000072000000}"/>
            </a:ext>
          </a:extLst>
        </xdr:cNvPr>
        <xdr:cNvSpPr txBox="1"/>
      </xdr:nvSpPr>
      <xdr:spPr>
        <a:xfrm>
          <a:off x="10515600" y="641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75273</xdr:rowOff>
    </xdr:from>
    <xdr:ext cx="534377" cy="259045"/>
    <xdr:sp macro="" textlink="">
      <xdr:nvSpPr>
        <xdr:cNvPr id="115" name="n_1aveValue【道路】&#10;一人当たり延長">
          <a:extLst>
            <a:ext uri="{FF2B5EF4-FFF2-40B4-BE49-F238E27FC236}">
              <a16:creationId xmlns:a16="http://schemas.microsoft.com/office/drawing/2014/main" id="{00000000-0008-0000-0E00-000073000000}"/>
            </a:ext>
          </a:extLst>
        </xdr:cNvPr>
        <xdr:cNvSpPr txBox="1"/>
      </xdr:nvSpPr>
      <xdr:spPr>
        <a:xfrm>
          <a:off x="9359411" y="641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138432</xdr:rowOff>
    </xdr:from>
    <xdr:ext cx="534377" cy="259045"/>
    <xdr:sp macro="" textlink="">
      <xdr:nvSpPr>
        <xdr:cNvPr id="116" name="n_2aveValue【道路】&#10;一人当たり延長">
          <a:extLst>
            <a:ext uri="{FF2B5EF4-FFF2-40B4-BE49-F238E27FC236}">
              <a16:creationId xmlns:a16="http://schemas.microsoft.com/office/drawing/2014/main" id="{00000000-0008-0000-0E00-000074000000}"/>
            </a:ext>
          </a:extLst>
        </xdr:cNvPr>
        <xdr:cNvSpPr txBox="1"/>
      </xdr:nvSpPr>
      <xdr:spPr>
        <a:xfrm>
          <a:off x="8483111" y="631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a:extLst>
            <a:ext uri="{FF2B5EF4-FFF2-40B4-BE49-F238E27FC236}">
              <a16:creationId xmlns:a16="http://schemas.microsoft.com/office/drawing/2014/main" id="{00000000-0008-0000-0E00-00007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a:extLst>
            <a:ext uri="{FF2B5EF4-FFF2-40B4-BE49-F238E27FC236}">
              <a16:creationId xmlns:a16="http://schemas.microsoft.com/office/drawing/2014/main" id="{00000000-0008-0000-0E00-00007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a:extLst>
            <a:ext uri="{FF2B5EF4-FFF2-40B4-BE49-F238E27FC236}">
              <a16:creationId xmlns:a16="http://schemas.microsoft.com/office/drawing/2014/main" id="{00000000-0008-0000-0E00-00007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a:extLst>
            <a:ext uri="{FF2B5EF4-FFF2-40B4-BE49-F238E27FC236}">
              <a16:creationId xmlns:a16="http://schemas.microsoft.com/office/drawing/2014/main" id="{00000000-0008-0000-0E00-00007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a:extLst>
            <a:ext uri="{FF2B5EF4-FFF2-40B4-BE49-F238E27FC236}">
              <a16:creationId xmlns:a16="http://schemas.microsoft.com/office/drawing/2014/main" id="{00000000-0008-0000-0E00-00007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a:extLst>
            <a:ext uri="{FF2B5EF4-FFF2-40B4-BE49-F238E27FC236}">
              <a16:creationId xmlns:a16="http://schemas.microsoft.com/office/drawing/2014/main" id="{00000000-0008-0000-0E00-00007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a:extLst>
            <a:ext uri="{FF2B5EF4-FFF2-40B4-BE49-F238E27FC236}">
              <a16:creationId xmlns:a16="http://schemas.microsoft.com/office/drawing/2014/main" id="{00000000-0008-0000-0E00-00007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a:extLst>
            <a:ext uri="{FF2B5EF4-FFF2-40B4-BE49-F238E27FC236}">
              <a16:creationId xmlns:a16="http://schemas.microsoft.com/office/drawing/2014/main" id="{00000000-0008-0000-0E00-00007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a:extLst>
            <a:ext uri="{FF2B5EF4-FFF2-40B4-BE49-F238E27FC236}">
              <a16:creationId xmlns:a16="http://schemas.microsoft.com/office/drawing/2014/main" id="{00000000-0008-0000-0E00-00007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7" name="直線コネクタ 126">
          <a:extLst>
            <a:ext uri="{FF2B5EF4-FFF2-40B4-BE49-F238E27FC236}">
              <a16:creationId xmlns:a16="http://schemas.microsoft.com/office/drawing/2014/main" id="{00000000-0008-0000-0E00-00007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9" name="直線コネクタ 128">
          <a:extLst>
            <a:ext uri="{FF2B5EF4-FFF2-40B4-BE49-F238E27FC236}">
              <a16:creationId xmlns:a16="http://schemas.microsoft.com/office/drawing/2014/main" id="{00000000-0008-0000-0E00-00008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2" name="テキスト ボックス 131">
          <a:extLst>
            <a:ext uri="{FF2B5EF4-FFF2-40B4-BE49-F238E27FC236}">
              <a16:creationId xmlns:a16="http://schemas.microsoft.com/office/drawing/2014/main" id="{00000000-0008-0000-0E00-00008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4" name="テキスト ボックス 133">
          <a:extLst>
            <a:ext uri="{FF2B5EF4-FFF2-40B4-BE49-F238E27FC236}">
              <a16:creationId xmlns:a16="http://schemas.microsoft.com/office/drawing/2014/main" id="{00000000-0008-0000-0E00-00008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6" name="テキスト ボックス 135">
          <a:extLst>
            <a:ext uri="{FF2B5EF4-FFF2-40B4-BE49-F238E27FC236}">
              <a16:creationId xmlns:a16="http://schemas.microsoft.com/office/drawing/2014/main" id="{00000000-0008-0000-0E00-000088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a:extLst>
            <a:ext uri="{FF2B5EF4-FFF2-40B4-BE49-F238E27FC236}">
              <a16:creationId xmlns:a16="http://schemas.microsoft.com/office/drawing/2014/main" id="{00000000-0008-0000-0E00-00008A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橋りょう・トンネル】&#10;有形固定資産減価償却率グラフ枠">
          <a:extLst>
            <a:ext uri="{FF2B5EF4-FFF2-40B4-BE49-F238E27FC236}">
              <a16:creationId xmlns:a16="http://schemas.microsoft.com/office/drawing/2014/main" id="{00000000-0008-0000-0E00-00008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41910</xdr:rowOff>
    </xdr:from>
    <xdr:to>
      <xdr:col>24</xdr:col>
      <xdr:colOff>62865</xdr:colOff>
      <xdr:row>62</xdr:row>
      <xdr:rowOff>167640</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flipV="1">
          <a:off x="4634865" y="94716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17</xdr:rowOff>
    </xdr:from>
    <xdr:ext cx="405111" cy="259045"/>
    <xdr:sp macro="" textlink="">
      <xdr:nvSpPr>
        <xdr:cNvPr id="141" name="【橋りょう・トンネル】&#10;有形固定資産減価償却率最小値テキスト">
          <a:extLst>
            <a:ext uri="{FF2B5EF4-FFF2-40B4-BE49-F238E27FC236}">
              <a16:creationId xmlns:a16="http://schemas.microsoft.com/office/drawing/2014/main" id="{00000000-0008-0000-0E00-00008D000000}"/>
            </a:ext>
          </a:extLst>
        </xdr:cNvPr>
        <xdr:cNvSpPr txBox="1"/>
      </xdr:nvSpPr>
      <xdr:spPr>
        <a:xfrm>
          <a:off x="46736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167640</xdr:rowOff>
    </xdr:from>
    <xdr:to>
      <xdr:col>24</xdr:col>
      <xdr:colOff>152400</xdr:colOff>
      <xdr:row>62</xdr:row>
      <xdr:rowOff>167640</xdr:rowOff>
    </xdr:to>
    <xdr:cxnSp macro="">
      <xdr:nvCxnSpPr>
        <xdr:cNvPr id="142" name="直線コネクタ 141">
          <a:extLst>
            <a:ext uri="{FF2B5EF4-FFF2-40B4-BE49-F238E27FC236}">
              <a16:creationId xmlns:a16="http://schemas.microsoft.com/office/drawing/2014/main" id="{00000000-0008-0000-0E00-00008E000000}"/>
            </a:ext>
          </a:extLst>
        </xdr:cNvPr>
        <xdr:cNvCxnSpPr/>
      </xdr:nvCxnSpPr>
      <xdr:spPr>
        <a:xfrm>
          <a:off x="4546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160037</xdr:rowOff>
    </xdr:from>
    <xdr:ext cx="405111" cy="259045"/>
    <xdr:sp macro="" textlink="">
      <xdr:nvSpPr>
        <xdr:cNvPr id="143" name="【橋りょう・トンネル】&#10;有形固定資産減価償却率最大値テキスト">
          <a:extLst>
            <a:ext uri="{FF2B5EF4-FFF2-40B4-BE49-F238E27FC236}">
              <a16:creationId xmlns:a16="http://schemas.microsoft.com/office/drawing/2014/main" id="{00000000-0008-0000-0E00-00008F000000}"/>
            </a:ext>
          </a:extLst>
        </xdr:cNvPr>
        <xdr:cNvSpPr txBox="1"/>
      </xdr:nvSpPr>
      <xdr:spPr>
        <a:xfrm>
          <a:off x="4673600" y="924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41910</xdr:rowOff>
    </xdr:from>
    <xdr:to>
      <xdr:col>24</xdr:col>
      <xdr:colOff>152400</xdr:colOff>
      <xdr:row>55</xdr:row>
      <xdr:rowOff>41910</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a:off x="4546600" y="947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45" name="【橋りょう・トンネル】&#10;有形固定資産減価償却率平均値テキスト">
          <a:extLst>
            <a:ext uri="{FF2B5EF4-FFF2-40B4-BE49-F238E27FC236}">
              <a16:creationId xmlns:a16="http://schemas.microsoft.com/office/drawing/2014/main" id="{00000000-0008-0000-0E00-000091000000}"/>
            </a:ext>
          </a:extLst>
        </xdr:cNvPr>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46" name="フローチャート: 判断 145">
          <a:extLst>
            <a:ext uri="{FF2B5EF4-FFF2-40B4-BE49-F238E27FC236}">
              <a16:creationId xmlns:a16="http://schemas.microsoft.com/office/drawing/2014/main" id="{00000000-0008-0000-0E00-000092000000}"/>
            </a:ext>
          </a:extLst>
        </xdr:cNvPr>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82550</xdr:rowOff>
    </xdr:from>
    <xdr:to>
      <xdr:col>20</xdr:col>
      <xdr:colOff>38100</xdr:colOff>
      <xdr:row>59</xdr:row>
      <xdr:rowOff>12700</xdr:rowOff>
    </xdr:to>
    <xdr:sp macro="" textlink="">
      <xdr:nvSpPr>
        <xdr:cNvPr id="147" name="フローチャート: 判断 146">
          <a:extLst>
            <a:ext uri="{FF2B5EF4-FFF2-40B4-BE49-F238E27FC236}">
              <a16:creationId xmlns:a16="http://schemas.microsoft.com/office/drawing/2014/main" id="{00000000-0008-0000-0E00-000093000000}"/>
            </a:ext>
          </a:extLst>
        </xdr:cNvPr>
        <xdr:cNvSpPr/>
      </xdr:nvSpPr>
      <xdr:spPr>
        <a:xfrm>
          <a:off x="3746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126365</xdr:rowOff>
    </xdr:from>
    <xdr:to>
      <xdr:col>15</xdr:col>
      <xdr:colOff>101600</xdr:colOff>
      <xdr:row>59</xdr:row>
      <xdr:rowOff>56515</xdr:rowOff>
    </xdr:to>
    <xdr:sp macro="" textlink="">
      <xdr:nvSpPr>
        <xdr:cNvPr id="148" name="フローチャート: 判断 147">
          <a:extLst>
            <a:ext uri="{FF2B5EF4-FFF2-40B4-BE49-F238E27FC236}">
              <a16:creationId xmlns:a16="http://schemas.microsoft.com/office/drawing/2014/main" id="{00000000-0008-0000-0E00-000094000000}"/>
            </a:ext>
          </a:extLst>
        </xdr:cNvPr>
        <xdr:cNvSpPr/>
      </xdr:nvSpPr>
      <xdr:spPr>
        <a:xfrm>
          <a:off x="285750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128270</xdr:rowOff>
    </xdr:from>
    <xdr:to>
      <xdr:col>24</xdr:col>
      <xdr:colOff>114300</xdr:colOff>
      <xdr:row>58</xdr:row>
      <xdr:rowOff>58420</xdr:rowOff>
    </xdr:to>
    <xdr:sp macro="" textlink="">
      <xdr:nvSpPr>
        <xdr:cNvPr id="154" name="楕円 153">
          <a:extLst>
            <a:ext uri="{FF2B5EF4-FFF2-40B4-BE49-F238E27FC236}">
              <a16:creationId xmlns:a16="http://schemas.microsoft.com/office/drawing/2014/main" id="{00000000-0008-0000-0E00-00009A000000}"/>
            </a:ext>
          </a:extLst>
        </xdr:cNvPr>
        <xdr:cNvSpPr/>
      </xdr:nvSpPr>
      <xdr:spPr>
        <a:xfrm>
          <a:off x="45847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151147</xdr:rowOff>
    </xdr:from>
    <xdr:ext cx="405111" cy="259045"/>
    <xdr:sp macro="" textlink="">
      <xdr:nvSpPr>
        <xdr:cNvPr id="155" name="【橋りょう・トンネル】&#10;有形固定資産減価償却率該当値テキスト">
          <a:extLst>
            <a:ext uri="{FF2B5EF4-FFF2-40B4-BE49-F238E27FC236}">
              <a16:creationId xmlns:a16="http://schemas.microsoft.com/office/drawing/2014/main" id="{00000000-0008-0000-0E00-00009B000000}"/>
            </a:ext>
          </a:extLst>
        </xdr:cNvPr>
        <xdr:cNvSpPr txBox="1"/>
      </xdr:nvSpPr>
      <xdr:spPr>
        <a:xfrm>
          <a:off x="4673600"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29227</xdr:rowOff>
    </xdr:from>
    <xdr:ext cx="405111" cy="259045"/>
    <xdr:sp macro="" textlink="">
      <xdr:nvSpPr>
        <xdr:cNvPr id="156" name="n_1aveValue【橋りょう・トンネル】&#10;有形固定資産減価償却率">
          <a:extLst>
            <a:ext uri="{FF2B5EF4-FFF2-40B4-BE49-F238E27FC236}">
              <a16:creationId xmlns:a16="http://schemas.microsoft.com/office/drawing/2014/main" id="{00000000-0008-0000-0E00-00009C000000}"/>
            </a:ext>
          </a:extLst>
        </xdr:cNvPr>
        <xdr:cNvSpPr txBox="1"/>
      </xdr:nvSpPr>
      <xdr:spPr>
        <a:xfrm>
          <a:off x="35820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73042</xdr:rowOff>
    </xdr:from>
    <xdr:ext cx="405111" cy="259045"/>
    <xdr:sp macro="" textlink="">
      <xdr:nvSpPr>
        <xdr:cNvPr id="157" name="n_2aveValue【橋りょう・トンネル】&#10;有形固定資産減価償却率">
          <a:extLst>
            <a:ext uri="{FF2B5EF4-FFF2-40B4-BE49-F238E27FC236}">
              <a16:creationId xmlns:a16="http://schemas.microsoft.com/office/drawing/2014/main" id="{00000000-0008-0000-0E00-00009D000000}"/>
            </a:ext>
          </a:extLst>
        </xdr:cNvPr>
        <xdr:cNvSpPr txBox="1"/>
      </xdr:nvSpPr>
      <xdr:spPr>
        <a:xfrm>
          <a:off x="2705744"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a:extLst>
            <a:ext uri="{FF2B5EF4-FFF2-40B4-BE49-F238E27FC236}">
              <a16:creationId xmlns:a16="http://schemas.microsoft.com/office/drawing/2014/main" id="{00000000-0008-0000-0E00-00009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a:extLst>
            <a:ext uri="{FF2B5EF4-FFF2-40B4-BE49-F238E27FC236}">
              <a16:creationId xmlns:a16="http://schemas.microsoft.com/office/drawing/2014/main" id="{00000000-0008-0000-0E00-00009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a:extLst>
            <a:ext uri="{FF2B5EF4-FFF2-40B4-BE49-F238E27FC236}">
              <a16:creationId xmlns:a16="http://schemas.microsoft.com/office/drawing/2014/main" id="{00000000-0008-0000-0E00-0000A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a:extLst>
            <a:ext uri="{FF2B5EF4-FFF2-40B4-BE49-F238E27FC236}">
              <a16:creationId xmlns:a16="http://schemas.microsoft.com/office/drawing/2014/main" id="{00000000-0008-0000-0E00-0000A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a:extLst>
            <a:ext uri="{FF2B5EF4-FFF2-40B4-BE49-F238E27FC236}">
              <a16:creationId xmlns:a16="http://schemas.microsoft.com/office/drawing/2014/main" id="{00000000-0008-0000-0E00-0000A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a:extLst>
            <a:ext uri="{FF2B5EF4-FFF2-40B4-BE49-F238E27FC236}">
              <a16:creationId xmlns:a16="http://schemas.microsoft.com/office/drawing/2014/main" id="{00000000-0008-0000-0E00-0000A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a:extLst>
            <a:ext uri="{FF2B5EF4-FFF2-40B4-BE49-F238E27FC236}">
              <a16:creationId xmlns:a16="http://schemas.microsoft.com/office/drawing/2014/main" id="{00000000-0008-0000-0E00-0000A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a:extLst>
            <a:ext uri="{FF2B5EF4-FFF2-40B4-BE49-F238E27FC236}">
              <a16:creationId xmlns:a16="http://schemas.microsoft.com/office/drawing/2014/main" id="{00000000-0008-0000-0E00-0000A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77" name="テキスト ボックス 176">
          <a:extLst>
            <a:ext uri="{FF2B5EF4-FFF2-40B4-BE49-F238E27FC236}">
              <a16:creationId xmlns:a16="http://schemas.microsoft.com/office/drawing/2014/main" id="{00000000-0008-0000-0E00-0000B1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橋りょう・トンネル】&#10;一人当たり有形固定資産（償却資産）額グラフ枠">
          <a:extLst>
            <a:ext uri="{FF2B5EF4-FFF2-40B4-BE49-F238E27FC236}">
              <a16:creationId xmlns:a16="http://schemas.microsoft.com/office/drawing/2014/main" id="{00000000-0008-0000-0E00-0000B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79031</xdr:rowOff>
    </xdr:from>
    <xdr:to>
      <xdr:col>54</xdr:col>
      <xdr:colOff>189865</xdr:colOff>
      <xdr:row>64</xdr:row>
      <xdr:rowOff>71603</xdr:rowOff>
    </xdr:to>
    <xdr:cxnSp macro="">
      <xdr:nvCxnSpPr>
        <xdr:cNvPr id="181" name="直線コネクタ 180">
          <a:extLst>
            <a:ext uri="{FF2B5EF4-FFF2-40B4-BE49-F238E27FC236}">
              <a16:creationId xmlns:a16="http://schemas.microsoft.com/office/drawing/2014/main" id="{00000000-0008-0000-0E00-0000B5000000}"/>
            </a:ext>
          </a:extLst>
        </xdr:cNvPr>
        <xdr:cNvCxnSpPr/>
      </xdr:nvCxnSpPr>
      <xdr:spPr>
        <a:xfrm flipV="1">
          <a:off x="10476865" y="9680231"/>
          <a:ext cx="0" cy="136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75430</xdr:rowOff>
    </xdr:from>
    <xdr:ext cx="469744" cy="259045"/>
    <xdr:sp macro="" textlink="">
      <xdr:nvSpPr>
        <xdr:cNvPr id="182" name="【橋りょう・トンネル】&#10;一人当たり有形固定資産（償却資産）額最小値テキスト">
          <a:extLst>
            <a:ext uri="{FF2B5EF4-FFF2-40B4-BE49-F238E27FC236}">
              <a16:creationId xmlns:a16="http://schemas.microsoft.com/office/drawing/2014/main" id="{00000000-0008-0000-0E00-0000B6000000}"/>
            </a:ext>
          </a:extLst>
        </xdr:cNvPr>
        <xdr:cNvSpPr txBox="1"/>
      </xdr:nvSpPr>
      <xdr:spPr>
        <a:xfrm>
          <a:off x="10515600" y="1104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71603</xdr:rowOff>
    </xdr:from>
    <xdr:to>
      <xdr:col>55</xdr:col>
      <xdr:colOff>88900</xdr:colOff>
      <xdr:row>64</xdr:row>
      <xdr:rowOff>71603</xdr:rowOff>
    </xdr:to>
    <xdr:cxnSp macro="">
      <xdr:nvCxnSpPr>
        <xdr:cNvPr id="183" name="直線コネクタ 182">
          <a:extLst>
            <a:ext uri="{FF2B5EF4-FFF2-40B4-BE49-F238E27FC236}">
              <a16:creationId xmlns:a16="http://schemas.microsoft.com/office/drawing/2014/main" id="{00000000-0008-0000-0E00-0000B7000000}"/>
            </a:ext>
          </a:extLst>
        </xdr:cNvPr>
        <xdr:cNvCxnSpPr/>
      </xdr:nvCxnSpPr>
      <xdr:spPr>
        <a:xfrm>
          <a:off x="10388600" y="11044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25708</xdr:rowOff>
    </xdr:from>
    <xdr:ext cx="599010" cy="259045"/>
    <xdr:sp macro="" textlink="">
      <xdr:nvSpPr>
        <xdr:cNvPr id="184" name="【橋りょう・トンネル】&#10;一人当たり有形固定資産（償却資産）額最大値テキスト">
          <a:extLst>
            <a:ext uri="{FF2B5EF4-FFF2-40B4-BE49-F238E27FC236}">
              <a16:creationId xmlns:a16="http://schemas.microsoft.com/office/drawing/2014/main" id="{00000000-0008-0000-0E00-0000B8000000}"/>
            </a:ext>
          </a:extLst>
        </xdr:cNvPr>
        <xdr:cNvSpPr txBox="1"/>
      </xdr:nvSpPr>
      <xdr:spPr>
        <a:xfrm>
          <a:off x="10515600" y="945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79031</xdr:rowOff>
    </xdr:from>
    <xdr:to>
      <xdr:col>55</xdr:col>
      <xdr:colOff>88900</xdr:colOff>
      <xdr:row>56</xdr:row>
      <xdr:rowOff>79031</xdr:rowOff>
    </xdr:to>
    <xdr:cxnSp macro="">
      <xdr:nvCxnSpPr>
        <xdr:cNvPr id="185" name="直線コネクタ 184">
          <a:extLst>
            <a:ext uri="{FF2B5EF4-FFF2-40B4-BE49-F238E27FC236}">
              <a16:creationId xmlns:a16="http://schemas.microsoft.com/office/drawing/2014/main" id="{00000000-0008-0000-0E00-0000B9000000}"/>
            </a:ext>
          </a:extLst>
        </xdr:cNvPr>
        <xdr:cNvCxnSpPr/>
      </xdr:nvCxnSpPr>
      <xdr:spPr>
        <a:xfrm>
          <a:off x="10388600" y="968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118802</xdr:rowOff>
    </xdr:from>
    <xdr:ext cx="599010" cy="259045"/>
    <xdr:sp macro="" textlink="">
      <xdr:nvSpPr>
        <xdr:cNvPr id="186" name="【橋りょう・トンネル】&#10;一人当たり有形固定資産（償却資産）額平均値テキスト">
          <a:extLst>
            <a:ext uri="{FF2B5EF4-FFF2-40B4-BE49-F238E27FC236}">
              <a16:creationId xmlns:a16="http://schemas.microsoft.com/office/drawing/2014/main" id="{00000000-0008-0000-0E00-0000BA000000}"/>
            </a:ext>
          </a:extLst>
        </xdr:cNvPr>
        <xdr:cNvSpPr txBox="1"/>
      </xdr:nvSpPr>
      <xdr:spPr>
        <a:xfrm>
          <a:off x="10515600" y="10405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95925</xdr:rowOff>
    </xdr:from>
    <xdr:to>
      <xdr:col>55</xdr:col>
      <xdr:colOff>50800</xdr:colOff>
      <xdr:row>62</xdr:row>
      <xdr:rowOff>26075</xdr:rowOff>
    </xdr:to>
    <xdr:sp macro="" textlink="">
      <xdr:nvSpPr>
        <xdr:cNvPr id="187" name="フローチャート: 判断 186">
          <a:extLst>
            <a:ext uri="{FF2B5EF4-FFF2-40B4-BE49-F238E27FC236}">
              <a16:creationId xmlns:a16="http://schemas.microsoft.com/office/drawing/2014/main" id="{00000000-0008-0000-0E00-0000BB000000}"/>
            </a:ext>
          </a:extLst>
        </xdr:cNvPr>
        <xdr:cNvSpPr/>
      </xdr:nvSpPr>
      <xdr:spPr>
        <a:xfrm>
          <a:off x="10426700" y="1055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63995</xdr:rowOff>
    </xdr:from>
    <xdr:to>
      <xdr:col>50</xdr:col>
      <xdr:colOff>165100</xdr:colOff>
      <xdr:row>61</xdr:row>
      <xdr:rowOff>165595</xdr:rowOff>
    </xdr:to>
    <xdr:sp macro="" textlink="">
      <xdr:nvSpPr>
        <xdr:cNvPr id="188" name="フローチャート: 判断 187">
          <a:extLst>
            <a:ext uri="{FF2B5EF4-FFF2-40B4-BE49-F238E27FC236}">
              <a16:creationId xmlns:a16="http://schemas.microsoft.com/office/drawing/2014/main" id="{00000000-0008-0000-0E00-0000BC000000}"/>
            </a:ext>
          </a:extLst>
        </xdr:cNvPr>
        <xdr:cNvSpPr/>
      </xdr:nvSpPr>
      <xdr:spPr>
        <a:xfrm>
          <a:off x="9588500" y="1052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46806</xdr:rowOff>
    </xdr:from>
    <xdr:to>
      <xdr:col>46</xdr:col>
      <xdr:colOff>38100</xdr:colOff>
      <xdr:row>61</xdr:row>
      <xdr:rowOff>148406</xdr:rowOff>
    </xdr:to>
    <xdr:sp macro="" textlink="">
      <xdr:nvSpPr>
        <xdr:cNvPr id="189" name="フローチャート: 判断 188">
          <a:extLst>
            <a:ext uri="{FF2B5EF4-FFF2-40B4-BE49-F238E27FC236}">
              <a16:creationId xmlns:a16="http://schemas.microsoft.com/office/drawing/2014/main" id="{00000000-0008-0000-0E00-0000BD000000}"/>
            </a:ext>
          </a:extLst>
        </xdr:cNvPr>
        <xdr:cNvSpPr/>
      </xdr:nvSpPr>
      <xdr:spPr>
        <a:xfrm>
          <a:off x="8699500" y="1050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E00-0000B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00000000-0008-0000-0E00-0000B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E00-0000C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3" name="テキスト ボックス 192">
          <a:extLst>
            <a:ext uri="{FF2B5EF4-FFF2-40B4-BE49-F238E27FC236}">
              <a16:creationId xmlns:a16="http://schemas.microsoft.com/office/drawing/2014/main" id="{00000000-0008-0000-0E00-0000C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4" name="テキスト ボックス 193">
          <a:extLst>
            <a:ext uri="{FF2B5EF4-FFF2-40B4-BE49-F238E27FC236}">
              <a16:creationId xmlns:a16="http://schemas.microsoft.com/office/drawing/2014/main" id="{00000000-0008-0000-0E00-0000C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162602</xdr:rowOff>
    </xdr:from>
    <xdr:to>
      <xdr:col>55</xdr:col>
      <xdr:colOff>50800</xdr:colOff>
      <xdr:row>64</xdr:row>
      <xdr:rowOff>92752</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0426700" y="1096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77529</xdr:rowOff>
    </xdr:from>
    <xdr:ext cx="534377" cy="259045"/>
    <xdr:sp macro="" textlink="">
      <xdr:nvSpPr>
        <xdr:cNvPr id="196" name="【橋りょう・トンネル】&#10;一人当たり有形固定資産（償却資産）額該当値テキスト">
          <a:extLst>
            <a:ext uri="{FF2B5EF4-FFF2-40B4-BE49-F238E27FC236}">
              <a16:creationId xmlns:a16="http://schemas.microsoft.com/office/drawing/2014/main" id="{00000000-0008-0000-0E00-0000C4000000}"/>
            </a:ext>
          </a:extLst>
        </xdr:cNvPr>
        <xdr:cNvSpPr txBox="1"/>
      </xdr:nvSpPr>
      <xdr:spPr>
        <a:xfrm>
          <a:off x="10515600" y="1087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10672</xdr:rowOff>
    </xdr:from>
    <xdr:ext cx="599010" cy="259045"/>
    <xdr:sp macro="" textlink="">
      <xdr:nvSpPr>
        <xdr:cNvPr id="197" name="n_1aveValue【橋りょう・トンネル】&#10;一人当たり有形固定資産（償却資産）額">
          <a:extLst>
            <a:ext uri="{FF2B5EF4-FFF2-40B4-BE49-F238E27FC236}">
              <a16:creationId xmlns:a16="http://schemas.microsoft.com/office/drawing/2014/main" id="{00000000-0008-0000-0E00-0000C5000000}"/>
            </a:ext>
          </a:extLst>
        </xdr:cNvPr>
        <xdr:cNvSpPr txBox="1"/>
      </xdr:nvSpPr>
      <xdr:spPr>
        <a:xfrm>
          <a:off x="9327095" y="1029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164933</xdr:rowOff>
    </xdr:from>
    <xdr:ext cx="599010" cy="259045"/>
    <xdr:sp macro="" textlink="">
      <xdr:nvSpPr>
        <xdr:cNvPr id="198" name="n_2aveValue【橋りょう・トンネル】&#10;一人当たり有形固定資産（償却資産）額">
          <a:extLst>
            <a:ext uri="{FF2B5EF4-FFF2-40B4-BE49-F238E27FC236}">
              <a16:creationId xmlns:a16="http://schemas.microsoft.com/office/drawing/2014/main" id="{00000000-0008-0000-0E00-0000C6000000}"/>
            </a:ext>
          </a:extLst>
        </xdr:cNvPr>
        <xdr:cNvSpPr txBox="1"/>
      </xdr:nvSpPr>
      <xdr:spPr>
        <a:xfrm>
          <a:off x="8450795" y="1028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0" name="正方形/長方形 199">
          <a:extLst>
            <a:ext uri="{FF2B5EF4-FFF2-40B4-BE49-F238E27FC236}">
              <a16:creationId xmlns:a16="http://schemas.microsoft.com/office/drawing/2014/main" id="{00000000-0008-0000-0E00-0000C8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1" name="正方形/長方形 200">
          <a:extLst>
            <a:ext uri="{FF2B5EF4-FFF2-40B4-BE49-F238E27FC236}">
              <a16:creationId xmlns:a16="http://schemas.microsoft.com/office/drawing/2014/main" id="{00000000-0008-0000-0E00-0000C9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2" name="正方形/長方形 201">
          <a:extLst>
            <a:ext uri="{FF2B5EF4-FFF2-40B4-BE49-F238E27FC236}">
              <a16:creationId xmlns:a16="http://schemas.microsoft.com/office/drawing/2014/main" id="{00000000-0008-0000-0E00-0000CA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3" name="正方形/長方形 202">
          <a:extLst>
            <a:ext uri="{FF2B5EF4-FFF2-40B4-BE49-F238E27FC236}">
              <a16:creationId xmlns:a16="http://schemas.microsoft.com/office/drawing/2014/main" id="{00000000-0008-0000-0E00-0000CB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4" name="正方形/長方形 203">
          <a:extLst>
            <a:ext uri="{FF2B5EF4-FFF2-40B4-BE49-F238E27FC236}">
              <a16:creationId xmlns:a16="http://schemas.microsoft.com/office/drawing/2014/main" id="{00000000-0008-0000-0E00-0000CC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7" name="テキスト ボックス 206">
          <a:extLst>
            <a:ext uri="{FF2B5EF4-FFF2-40B4-BE49-F238E27FC236}">
              <a16:creationId xmlns:a16="http://schemas.microsoft.com/office/drawing/2014/main" id="{00000000-0008-0000-0E00-0000CF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0" name="直線コネクタ 209">
          <a:extLst>
            <a:ext uri="{FF2B5EF4-FFF2-40B4-BE49-F238E27FC236}">
              <a16:creationId xmlns:a16="http://schemas.microsoft.com/office/drawing/2014/main" id="{00000000-0008-0000-0E00-0000D2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2" name="直線コネクタ 211">
          <a:extLst>
            <a:ext uri="{FF2B5EF4-FFF2-40B4-BE49-F238E27FC236}">
              <a16:creationId xmlns:a16="http://schemas.microsoft.com/office/drawing/2014/main" id="{00000000-0008-0000-0E00-0000D4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0" name="【公営住宅】&#10;有形固定資産減価償却率グラフ枠">
          <a:extLst>
            <a:ext uri="{FF2B5EF4-FFF2-40B4-BE49-F238E27FC236}">
              <a16:creationId xmlns:a16="http://schemas.microsoft.com/office/drawing/2014/main" id="{00000000-0008-0000-0E00-0000DC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28956</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flipV="1">
          <a:off x="4634865" y="134112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32783</xdr:rowOff>
    </xdr:from>
    <xdr:ext cx="405111" cy="259045"/>
    <xdr:sp macro="" textlink="">
      <xdr:nvSpPr>
        <xdr:cNvPr id="222" name="【公営住宅】&#10;有形固定資産減価償却率最小値テキスト">
          <a:extLst>
            <a:ext uri="{FF2B5EF4-FFF2-40B4-BE49-F238E27FC236}">
              <a16:creationId xmlns:a16="http://schemas.microsoft.com/office/drawing/2014/main" id="{00000000-0008-0000-0E00-0000DE000000}"/>
            </a:ext>
          </a:extLst>
        </xdr:cNvPr>
        <xdr:cNvSpPr txBox="1"/>
      </xdr:nvSpPr>
      <xdr:spPr>
        <a:xfrm>
          <a:off x="4673600" y="1477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28956</xdr:rowOff>
    </xdr:from>
    <xdr:to>
      <xdr:col>24</xdr:col>
      <xdr:colOff>152400</xdr:colOff>
      <xdr:row>86</xdr:row>
      <xdr:rowOff>28956</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4546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24" name="【公営住宅】&#10;有形固定資産減価償却率最大値テキスト">
          <a:extLst>
            <a:ext uri="{FF2B5EF4-FFF2-40B4-BE49-F238E27FC236}">
              <a16:creationId xmlns:a16="http://schemas.microsoft.com/office/drawing/2014/main" id="{00000000-0008-0000-0E00-0000E0000000}"/>
            </a:ext>
          </a:extLst>
        </xdr:cNvPr>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140479</xdr:rowOff>
    </xdr:from>
    <xdr:ext cx="405111" cy="259045"/>
    <xdr:sp macro="" textlink="">
      <xdr:nvSpPr>
        <xdr:cNvPr id="226" name="【公営住宅】&#10;有形固定資産減価償却率平均値テキスト">
          <a:extLst>
            <a:ext uri="{FF2B5EF4-FFF2-40B4-BE49-F238E27FC236}">
              <a16:creationId xmlns:a16="http://schemas.microsoft.com/office/drawing/2014/main" id="{00000000-0008-0000-0E00-0000E2000000}"/>
            </a:ext>
          </a:extLst>
        </xdr:cNvPr>
        <xdr:cNvSpPr txBox="1"/>
      </xdr:nvSpPr>
      <xdr:spPr>
        <a:xfrm>
          <a:off x="4673600" y="140279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117602</xdr:rowOff>
    </xdr:from>
    <xdr:to>
      <xdr:col>24</xdr:col>
      <xdr:colOff>114300</xdr:colOff>
      <xdr:row>83</xdr:row>
      <xdr:rowOff>47752</xdr:rowOff>
    </xdr:to>
    <xdr:sp macro="" textlink="">
      <xdr:nvSpPr>
        <xdr:cNvPr id="227" name="フローチャート: 判断 226">
          <a:extLst>
            <a:ext uri="{FF2B5EF4-FFF2-40B4-BE49-F238E27FC236}">
              <a16:creationId xmlns:a16="http://schemas.microsoft.com/office/drawing/2014/main" id="{00000000-0008-0000-0E00-0000E3000000}"/>
            </a:ext>
          </a:extLst>
        </xdr:cNvPr>
        <xdr:cNvSpPr/>
      </xdr:nvSpPr>
      <xdr:spPr>
        <a:xfrm>
          <a:off x="4584700" y="1417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147320</xdr:rowOff>
    </xdr:from>
    <xdr:to>
      <xdr:col>20</xdr:col>
      <xdr:colOff>38100</xdr:colOff>
      <xdr:row>83</xdr:row>
      <xdr:rowOff>77470</xdr:rowOff>
    </xdr:to>
    <xdr:sp macro="" textlink="">
      <xdr:nvSpPr>
        <xdr:cNvPr id="228" name="フローチャート: 判断 227">
          <a:extLst>
            <a:ext uri="{FF2B5EF4-FFF2-40B4-BE49-F238E27FC236}">
              <a16:creationId xmlns:a16="http://schemas.microsoft.com/office/drawing/2014/main" id="{00000000-0008-0000-0E00-0000E4000000}"/>
            </a:ext>
          </a:extLst>
        </xdr:cNvPr>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131318</xdr:rowOff>
    </xdr:from>
    <xdr:to>
      <xdr:col>15</xdr:col>
      <xdr:colOff>101600</xdr:colOff>
      <xdr:row>83</xdr:row>
      <xdr:rowOff>61468</xdr:rowOff>
    </xdr:to>
    <xdr:sp macro="" textlink="">
      <xdr:nvSpPr>
        <xdr:cNvPr id="229" name="フローチャート: 判断 228">
          <a:extLst>
            <a:ext uri="{FF2B5EF4-FFF2-40B4-BE49-F238E27FC236}">
              <a16:creationId xmlns:a16="http://schemas.microsoft.com/office/drawing/2014/main" id="{00000000-0008-0000-0E00-0000E5000000}"/>
            </a:ext>
          </a:extLst>
        </xdr:cNvPr>
        <xdr:cNvSpPr/>
      </xdr:nvSpPr>
      <xdr:spPr>
        <a:xfrm>
          <a:off x="2857500" y="1419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1" name="テキスト ボックス 230">
          <a:extLst>
            <a:ext uri="{FF2B5EF4-FFF2-40B4-BE49-F238E27FC236}">
              <a16:creationId xmlns:a16="http://schemas.microsoft.com/office/drawing/2014/main" id="{00000000-0008-0000-0E00-0000E7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2" name="テキスト ボックス 231">
          <a:extLst>
            <a:ext uri="{FF2B5EF4-FFF2-40B4-BE49-F238E27FC236}">
              <a16:creationId xmlns:a16="http://schemas.microsoft.com/office/drawing/2014/main" id="{00000000-0008-0000-0E00-0000E8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3" name="テキスト ボックス 232">
          <a:extLst>
            <a:ext uri="{FF2B5EF4-FFF2-40B4-BE49-F238E27FC236}">
              <a16:creationId xmlns:a16="http://schemas.microsoft.com/office/drawing/2014/main" id="{00000000-0008-0000-0E00-0000E9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119887</xdr:rowOff>
    </xdr:from>
    <xdr:to>
      <xdr:col>24</xdr:col>
      <xdr:colOff>114300</xdr:colOff>
      <xdr:row>86</xdr:row>
      <xdr:rowOff>50037</xdr:rowOff>
    </xdr:to>
    <xdr:sp macro="" textlink="">
      <xdr:nvSpPr>
        <xdr:cNvPr id="235" name="楕円 234">
          <a:extLst>
            <a:ext uri="{FF2B5EF4-FFF2-40B4-BE49-F238E27FC236}">
              <a16:creationId xmlns:a16="http://schemas.microsoft.com/office/drawing/2014/main" id="{00000000-0008-0000-0E00-0000EB000000}"/>
            </a:ext>
          </a:extLst>
        </xdr:cNvPr>
        <xdr:cNvSpPr/>
      </xdr:nvSpPr>
      <xdr:spPr>
        <a:xfrm>
          <a:off x="4584700" y="1469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34814</xdr:rowOff>
    </xdr:from>
    <xdr:ext cx="405111" cy="259045"/>
    <xdr:sp macro="" textlink="">
      <xdr:nvSpPr>
        <xdr:cNvPr id="236" name="【公営住宅】&#10;有形固定資産減価償却率該当値テキスト">
          <a:extLst>
            <a:ext uri="{FF2B5EF4-FFF2-40B4-BE49-F238E27FC236}">
              <a16:creationId xmlns:a16="http://schemas.microsoft.com/office/drawing/2014/main" id="{00000000-0008-0000-0E00-0000EC000000}"/>
            </a:ext>
          </a:extLst>
        </xdr:cNvPr>
        <xdr:cNvSpPr txBox="1"/>
      </xdr:nvSpPr>
      <xdr:spPr>
        <a:xfrm>
          <a:off x="4673600" y="14608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93997</xdr:rowOff>
    </xdr:from>
    <xdr:ext cx="405111" cy="259045"/>
    <xdr:sp macro="" textlink="">
      <xdr:nvSpPr>
        <xdr:cNvPr id="237" name="n_1aveValue【公営住宅】&#10;有形固定資産減価償却率">
          <a:extLst>
            <a:ext uri="{FF2B5EF4-FFF2-40B4-BE49-F238E27FC236}">
              <a16:creationId xmlns:a16="http://schemas.microsoft.com/office/drawing/2014/main" id="{00000000-0008-0000-0E00-0000ED000000}"/>
            </a:ext>
          </a:extLst>
        </xdr:cNvPr>
        <xdr:cNvSpPr txBox="1"/>
      </xdr:nvSpPr>
      <xdr:spPr>
        <a:xfrm>
          <a:off x="35820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77995</xdr:rowOff>
    </xdr:from>
    <xdr:ext cx="405111" cy="259045"/>
    <xdr:sp macro="" textlink="">
      <xdr:nvSpPr>
        <xdr:cNvPr id="238" name="n_2aveValue【公営住宅】&#10;有形固定資産減価償却率">
          <a:extLst>
            <a:ext uri="{FF2B5EF4-FFF2-40B4-BE49-F238E27FC236}">
              <a16:creationId xmlns:a16="http://schemas.microsoft.com/office/drawing/2014/main" id="{00000000-0008-0000-0E00-0000EE000000}"/>
            </a:ext>
          </a:extLst>
        </xdr:cNvPr>
        <xdr:cNvSpPr txBox="1"/>
      </xdr:nvSpPr>
      <xdr:spPr>
        <a:xfrm>
          <a:off x="2705744" y="1396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9" name="正方形/長方形 238">
          <a:extLst>
            <a:ext uri="{FF2B5EF4-FFF2-40B4-BE49-F238E27FC236}">
              <a16:creationId xmlns:a16="http://schemas.microsoft.com/office/drawing/2014/main" id="{00000000-0008-0000-0E00-0000EF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0" name="正方形/長方形 239">
          <a:extLst>
            <a:ext uri="{FF2B5EF4-FFF2-40B4-BE49-F238E27FC236}">
              <a16:creationId xmlns:a16="http://schemas.microsoft.com/office/drawing/2014/main" id="{00000000-0008-0000-0E00-0000F0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1" name="正方形/長方形 240">
          <a:extLst>
            <a:ext uri="{FF2B5EF4-FFF2-40B4-BE49-F238E27FC236}">
              <a16:creationId xmlns:a16="http://schemas.microsoft.com/office/drawing/2014/main" id="{00000000-0008-0000-0E00-0000F1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2" name="正方形/長方形 241">
          <a:extLst>
            <a:ext uri="{FF2B5EF4-FFF2-40B4-BE49-F238E27FC236}">
              <a16:creationId xmlns:a16="http://schemas.microsoft.com/office/drawing/2014/main" id="{00000000-0008-0000-0E00-0000F2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3" name="正方形/長方形 242">
          <a:extLst>
            <a:ext uri="{FF2B5EF4-FFF2-40B4-BE49-F238E27FC236}">
              <a16:creationId xmlns:a16="http://schemas.microsoft.com/office/drawing/2014/main" id="{00000000-0008-0000-0E00-0000F3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0" name="テキスト ボックス 249">
          <a:extLst>
            <a:ext uri="{FF2B5EF4-FFF2-40B4-BE49-F238E27FC236}">
              <a16:creationId xmlns:a16="http://schemas.microsoft.com/office/drawing/2014/main" id="{00000000-0008-0000-0E00-0000FA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2" name="テキスト ボックス 251">
          <a:extLst>
            <a:ext uri="{FF2B5EF4-FFF2-40B4-BE49-F238E27FC236}">
              <a16:creationId xmlns:a16="http://schemas.microsoft.com/office/drawing/2014/main" id="{00000000-0008-0000-0E00-0000FC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4" name="テキスト ボックス 253">
          <a:extLst>
            <a:ext uri="{FF2B5EF4-FFF2-40B4-BE49-F238E27FC236}">
              <a16:creationId xmlns:a16="http://schemas.microsoft.com/office/drawing/2014/main" id="{00000000-0008-0000-0E00-0000FE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6" name="テキスト ボックス 255">
          <a:extLst>
            <a:ext uri="{FF2B5EF4-FFF2-40B4-BE49-F238E27FC236}">
              <a16:creationId xmlns:a16="http://schemas.microsoft.com/office/drawing/2014/main" id="{00000000-0008-0000-0E00-000000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9" name="直線コネクタ 258">
          <a:extLst>
            <a:ext uri="{FF2B5EF4-FFF2-40B4-BE49-F238E27FC236}">
              <a16:creationId xmlns:a16="http://schemas.microsoft.com/office/drawing/2014/main" id="{00000000-0008-0000-0E00-00000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1" name="【公営住宅】&#10;一人当たり面積グラフ枠">
          <a:extLst>
            <a:ext uri="{FF2B5EF4-FFF2-40B4-BE49-F238E27FC236}">
              <a16:creationId xmlns:a16="http://schemas.microsoft.com/office/drawing/2014/main" id="{00000000-0008-0000-0E00-00000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93726</xdr:rowOff>
    </xdr:to>
    <xdr:cxnSp macro="">
      <xdr:nvCxnSpPr>
        <xdr:cNvPr id="262" name="直線コネクタ 261">
          <a:extLst>
            <a:ext uri="{FF2B5EF4-FFF2-40B4-BE49-F238E27FC236}">
              <a16:creationId xmlns:a16="http://schemas.microsoft.com/office/drawing/2014/main" id="{00000000-0008-0000-0E00-000006010000}"/>
            </a:ext>
          </a:extLst>
        </xdr:cNvPr>
        <xdr:cNvCxnSpPr/>
      </xdr:nvCxnSpPr>
      <xdr:spPr>
        <a:xfrm flipV="1">
          <a:off x="10476865" y="13346430"/>
          <a:ext cx="0" cy="149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97553</xdr:rowOff>
    </xdr:from>
    <xdr:ext cx="469744" cy="259045"/>
    <xdr:sp macro="" textlink="">
      <xdr:nvSpPr>
        <xdr:cNvPr id="263" name="【公営住宅】&#10;一人当たり面積最小値テキスト">
          <a:extLst>
            <a:ext uri="{FF2B5EF4-FFF2-40B4-BE49-F238E27FC236}">
              <a16:creationId xmlns:a16="http://schemas.microsoft.com/office/drawing/2014/main" id="{00000000-0008-0000-0E00-000007010000}"/>
            </a:ext>
          </a:extLst>
        </xdr:cNvPr>
        <xdr:cNvSpPr txBox="1"/>
      </xdr:nvSpPr>
      <xdr:spPr>
        <a:xfrm>
          <a:off x="10515600"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93726</xdr:rowOff>
    </xdr:from>
    <xdr:to>
      <xdr:col>55</xdr:col>
      <xdr:colOff>88900</xdr:colOff>
      <xdr:row>86</xdr:row>
      <xdr:rowOff>93726</xdr:rowOff>
    </xdr:to>
    <xdr:cxnSp macro="">
      <xdr:nvCxnSpPr>
        <xdr:cNvPr id="264" name="直線コネクタ 263">
          <a:extLst>
            <a:ext uri="{FF2B5EF4-FFF2-40B4-BE49-F238E27FC236}">
              <a16:creationId xmlns:a16="http://schemas.microsoft.com/office/drawing/2014/main" id="{00000000-0008-0000-0E00-000008010000}"/>
            </a:ext>
          </a:extLst>
        </xdr:cNvPr>
        <xdr:cNvCxnSpPr/>
      </xdr:nvCxnSpPr>
      <xdr:spPr>
        <a:xfrm>
          <a:off x="10388600" y="1483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265" name="【公営住宅】&#10;一人当たり面積最大値テキスト">
          <a:extLst>
            <a:ext uri="{FF2B5EF4-FFF2-40B4-BE49-F238E27FC236}">
              <a16:creationId xmlns:a16="http://schemas.microsoft.com/office/drawing/2014/main" id="{00000000-0008-0000-0E00-000009010000}"/>
            </a:ext>
          </a:extLst>
        </xdr:cNvPr>
        <xdr:cNvSpPr txBox="1"/>
      </xdr:nvSpPr>
      <xdr:spPr>
        <a:xfrm>
          <a:off x="10515600"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a:off x="10388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97426</xdr:rowOff>
    </xdr:from>
    <xdr:ext cx="469744" cy="259045"/>
    <xdr:sp macro="" textlink="">
      <xdr:nvSpPr>
        <xdr:cNvPr id="267" name="【公営住宅】&#10;一人当たり面積平均値テキスト">
          <a:extLst>
            <a:ext uri="{FF2B5EF4-FFF2-40B4-BE49-F238E27FC236}">
              <a16:creationId xmlns:a16="http://schemas.microsoft.com/office/drawing/2014/main" id="{00000000-0008-0000-0E00-00000B010000}"/>
            </a:ext>
          </a:extLst>
        </xdr:cNvPr>
        <xdr:cNvSpPr txBox="1"/>
      </xdr:nvSpPr>
      <xdr:spPr>
        <a:xfrm>
          <a:off x="10515600" y="14156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74549</xdr:rowOff>
    </xdr:from>
    <xdr:to>
      <xdr:col>55</xdr:col>
      <xdr:colOff>50800</xdr:colOff>
      <xdr:row>84</xdr:row>
      <xdr:rowOff>4699</xdr:rowOff>
    </xdr:to>
    <xdr:sp macro="" textlink="">
      <xdr:nvSpPr>
        <xdr:cNvPr id="268" name="フローチャート: 判断 267">
          <a:extLst>
            <a:ext uri="{FF2B5EF4-FFF2-40B4-BE49-F238E27FC236}">
              <a16:creationId xmlns:a16="http://schemas.microsoft.com/office/drawing/2014/main" id="{00000000-0008-0000-0E00-00000C010000}"/>
            </a:ext>
          </a:extLst>
        </xdr:cNvPr>
        <xdr:cNvSpPr/>
      </xdr:nvSpPr>
      <xdr:spPr>
        <a:xfrm>
          <a:off x="10426700" y="1430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68835</xdr:rowOff>
    </xdr:from>
    <xdr:to>
      <xdr:col>50</xdr:col>
      <xdr:colOff>165100</xdr:colOff>
      <xdr:row>83</xdr:row>
      <xdr:rowOff>170435</xdr:rowOff>
    </xdr:to>
    <xdr:sp macro="" textlink="">
      <xdr:nvSpPr>
        <xdr:cNvPr id="269" name="フローチャート: 判断 268">
          <a:extLst>
            <a:ext uri="{FF2B5EF4-FFF2-40B4-BE49-F238E27FC236}">
              <a16:creationId xmlns:a16="http://schemas.microsoft.com/office/drawing/2014/main" id="{00000000-0008-0000-0E00-00000D010000}"/>
            </a:ext>
          </a:extLst>
        </xdr:cNvPr>
        <xdr:cNvSpPr/>
      </xdr:nvSpPr>
      <xdr:spPr>
        <a:xfrm>
          <a:off x="9588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118745</xdr:rowOff>
    </xdr:from>
    <xdr:to>
      <xdr:col>46</xdr:col>
      <xdr:colOff>38100</xdr:colOff>
      <xdr:row>83</xdr:row>
      <xdr:rowOff>48895</xdr:rowOff>
    </xdr:to>
    <xdr:sp macro="" textlink="">
      <xdr:nvSpPr>
        <xdr:cNvPr id="270" name="フローチャート: 判断 269">
          <a:extLst>
            <a:ext uri="{FF2B5EF4-FFF2-40B4-BE49-F238E27FC236}">
              <a16:creationId xmlns:a16="http://schemas.microsoft.com/office/drawing/2014/main" id="{00000000-0008-0000-0E00-00000E010000}"/>
            </a:ext>
          </a:extLst>
        </xdr:cNvPr>
        <xdr:cNvSpPr/>
      </xdr:nvSpPr>
      <xdr:spPr>
        <a:xfrm>
          <a:off x="8699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133223</xdr:rowOff>
    </xdr:from>
    <xdr:to>
      <xdr:col>55</xdr:col>
      <xdr:colOff>50800</xdr:colOff>
      <xdr:row>85</xdr:row>
      <xdr:rowOff>63373</xdr:rowOff>
    </xdr:to>
    <xdr:sp macro="" textlink="">
      <xdr:nvSpPr>
        <xdr:cNvPr id="276" name="楕円 275">
          <a:extLst>
            <a:ext uri="{FF2B5EF4-FFF2-40B4-BE49-F238E27FC236}">
              <a16:creationId xmlns:a16="http://schemas.microsoft.com/office/drawing/2014/main" id="{00000000-0008-0000-0E00-000014010000}"/>
            </a:ext>
          </a:extLst>
        </xdr:cNvPr>
        <xdr:cNvSpPr/>
      </xdr:nvSpPr>
      <xdr:spPr>
        <a:xfrm>
          <a:off x="10426700" y="145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111650</xdr:rowOff>
    </xdr:from>
    <xdr:ext cx="469744" cy="259045"/>
    <xdr:sp macro="" textlink="">
      <xdr:nvSpPr>
        <xdr:cNvPr id="277" name="【公営住宅】&#10;一人当たり面積該当値テキスト">
          <a:extLst>
            <a:ext uri="{FF2B5EF4-FFF2-40B4-BE49-F238E27FC236}">
              <a16:creationId xmlns:a16="http://schemas.microsoft.com/office/drawing/2014/main" id="{00000000-0008-0000-0E00-000015010000}"/>
            </a:ext>
          </a:extLst>
        </xdr:cNvPr>
        <xdr:cNvSpPr txBox="1"/>
      </xdr:nvSpPr>
      <xdr:spPr>
        <a:xfrm>
          <a:off x="10515600" y="145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15512</xdr:rowOff>
    </xdr:from>
    <xdr:ext cx="469744" cy="259045"/>
    <xdr:sp macro="" textlink="">
      <xdr:nvSpPr>
        <xdr:cNvPr id="278" name="n_1aveValue【公営住宅】&#10;一人当たり面積">
          <a:extLst>
            <a:ext uri="{FF2B5EF4-FFF2-40B4-BE49-F238E27FC236}">
              <a16:creationId xmlns:a16="http://schemas.microsoft.com/office/drawing/2014/main" id="{00000000-0008-0000-0E00-000016010000}"/>
            </a:ext>
          </a:extLst>
        </xdr:cNvPr>
        <xdr:cNvSpPr txBox="1"/>
      </xdr:nvSpPr>
      <xdr:spPr>
        <a:xfrm>
          <a:off x="9391727" y="1407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65422</xdr:rowOff>
    </xdr:from>
    <xdr:ext cx="469744" cy="259045"/>
    <xdr:sp macro="" textlink="">
      <xdr:nvSpPr>
        <xdr:cNvPr id="279" name="n_2aveValue【公営住宅】&#10;一人当たり面積">
          <a:extLst>
            <a:ext uri="{FF2B5EF4-FFF2-40B4-BE49-F238E27FC236}">
              <a16:creationId xmlns:a16="http://schemas.microsoft.com/office/drawing/2014/main" id="{00000000-0008-0000-0E00-000017010000}"/>
            </a:ext>
          </a:extLst>
        </xdr:cNvPr>
        <xdr:cNvSpPr txBox="1"/>
      </xdr:nvSpPr>
      <xdr:spPr>
        <a:xfrm>
          <a:off x="8515427" y="1395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00000000-0008-0000-0E00-00001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00000000-0008-0000-0E00-00001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00000000-0008-0000-0E00-00001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00000000-0008-0000-0E00-00001F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5" name="直線コネクタ 294">
          <a:extLst>
            <a:ext uri="{FF2B5EF4-FFF2-40B4-BE49-F238E27FC236}">
              <a16:creationId xmlns:a16="http://schemas.microsoft.com/office/drawing/2014/main" id="{00000000-0008-0000-0E00-000027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7" name="直線コネクタ 296">
          <a:extLst>
            <a:ext uri="{FF2B5EF4-FFF2-40B4-BE49-F238E27FC236}">
              <a16:creationId xmlns:a16="http://schemas.microsoft.com/office/drawing/2014/main" id="{00000000-0008-0000-0E00-000029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9" name="直線コネクタ 298">
          <a:extLst>
            <a:ext uri="{FF2B5EF4-FFF2-40B4-BE49-F238E27FC236}">
              <a16:creationId xmlns:a16="http://schemas.microsoft.com/office/drawing/2014/main" id="{00000000-0008-0000-0E00-00002B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a:extLst>
            <a:ext uri="{FF2B5EF4-FFF2-40B4-BE49-F238E27FC236}">
              <a16:creationId xmlns:a16="http://schemas.microsoft.com/office/drawing/2014/main" id="{00000000-0008-0000-0E00-00002D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3" name="【港湾・漁港】&#10;有形固定資産減価償却率グラフ枠">
          <a:extLst>
            <a:ext uri="{FF2B5EF4-FFF2-40B4-BE49-F238E27FC236}">
              <a16:creationId xmlns:a16="http://schemas.microsoft.com/office/drawing/2014/main" id="{00000000-0008-0000-0E00-00002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72389</xdr:rowOff>
    </xdr:from>
    <xdr:to>
      <xdr:col>24</xdr:col>
      <xdr:colOff>62865</xdr:colOff>
      <xdr:row>107</xdr:row>
      <xdr:rowOff>97155</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flipV="1">
          <a:off x="4634865" y="17388839"/>
          <a:ext cx="0" cy="105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100982</xdr:rowOff>
    </xdr:from>
    <xdr:ext cx="405111" cy="259045"/>
    <xdr:sp macro="" textlink="">
      <xdr:nvSpPr>
        <xdr:cNvPr id="305" name="【港湾・漁港】&#10;有形固定資産減価償却率最小値テキスト">
          <a:extLst>
            <a:ext uri="{FF2B5EF4-FFF2-40B4-BE49-F238E27FC236}">
              <a16:creationId xmlns:a16="http://schemas.microsoft.com/office/drawing/2014/main" id="{00000000-0008-0000-0E00-000031010000}"/>
            </a:ext>
          </a:extLst>
        </xdr:cNvPr>
        <xdr:cNvSpPr txBox="1"/>
      </xdr:nvSpPr>
      <xdr:spPr>
        <a:xfrm>
          <a:off x="4673600" y="184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97155</xdr:rowOff>
    </xdr:from>
    <xdr:to>
      <xdr:col>24</xdr:col>
      <xdr:colOff>152400</xdr:colOff>
      <xdr:row>107</xdr:row>
      <xdr:rowOff>97155</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4546600" y="1844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19066</xdr:rowOff>
    </xdr:from>
    <xdr:ext cx="405111" cy="259045"/>
    <xdr:sp macro="" textlink="">
      <xdr:nvSpPr>
        <xdr:cNvPr id="307" name="【港湾・漁港】&#10;有形固定資産減価償却率最大値テキスト">
          <a:extLst>
            <a:ext uri="{FF2B5EF4-FFF2-40B4-BE49-F238E27FC236}">
              <a16:creationId xmlns:a16="http://schemas.microsoft.com/office/drawing/2014/main" id="{00000000-0008-0000-0E00-000033010000}"/>
            </a:ext>
          </a:extLst>
        </xdr:cNvPr>
        <xdr:cNvSpPr txBox="1"/>
      </xdr:nvSpPr>
      <xdr:spPr>
        <a:xfrm>
          <a:off x="4673600" y="17164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72389</xdr:rowOff>
    </xdr:from>
    <xdr:to>
      <xdr:col>24</xdr:col>
      <xdr:colOff>152400</xdr:colOff>
      <xdr:row>101</xdr:row>
      <xdr:rowOff>72389</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4546600" y="1738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124477</xdr:rowOff>
    </xdr:from>
    <xdr:ext cx="405111" cy="259045"/>
    <xdr:sp macro="" textlink="">
      <xdr:nvSpPr>
        <xdr:cNvPr id="309" name="【港湾・漁港】&#10;有形固定資産減価償却率平均値テキスト">
          <a:extLst>
            <a:ext uri="{FF2B5EF4-FFF2-40B4-BE49-F238E27FC236}">
              <a16:creationId xmlns:a16="http://schemas.microsoft.com/office/drawing/2014/main" id="{00000000-0008-0000-0E00-000035010000}"/>
            </a:ext>
          </a:extLst>
        </xdr:cNvPr>
        <xdr:cNvSpPr txBox="1"/>
      </xdr:nvSpPr>
      <xdr:spPr>
        <a:xfrm>
          <a:off x="4673600" y="17612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101600</xdr:rowOff>
    </xdr:from>
    <xdr:to>
      <xdr:col>24</xdr:col>
      <xdr:colOff>114300</xdr:colOff>
      <xdr:row>104</xdr:row>
      <xdr:rowOff>31750</xdr:rowOff>
    </xdr:to>
    <xdr:sp macro="" textlink="">
      <xdr:nvSpPr>
        <xdr:cNvPr id="310" name="フローチャート: 判断 309">
          <a:extLst>
            <a:ext uri="{FF2B5EF4-FFF2-40B4-BE49-F238E27FC236}">
              <a16:creationId xmlns:a16="http://schemas.microsoft.com/office/drawing/2014/main" id="{00000000-0008-0000-0E00-000036010000}"/>
            </a:ext>
          </a:extLst>
        </xdr:cNvPr>
        <xdr:cNvSpPr/>
      </xdr:nvSpPr>
      <xdr:spPr>
        <a:xfrm>
          <a:off x="4584700" y="1776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11" name="フローチャート: 判断 310">
          <a:extLst>
            <a:ext uri="{FF2B5EF4-FFF2-40B4-BE49-F238E27FC236}">
              <a16:creationId xmlns:a16="http://schemas.microsoft.com/office/drawing/2014/main" id="{00000000-0008-0000-0E00-000037010000}"/>
            </a:ext>
          </a:extLst>
        </xdr:cNvPr>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95886</xdr:rowOff>
    </xdr:from>
    <xdr:to>
      <xdr:col>15</xdr:col>
      <xdr:colOff>101600</xdr:colOff>
      <xdr:row>106</xdr:row>
      <xdr:rowOff>26036</xdr:rowOff>
    </xdr:to>
    <xdr:sp macro="" textlink="">
      <xdr:nvSpPr>
        <xdr:cNvPr id="312" name="フローチャート: 判断 311">
          <a:extLst>
            <a:ext uri="{FF2B5EF4-FFF2-40B4-BE49-F238E27FC236}">
              <a16:creationId xmlns:a16="http://schemas.microsoft.com/office/drawing/2014/main" id="{00000000-0008-0000-0E00-000038010000}"/>
            </a:ext>
          </a:extLst>
        </xdr:cNvPr>
        <xdr:cNvSpPr/>
      </xdr:nvSpPr>
      <xdr:spPr>
        <a:xfrm>
          <a:off x="2857500" y="1809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00000000-0008-0000-0E00-00003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0000000-0008-0000-0E00-00003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133986</xdr:rowOff>
    </xdr:from>
    <xdr:to>
      <xdr:col>24</xdr:col>
      <xdr:colOff>114300</xdr:colOff>
      <xdr:row>105</xdr:row>
      <xdr:rowOff>64136</xdr:rowOff>
    </xdr:to>
    <xdr:sp macro="" textlink="">
      <xdr:nvSpPr>
        <xdr:cNvPr id="318" name="楕円 317">
          <a:extLst>
            <a:ext uri="{FF2B5EF4-FFF2-40B4-BE49-F238E27FC236}">
              <a16:creationId xmlns:a16="http://schemas.microsoft.com/office/drawing/2014/main" id="{00000000-0008-0000-0E00-00003E010000}"/>
            </a:ext>
          </a:extLst>
        </xdr:cNvPr>
        <xdr:cNvSpPr/>
      </xdr:nvSpPr>
      <xdr:spPr>
        <a:xfrm>
          <a:off x="4584700" y="1796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112413</xdr:rowOff>
    </xdr:from>
    <xdr:ext cx="405111" cy="259045"/>
    <xdr:sp macro="" textlink="">
      <xdr:nvSpPr>
        <xdr:cNvPr id="319" name="【港湾・漁港】&#10;有形固定資産減価償却率該当値テキスト">
          <a:extLst>
            <a:ext uri="{FF2B5EF4-FFF2-40B4-BE49-F238E27FC236}">
              <a16:creationId xmlns:a16="http://schemas.microsoft.com/office/drawing/2014/main" id="{00000000-0008-0000-0E00-00003F010000}"/>
            </a:ext>
          </a:extLst>
        </xdr:cNvPr>
        <xdr:cNvSpPr txBox="1"/>
      </xdr:nvSpPr>
      <xdr:spPr>
        <a:xfrm>
          <a:off x="4673600" y="1794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116857</xdr:rowOff>
    </xdr:from>
    <xdr:ext cx="405111" cy="259045"/>
    <xdr:sp macro="" textlink="">
      <xdr:nvSpPr>
        <xdr:cNvPr id="320" name="n_1aveValue【港湾・漁港】&#10;有形固定資産減価償却率">
          <a:extLst>
            <a:ext uri="{FF2B5EF4-FFF2-40B4-BE49-F238E27FC236}">
              <a16:creationId xmlns:a16="http://schemas.microsoft.com/office/drawing/2014/main" id="{00000000-0008-0000-0E00-000040010000}"/>
            </a:ext>
          </a:extLst>
        </xdr:cNvPr>
        <xdr:cNvSpPr txBox="1"/>
      </xdr:nvSpPr>
      <xdr:spPr>
        <a:xfrm>
          <a:off x="35820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42563</xdr:rowOff>
    </xdr:from>
    <xdr:ext cx="405111" cy="259045"/>
    <xdr:sp macro="" textlink="">
      <xdr:nvSpPr>
        <xdr:cNvPr id="321" name="n_2aveValue【港湾・漁港】&#10;有形固定資産減価償却率">
          <a:extLst>
            <a:ext uri="{FF2B5EF4-FFF2-40B4-BE49-F238E27FC236}">
              <a16:creationId xmlns:a16="http://schemas.microsoft.com/office/drawing/2014/main" id="{00000000-0008-0000-0E00-000041010000}"/>
            </a:ext>
          </a:extLst>
        </xdr:cNvPr>
        <xdr:cNvSpPr txBox="1"/>
      </xdr:nvSpPr>
      <xdr:spPr>
        <a:xfrm>
          <a:off x="2705744" y="17873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6" name="【港湾・漁港】&#10;一人当たり有形固定資産（償却資産）額グラフ枠">
          <a:extLst>
            <a:ext uri="{FF2B5EF4-FFF2-40B4-BE49-F238E27FC236}">
              <a16:creationId xmlns:a16="http://schemas.microsoft.com/office/drawing/2014/main" id="{00000000-0008-0000-0E00-00005A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48730</xdr:rowOff>
    </xdr:from>
    <xdr:to>
      <xdr:col>54</xdr:col>
      <xdr:colOff>189865</xdr:colOff>
      <xdr:row>108</xdr:row>
      <xdr:rowOff>47199</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flipV="1">
          <a:off x="10476865" y="17193730"/>
          <a:ext cx="0" cy="1370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51026</xdr:rowOff>
    </xdr:from>
    <xdr:ext cx="534377" cy="259045"/>
    <xdr:sp macro="" textlink="">
      <xdr:nvSpPr>
        <xdr:cNvPr id="348" name="【港湾・漁港】&#10;一人当たり有形固定資産（償却資産）額最小値テキスト">
          <a:extLst>
            <a:ext uri="{FF2B5EF4-FFF2-40B4-BE49-F238E27FC236}">
              <a16:creationId xmlns:a16="http://schemas.microsoft.com/office/drawing/2014/main" id="{00000000-0008-0000-0E00-00005C010000}"/>
            </a:ext>
          </a:extLst>
        </xdr:cNvPr>
        <xdr:cNvSpPr txBox="1"/>
      </xdr:nvSpPr>
      <xdr:spPr>
        <a:xfrm>
          <a:off x="10515600" y="1856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47199</xdr:rowOff>
    </xdr:from>
    <xdr:to>
      <xdr:col>55</xdr:col>
      <xdr:colOff>88900</xdr:colOff>
      <xdr:row>108</xdr:row>
      <xdr:rowOff>47199</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0388600" y="1856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166857</xdr:rowOff>
    </xdr:from>
    <xdr:ext cx="599010" cy="259045"/>
    <xdr:sp macro="" textlink="">
      <xdr:nvSpPr>
        <xdr:cNvPr id="350" name="【港湾・漁港】&#10;一人当たり有形固定資産（償却資産）額最大値テキスト">
          <a:extLst>
            <a:ext uri="{FF2B5EF4-FFF2-40B4-BE49-F238E27FC236}">
              <a16:creationId xmlns:a16="http://schemas.microsoft.com/office/drawing/2014/main" id="{00000000-0008-0000-0E00-00005E010000}"/>
            </a:ext>
          </a:extLst>
        </xdr:cNvPr>
        <xdr:cNvSpPr txBox="1"/>
      </xdr:nvSpPr>
      <xdr:spPr>
        <a:xfrm>
          <a:off x="10515600" y="169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48730</xdr:rowOff>
    </xdr:from>
    <xdr:to>
      <xdr:col>55</xdr:col>
      <xdr:colOff>88900</xdr:colOff>
      <xdr:row>100</xdr:row>
      <xdr:rowOff>48730</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10388600" y="171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167842</xdr:rowOff>
    </xdr:from>
    <xdr:ext cx="599010" cy="259045"/>
    <xdr:sp macro="" textlink="">
      <xdr:nvSpPr>
        <xdr:cNvPr id="352" name="【港湾・漁港】&#10;一人当たり有形固定資産（償却資産）額平均値テキスト">
          <a:extLst>
            <a:ext uri="{FF2B5EF4-FFF2-40B4-BE49-F238E27FC236}">
              <a16:creationId xmlns:a16="http://schemas.microsoft.com/office/drawing/2014/main" id="{00000000-0008-0000-0E00-000060010000}"/>
            </a:ext>
          </a:extLst>
        </xdr:cNvPr>
        <xdr:cNvSpPr txBox="1"/>
      </xdr:nvSpPr>
      <xdr:spPr>
        <a:xfrm>
          <a:off x="10515600" y="178271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144965</xdr:rowOff>
    </xdr:from>
    <xdr:to>
      <xdr:col>55</xdr:col>
      <xdr:colOff>50800</xdr:colOff>
      <xdr:row>105</xdr:row>
      <xdr:rowOff>75115</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10426700" y="179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78471</xdr:rowOff>
    </xdr:from>
    <xdr:to>
      <xdr:col>50</xdr:col>
      <xdr:colOff>165100</xdr:colOff>
      <xdr:row>104</xdr:row>
      <xdr:rowOff>8621</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9588500" y="1773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101481</xdr:rowOff>
    </xdr:from>
    <xdr:to>
      <xdr:col>46</xdr:col>
      <xdr:colOff>38100</xdr:colOff>
      <xdr:row>107</xdr:row>
      <xdr:rowOff>31631</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8699500" y="1827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73529</xdr:rowOff>
    </xdr:from>
    <xdr:to>
      <xdr:col>55</xdr:col>
      <xdr:colOff>50800</xdr:colOff>
      <xdr:row>108</xdr:row>
      <xdr:rowOff>3679</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10426700" y="1841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159906</xdr:rowOff>
    </xdr:from>
    <xdr:ext cx="599010" cy="259045"/>
    <xdr:sp macro="" textlink="">
      <xdr:nvSpPr>
        <xdr:cNvPr id="362" name="【港湾・漁港】&#10;一人当たり有形固定資産（償却資産）額該当値テキスト">
          <a:extLst>
            <a:ext uri="{FF2B5EF4-FFF2-40B4-BE49-F238E27FC236}">
              <a16:creationId xmlns:a16="http://schemas.microsoft.com/office/drawing/2014/main" id="{00000000-0008-0000-0E00-00006A010000}"/>
            </a:ext>
          </a:extLst>
        </xdr:cNvPr>
        <xdr:cNvSpPr txBox="1"/>
      </xdr:nvSpPr>
      <xdr:spPr>
        <a:xfrm>
          <a:off x="10515600" y="18333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102</xdr:row>
      <xdr:rowOff>25148</xdr:rowOff>
    </xdr:from>
    <xdr:ext cx="599010" cy="259045"/>
    <xdr:sp macro="" textlink="">
      <xdr:nvSpPr>
        <xdr:cNvPr id="363" name="n_1aveValue【港湾・漁港】&#10;一人当たり有形固定資産（償却資産）額">
          <a:extLst>
            <a:ext uri="{FF2B5EF4-FFF2-40B4-BE49-F238E27FC236}">
              <a16:creationId xmlns:a16="http://schemas.microsoft.com/office/drawing/2014/main" id="{00000000-0008-0000-0E00-00006B010000}"/>
            </a:ext>
          </a:extLst>
        </xdr:cNvPr>
        <xdr:cNvSpPr txBox="1"/>
      </xdr:nvSpPr>
      <xdr:spPr>
        <a:xfrm>
          <a:off x="9327095" y="17513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48158</xdr:rowOff>
    </xdr:from>
    <xdr:ext cx="599010" cy="259045"/>
    <xdr:sp macro="" textlink="">
      <xdr:nvSpPr>
        <xdr:cNvPr id="364" name="n_2aveValue【港湾・漁港】&#10;一人当たり有形固定資産（償却資産）額">
          <a:extLst>
            <a:ext uri="{FF2B5EF4-FFF2-40B4-BE49-F238E27FC236}">
              <a16:creationId xmlns:a16="http://schemas.microsoft.com/office/drawing/2014/main" id="{00000000-0008-0000-0E00-00006C010000}"/>
            </a:ext>
          </a:extLst>
        </xdr:cNvPr>
        <xdr:cNvSpPr txBox="1"/>
      </xdr:nvSpPr>
      <xdr:spPr>
        <a:xfrm>
          <a:off x="8450795" y="18050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5" name="テキスト ボックス 374">
          <a:extLst>
            <a:ext uri="{FF2B5EF4-FFF2-40B4-BE49-F238E27FC236}">
              <a16:creationId xmlns:a16="http://schemas.microsoft.com/office/drawing/2014/main" id="{00000000-0008-0000-0E00-000077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7" name="テキスト ボックス 376">
          <a:extLst>
            <a:ext uri="{FF2B5EF4-FFF2-40B4-BE49-F238E27FC236}">
              <a16:creationId xmlns:a16="http://schemas.microsoft.com/office/drawing/2014/main" id="{00000000-0008-0000-0E00-000079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9" name="テキスト ボックス 378">
          <a:extLst>
            <a:ext uri="{FF2B5EF4-FFF2-40B4-BE49-F238E27FC236}">
              <a16:creationId xmlns:a16="http://schemas.microsoft.com/office/drawing/2014/main" id="{00000000-0008-0000-0E00-00007B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0" name="直線コネクタ 379">
          <a:extLst>
            <a:ext uri="{FF2B5EF4-FFF2-40B4-BE49-F238E27FC236}">
              <a16:creationId xmlns:a16="http://schemas.microsoft.com/office/drawing/2014/main" id="{00000000-0008-0000-0E00-00007C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4" name="直線コネクタ 383">
          <a:extLst>
            <a:ext uri="{FF2B5EF4-FFF2-40B4-BE49-F238E27FC236}">
              <a16:creationId xmlns:a16="http://schemas.microsoft.com/office/drawing/2014/main" id="{00000000-0008-0000-0E00-000080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8" name="【認定こども園・幼稚園・保育所】&#10;有形固定資産減価償却率グラフ枠">
          <a:extLst>
            <a:ext uri="{FF2B5EF4-FFF2-40B4-BE49-F238E27FC236}">
              <a16:creationId xmlns:a16="http://schemas.microsoft.com/office/drawing/2014/main" id="{00000000-0008-0000-0E00-00008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165735</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flipV="1">
          <a:off x="16318864" y="5715000"/>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169562</xdr:rowOff>
    </xdr:from>
    <xdr:ext cx="405111" cy="259045"/>
    <xdr:sp macro="" textlink="">
      <xdr:nvSpPr>
        <xdr:cNvPr id="390" name="【認定こども園・幼稚園・保育所】&#10;有形固定資産減価償却率最小値テキスト">
          <a:extLst>
            <a:ext uri="{FF2B5EF4-FFF2-40B4-BE49-F238E27FC236}">
              <a16:creationId xmlns:a16="http://schemas.microsoft.com/office/drawing/2014/main" id="{00000000-0008-0000-0E00-000086010000}"/>
            </a:ext>
          </a:extLst>
        </xdr:cNvPr>
        <xdr:cNvSpPr txBox="1"/>
      </xdr:nvSpPr>
      <xdr:spPr>
        <a:xfrm>
          <a:off x="16357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165735</xdr:rowOff>
    </xdr:from>
    <xdr:to>
      <xdr:col>86</xdr:col>
      <xdr:colOff>25400</xdr:colOff>
      <xdr:row>41</xdr:row>
      <xdr:rowOff>165735</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16230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92" name="【認定こども園・幼稚園・保育所】&#10;有形固定資産減価償却率最大値テキスト">
          <a:extLst>
            <a:ext uri="{FF2B5EF4-FFF2-40B4-BE49-F238E27FC236}">
              <a16:creationId xmlns:a16="http://schemas.microsoft.com/office/drawing/2014/main" id="{00000000-0008-0000-0E00-000088010000}"/>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70502</xdr:rowOff>
    </xdr:from>
    <xdr:ext cx="405111" cy="259045"/>
    <xdr:sp macro="" textlink="">
      <xdr:nvSpPr>
        <xdr:cNvPr id="394" name="【認定こども園・幼稚園・保育所】&#10;有形固定資産減価償却率平均値テキスト">
          <a:extLst>
            <a:ext uri="{FF2B5EF4-FFF2-40B4-BE49-F238E27FC236}">
              <a16:creationId xmlns:a16="http://schemas.microsoft.com/office/drawing/2014/main" id="{00000000-0008-0000-0E00-00008A010000}"/>
            </a:ext>
          </a:extLst>
        </xdr:cNvPr>
        <xdr:cNvSpPr txBox="1"/>
      </xdr:nvSpPr>
      <xdr:spPr>
        <a:xfrm>
          <a:off x="16357600" y="6585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92075</xdr:rowOff>
    </xdr:from>
    <xdr:to>
      <xdr:col>85</xdr:col>
      <xdr:colOff>177800</xdr:colOff>
      <xdr:row>39</xdr:row>
      <xdr:rowOff>22225</xdr:rowOff>
    </xdr:to>
    <xdr:sp macro="" textlink="">
      <xdr:nvSpPr>
        <xdr:cNvPr id="395" name="フローチャート: 判断 394">
          <a:extLst>
            <a:ext uri="{FF2B5EF4-FFF2-40B4-BE49-F238E27FC236}">
              <a16:creationId xmlns:a16="http://schemas.microsoft.com/office/drawing/2014/main" id="{00000000-0008-0000-0E00-00008B010000}"/>
            </a:ext>
          </a:extLst>
        </xdr:cNvPr>
        <xdr:cNvSpPr/>
      </xdr:nvSpPr>
      <xdr:spPr>
        <a:xfrm>
          <a:off x="162687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396" name="フローチャート: 判断 395">
          <a:extLst>
            <a:ext uri="{FF2B5EF4-FFF2-40B4-BE49-F238E27FC236}">
              <a16:creationId xmlns:a16="http://schemas.microsoft.com/office/drawing/2014/main" id="{00000000-0008-0000-0E00-00008C010000}"/>
            </a:ext>
          </a:extLst>
        </xdr:cNvPr>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40640</xdr:rowOff>
    </xdr:from>
    <xdr:to>
      <xdr:col>76</xdr:col>
      <xdr:colOff>165100</xdr:colOff>
      <xdr:row>38</xdr:row>
      <xdr:rowOff>142240</xdr:rowOff>
    </xdr:to>
    <xdr:sp macro="" textlink="">
      <xdr:nvSpPr>
        <xdr:cNvPr id="397" name="フローチャート: 判断 396">
          <a:extLst>
            <a:ext uri="{FF2B5EF4-FFF2-40B4-BE49-F238E27FC236}">
              <a16:creationId xmlns:a16="http://schemas.microsoft.com/office/drawing/2014/main" id="{00000000-0008-0000-0E00-00008D010000}"/>
            </a:ext>
          </a:extLst>
        </xdr:cNvPr>
        <xdr:cNvSpPr/>
      </xdr:nvSpPr>
      <xdr:spPr>
        <a:xfrm>
          <a:off x="14541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130175</xdr:rowOff>
    </xdr:from>
    <xdr:to>
      <xdr:col>85</xdr:col>
      <xdr:colOff>177800</xdr:colOff>
      <xdr:row>36</xdr:row>
      <xdr:rowOff>60325</xdr:rowOff>
    </xdr:to>
    <xdr:sp macro="" textlink="">
      <xdr:nvSpPr>
        <xdr:cNvPr id="403" name="楕円 402">
          <a:extLst>
            <a:ext uri="{FF2B5EF4-FFF2-40B4-BE49-F238E27FC236}">
              <a16:creationId xmlns:a16="http://schemas.microsoft.com/office/drawing/2014/main" id="{00000000-0008-0000-0E00-000093010000}"/>
            </a:ext>
          </a:extLst>
        </xdr:cNvPr>
        <xdr:cNvSpPr/>
      </xdr:nvSpPr>
      <xdr:spPr>
        <a:xfrm>
          <a:off x="16268700" y="61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153052</xdr:rowOff>
    </xdr:from>
    <xdr:ext cx="405111" cy="259045"/>
    <xdr:sp macro="" textlink="">
      <xdr:nvSpPr>
        <xdr:cNvPr id="404" name="【認定こども園・幼稚園・保育所】&#10;有形固定資産減価償却率該当値テキスト">
          <a:extLst>
            <a:ext uri="{FF2B5EF4-FFF2-40B4-BE49-F238E27FC236}">
              <a16:creationId xmlns:a16="http://schemas.microsoft.com/office/drawing/2014/main" id="{00000000-0008-0000-0E00-000094010000}"/>
            </a:ext>
          </a:extLst>
        </xdr:cNvPr>
        <xdr:cNvSpPr txBox="1"/>
      </xdr:nvSpPr>
      <xdr:spPr>
        <a:xfrm>
          <a:off x="16357600"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137812</xdr:rowOff>
    </xdr:from>
    <xdr:ext cx="405111" cy="259045"/>
    <xdr:sp macro="" textlink="">
      <xdr:nvSpPr>
        <xdr:cNvPr id="405" name="n_1aveValue【認定こども園・幼稚園・保育所】&#10;有形固定資産減価償却率">
          <a:extLst>
            <a:ext uri="{FF2B5EF4-FFF2-40B4-BE49-F238E27FC236}">
              <a16:creationId xmlns:a16="http://schemas.microsoft.com/office/drawing/2014/main" id="{00000000-0008-0000-0E00-000095010000}"/>
            </a:ext>
          </a:extLst>
        </xdr:cNvPr>
        <xdr:cNvSpPr txBox="1"/>
      </xdr:nvSpPr>
      <xdr:spPr>
        <a:xfrm>
          <a:off x="15266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158767</xdr:rowOff>
    </xdr:from>
    <xdr:ext cx="405111" cy="259045"/>
    <xdr:sp macro="" textlink="">
      <xdr:nvSpPr>
        <xdr:cNvPr id="406" name="n_2aveValue【認定こども園・幼稚園・保育所】&#10;有形固定資産減価償却率">
          <a:extLst>
            <a:ext uri="{FF2B5EF4-FFF2-40B4-BE49-F238E27FC236}">
              <a16:creationId xmlns:a16="http://schemas.microsoft.com/office/drawing/2014/main" id="{00000000-0008-0000-0E00-000096010000}"/>
            </a:ext>
          </a:extLst>
        </xdr:cNvPr>
        <xdr:cNvSpPr txBox="1"/>
      </xdr:nvSpPr>
      <xdr:spPr>
        <a:xfrm>
          <a:off x="14389744"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7" name="正方形/長方形 406">
          <a:extLst>
            <a:ext uri="{FF2B5EF4-FFF2-40B4-BE49-F238E27FC236}">
              <a16:creationId xmlns:a16="http://schemas.microsoft.com/office/drawing/2014/main" id="{00000000-0008-0000-0E00-00009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8" name="正方形/長方形 407">
          <a:extLst>
            <a:ext uri="{FF2B5EF4-FFF2-40B4-BE49-F238E27FC236}">
              <a16:creationId xmlns:a16="http://schemas.microsoft.com/office/drawing/2014/main" id="{00000000-0008-0000-0E00-00009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9" name="正方形/長方形 408">
          <a:extLst>
            <a:ext uri="{FF2B5EF4-FFF2-40B4-BE49-F238E27FC236}">
              <a16:creationId xmlns:a16="http://schemas.microsoft.com/office/drawing/2014/main" id="{00000000-0008-0000-0E00-00009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0" name="正方形/長方形 409">
          <a:extLst>
            <a:ext uri="{FF2B5EF4-FFF2-40B4-BE49-F238E27FC236}">
              <a16:creationId xmlns:a16="http://schemas.microsoft.com/office/drawing/2014/main" id="{00000000-0008-0000-0E00-00009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1" name="正方形/長方形 410">
          <a:extLst>
            <a:ext uri="{FF2B5EF4-FFF2-40B4-BE49-F238E27FC236}">
              <a16:creationId xmlns:a16="http://schemas.microsoft.com/office/drawing/2014/main" id="{00000000-0008-0000-0E00-00009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2" name="正方形/長方形 411">
          <a:extLst>
            <a:ext uri="{FF2B5EF4-FFF2-40B4-BE49-F238E27FC236}">
              <a16:creationId xmlns:a16="http://schemas.microsoft.com/office/drawing/2014/main" id="{00000000-0008-0000-0E00-00009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3" name="正方形/長方形 412">
          <a:extLst>
            <a:ext uri="{FF2B5EF4-FFF2-40B4-BE49-F238E27FC236}">
              <a16:creationId xmlns:a16="http://schemas.microsoft.com/office/drawing/2014/main" id="{00000000-0008-0000-0E00-00009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4" name="正方形/長方形 413">
          <a:extLst>
            <a:ext uri="{FF2B5EF4-FFF2-40B4-BE49-F238E27FC236}">
              <a16:creationId xmlns:a16="http://schemas.microsoft.com/office/drawing/2014/main" id="{00000000-0008-0000-0E00-00009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9" name="【認定こども園・幼稚園・保育所】&#10;一人当たり面積グラフ枠">
          <a:extLst>
            <a:ext uri="{FF2B5EF4-FFF2-40B4-BE49-F238E27FC236}">
              <a16:creationId xmlns:a16="http://schemas.microsoft.com/office/drawing/2014/main" id="{00000000-0008-0000-0E00-0000AD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41</xdr:row>
      <xdr:rowOff>100965</xdr:rowOff>
    </xdr:to>
    <xdr:cxnSp macro="">
      <xdr:nvCxnSpPr>
        <xdr:cNvPr id="430" name="直線コネクタ 429">
          <a:extLst>
            <a:ext uri="{FF2B5EF4-FFF2-40B4-BE49-F238E27FC236}">
              <a16:creationId xmlns:a16="http://schemas.microsoft.com/office/drawing/2014/main" id="{00000000-0008-0000-0E00-0000AE010000}"/>
            </a:ext>
          </a:extLst>
        </xdr:cNvPr>
        <xdr:cNvCxnSpPr/>
      </xdr:nvCxnSpPr>
      <xdr:spPr>
        <a:xfrm flipV="1">
          <a:off x="22160864" y="590169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104792</xdr:rowOff>
    </xdr:from>
    <xdr:ext cx="469744" cy="259045"/>
    <xdr:sp macro="" textlink="">
      <xdr:nvSpPr>
        <xdr:cNvPr id="431" name="【認定こども園・幼稚園・保育所】&#10;一人当たり面積最小値テキスト">
          <a:extLst>
            <a:ext uri="{FF2B5EF4-FFF2-40B4-BE49-F238E27FC236}">
              <a16:creationId xmlns:a16="http://schemas.microsoft.com/office/drawing/2014/main" id="{00000000-0008-0000-0E00-0000AF010000}"/>
            </a:ext>
          </a:extLst>
        </xdr:cNvPr>
        <xdr:cNvSpPr txBox="1"/>
      </xdr:nvSpPr>
      <xdr:spPr>
        <a:xfrm>
          <a:off x="22199600" y="713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100965</xdr:rowOff>
    </xdr:from>
    <xdr:to>
      <xdr:col>116</xdr:col>
      <xdr:colOff>152400</xdr:colOff>
      <xdr:row>41</xdr:row>
      <xdr:rowOff>100965</xdr:rowOff>
    </xdr:to>
    <xdr:cxnSp macro="">
      <xdr:nvCxnSpPr>
        <xdr:cNvPr id="432" name="直線コネクタ 431">
          <a:extLst>
            <a:ext uri="{FF2B5EF4-FFF2-40B4-BE49-F238E27FC236}">
              <a16:creationId xmlns:a16="http://schemas.microsoft.com/office/drawing/2014/main" id="{00000000-0008-0000-0E00-0000B0010000}"/>
            </a:ext>
          </a:extLst>
        </xdr:cNvPr>
        <xdr:cNvCxnSpPr/>
      </xdr:nvCxnSpPr>
      <xdr:spPr>
        <a:xfrm>
          <a:off x="22072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433" name="【認定こども園・幼稚園・保育所】&#10;一人当たり面積最大値テキスト">
          <a:extLst>
            <a:ext uri="{FF2B5EF4-FFF2-40B4-BE49-F238E27FC236}">
              <a16:creationId xmlns:a16="http://schemas.microsoft.com/office/drawing/2014/main" id="{00000000-0008-0000-0E00-0000B1010000}"/>
            </a:ext>
          </a:extLst>
        </xdr:cNvPr>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63517</xdr:rowOff>
    </xdr:from>
    <xdr:ext cx="469744" cy="259045"/>
    <xdr:sp macro="" textlink="">
      <xdr:nvSpPr>
        <xdr:cNvPr id="435" name="【認定こども園・幼稚園・保育所】&#10;一人当たり面積平均値テキスト">
          <a:extLst>
            <a:ext uri="{FF2B5EF4-FFF2-40B4-BE49-F238E27FC236}">
              <a16:creationId xmlns:a16="http://schemas.microsoft.com/office/drawing/2014/main" id="{00000000-0008-0000-0E00-0000B3010000}"/>
            </a:ext>
          </a:extLst>
        </xdr:cNvPr>
        <xdr:cNvSpPr txBox="1"/>
      </xdr:nvSpPr>
      <xdr:spPr>
        <a:xfrm>
          <a:off x="22199600" y="6578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40640</xdr:rowOff>
    </xdr:from>
    <xdr:to>
      <xdr:col>116</xdr:col>
      <xdr:colOff>114300</xdr:colOff>
      <xdr:row>39</xdr:row>
      <xdr:rowOff>142240</xdr:rowOff>
    </xdr:to>
    <xdr:sp macro="" textlink="">
      <xdr:nvSpPr>
        <xdr:cNvPr id="436" name="フローチャート: 判断 435">
          <a:extLst>
            <a:ext uri="{FF2B5EF4-FFF2-40B4-BE49-F238E27FC236}">
              <a16:creationId xmlns:a16="http://schemas.microsoft.com/office/drawing/2014/main" id="{00000000-0008-0000-0E00-0000B4010000}"/>
            </a:ext>
          </a:extLst>
        </xdr:cNvPr>
        <xdr:cNvSpPr/>
      </xdr:nvSpPr>
      <xdr:spPr>
        <a:xfrm>
          <a:off x="221107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84455</xdr:rowOff>
    </xdr:from>
    <xdr:to>
      <xdr:col>112</xdr:col>
      <xdr:colOff>38100</xdr:colOff>
      <xdr:row>40</xdr:row>
      <xdr:rowOff>14605</xdr:rowOff>
    </xdr:to>
    <xdr:sp macro="" textlink="">
      <xdr:nvSpPr>
        <xdr:cNvPr id="437" name="フローチャート: 判断 436">
          <a:extLst>
            <a:ext uri="{FF2B5EF4-FFF2-40B4-BE49-F238E27FC236}">
              <a16:creationId xmlns:a16="http://schemas.microsoft.com/office/drawing/2014/main" id="{00000000-0008-0000-0E00-0000B5010000}"/>
            </a:ext>
          </a:extLst>
        </xdr:cNvPr>
        <xdr:cNvSpPr/>
      </xdr:nvSpPr>
      <xdr:spPr>
        <a:xfrm>
          <a:off x="21272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84455</xdr:rowOff>
    </xdr:from>
    <xdr:to>
      <xdr:col>107</xdr:col>
      <xdr:colOff>101600</xdr:colOff>
      <xdr:row>39</xdr:row>
      <xdr:rowOff>14605</xdr:rowOff>
    </xdr:to>
    <xdr:sp macro="" textlink="">
      <xdr:nvSpPr>
        <xdr:cNvPr id="438" name="フローチャート: 判断 437">
          <a:extLst>
            <a:ext uri="{FF2B5EF4-FFF2-40B4-BE49-F238E27FC236}">
              <a16:creationId xmlns:a16="http://schemas.microsoft.com/office/drawing/2014/main" id="{00000000-0008-0000-0E00-0000B6010000}"/>
            </a:ext>
          </a:extLst>
        </xdr:cNvPr>
        <xdr:cNvSpPr/>
      </xdr:nvSpPr>
      <xdr:spPr>
        <a:xfrm>
          <a:off x="20383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00000000-0008-0000-0E00-0000B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00000000-0008-0000-0E00-0000B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113030</xdr:rowOff>
    </xdr:from>
    <xdr:to>
      <xdr:col>116</xdr:col>
      <xdr:colOff>114300</xdr:colOff>
      <xdr:row>40</xdr:row>
      <xdr:rowOff>43180</xdr:rowOff>
    </xdr:to>
    <xdr:sp macro="" textlink="">
      <xdr:nvSpPr>
        <xdr:cNvPr id="444" name="楕円 443">
          <a:extLst>
            <a:ext uri="{FF2B5EF4-FFF2-40B4-BE49-F238E27FC236}">
              <a16:creationId xmlns:a16="http://schemas.microsoft.com/office/drawing/2014/main" id="{00000000-0008-0000-0E00-0000BC010000}"/>
            </a:ext>
          </a:extLst>
        </xdr:cNvPr>
        <xdr:cNvSpPr/>
      </xdr:nvSpPr>
      <xdr:spPr>
        <a:xfrm>
          <a:off x="221107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91457</xdr:rowOff>
    </xdr:from>
    <xdr:ext cx="469744" cy="259045"/>
    <xdr:sp macro="" textlink="">
      <xdr:nvSpPr>
        <xdr:cNvPr id="445" name="【認定こども園・幼稚園・保育所】&#10;一人当たり面積該当値テキスト">
          <a:extLst>
            <a:ext uri="{FF2B5EF4-FFF2-40B4-BE49-F238E27FC236}">
              <a16:creationId xmlns:a16="http://schemas.microsoft.com/office/drawing/2014/main" id="{00000000-0008-0000-0E00-0000BD010000}"/>
            </a:ext>
          </a:extLst>
        </xdr:cNvPr>
        <xdr:cNvSpPr txBox="1"/>
      </xdr:nvSpPr>
      <xdr:spPr>
        <a:xfrm>
          <a:off x="22199600"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31132</xdr:rowOff>
    </xdr:from>
    <xdr:ext cx="469744" cy="259045"/>
    <xdr:sp macro="" textlink="">
      <xdr:nvSpPr>
        <xdr:cNvPr id="446" name="n_1aveValue【認定こども園・幼稚園・保育所】&#10;一人当たり面積">
          <a:extLst>
            <a:ext uri="{FF2B5EF4-FFF2-40B4-BE49-F238E27FC236}">
              <a16:creationId xmlns:a16="http://schemas.microsoft.com/office/drawing/2014/main" id="{00000000-0008-0000-0E00-0000BE010000}"/>
            </a:ext>
          </a:extLst>
        </xdr:cNvPr>
        <xdr:cNvSpPr txBox="1"/>
      </xdr:nvSpPr>
      <xdr:spPr>
        <a:xfrm>
          <a:off x="21075727" y="654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31132</xdr:rowOff>
    </xdr:from>
    <xdr:ext cx="469744" cy="259045"/>
    <xdr:sp macro="" textlink="">
      <xdr:nvSpPr>
        <xdr:cNvPr id="447" name="n_2aveValue【認定こども園・幼稚園・保育所】&#10;一人当たり面積">
          <a:extLst>
            <a:ext uri="{FF2B5EF4-FFF2-40B4-BE49-F238E27FC236}">
              <a16:creationId xmlns:a16="http://schemas.microsoft.com/office/drawing/2014/main" id="{00000000-0008-0000-0E00-0000BF010000}"/>
            </a:ext>
          </a:extLst>
        </xdr:cNvPr>
        <xdr:cNvSpPr txBox="1"/>
      </xdr:nvSpPr>
      <xdr:spPr>
        <a:xfrm>
          <a:off x="20199427" y="637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8" name="正方形/長方形 447">
          <a:extLst>
            <a:ext uri="{FF2B5EF4-FFF2-40B4-BE49-F238E27FC236}">
              <a16:creationId xmlns:a16="http://schemas.microsoft.com/office/drawing/2014/main" id="{00000000-0008-0000-0E00-0000C0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9" name="【学校施設】&#10;有形固定資産減価償却率グラフ枠">
          <a:extLst>
            <a:ext uri="{FF2B5EF4-FFF2-40B4-BE49-F238E27FC236}">
              <a16:creationId xmlns:a16="http://schemas.microsoft.com/office/drawing/2014/main" id="{00000000-0008-0000-0E00-0000D5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100584</xdr:rowOff>
    </xdr:from>
    <xdr:to>
      <xdr:col>85</xdr:col>
      <xdr:colOff>126364</xdr:colOff>
      <xdr:row>63</xdr:row>
      <xdr:rowOff>45720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flipV="1">
          <a:off x="16318864" y="9530334"/>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49547</xdr:rowOff>
    </xdr:from>
    <xdr:ext cx="405111" cy="259045"/>
    <xdr:sp macro="" textlink="">
      <xdr:nvSpPr>
        <xdr:cNvPr id="471" name="【学校施設】&#10;有形固定資産減価償却率最小値テキスト">
          <a:extLst>
            <a:ext uri="{FF2B5EF4-FFF2-40B4-BE49-F238E27FC236}">
              <a16:creationId xmlns:a16="http://schemas.microsoft.com/office/drawing/2014/main" id="{00000000-0008-0000-0E00-0000D7010000}"/>
            </a:ext>
          </a:extLst>
        </xdr:cNvPr>
        <xdr:cNvSpPr txBox="1"/>
      </xdr:nvSpPr>
      <xdr:spPr>
        <a:xfrm>
          <a:off x="163576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45720</xdr:rowOff>
    </xdr:from>
    <xdr:to>
      <xdr:col>86</xdr:col>
      <xdr:colOff>25400</xdr:colOff>
      <xdr:row>63</xdr:row>
      <xdr:rowOff>45720</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6230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47261</xdr:rowOff>
    </xdr:from>
    <xdr:ext cx="405111" cy="259045"/>
    <xdr:sp macro="" textlink="">
      <xdr:nvSpPr>
        <xdr:cNvPr id="473" name="【学校施設】&#10;有形固定資産減価償却率最大値テキスト">
          <a:extLst>
            <a:ext uri="{FF2B5EF4-FFF2-40B4-BE49-F238E27FC236}">
              <a16:creationId xmlns:a16="http://schemas.microsoft.com/office/drawing/2014/main" id="{00000000-0008-0000-0E00-0000D9010000}"/>
            </a:ext>
          </a:extLst>
        </xdr:cNvPr>
        <xdr:cNvSpPr txBox="1"/>
      </xdr:nvSpPr>
      <xdr:spPr>
        <a:xfrm>
          <a:off x="16357600" y="930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100584</xdr:rowOff>
    </xdr:from>
    <xdr:to>
      <xdr:col>86</xdr:col>
      <xdr:colOff>25400</xdr:colOff>
      <xdr:row>55</xdr:row>
      <xdr:rowOff>100584</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6230600" y="953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73931</xdr:rowOff>
    </xdr:from>
    <xdr:ext cx="405111" cy="259045"/>
    <xdr:sp macro="" textlink="">
      <xdr:nvSpPr>
        <xdr:cNvPr id="475" name="【学校施設】&#10;有形固定資産減価償却率平均値テキスト">
          <a:extLst>
            <a:ext uri="{FF2B5EF4-FFF2-40B4-BE49-F238E27FC236}">
              <a16:creationId xmlns:a16="http://schemas.microsoft.com/office/drawing/2014/main" id="{00000000-0008-0000-0E00-0000DB010000}"/>
            </a:ext>
          </a:extLst>
        </xdr:cNvPr>
        <xdr:cNvSpPr txBox="1"/>
      </xdr:nvSpPr>
      <xdr:spPr>
        <a:xfrm>
          <a:off x="16357600" y="10018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476" name="フローチャート: 判断 475">
          <a:extLst>
            <a:ext uri="{FF2B5EF4-FFF2-40B4-BE49-F238E27FC236}">
              <a16:creationId xmlns:a16="http://schemas.microsoft.com/office/drawing/2014/main" id="{00000000-0008-0000-0E00-0000DC010000}"/>
            </a:ext>
          </a:extLst>
        </xdr:cNvPr>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45212</xdr:rowOff>
    </xdr:from>
    <xdr:to>
      <xdr:col>81</xdr:col>
      <xdr:colOff>101600</xdr:colOff>
      <xdr:row>58</xdr:row>
      <xdr:rowOff>146812</xdr:rowOff>
    </xdr:to>
    <xdr:sp macro="" textlink="">
      <xdr:nvSpPr>
        <xdr:cNvPr id="477" name="フローチャート: 判断 476">
          <a:extLst>
            <a:ext uri="{FF2B5EF4-FFF2-40B4-BE49-F238E27FC236}">
              <a16:creationId xmlns:a16="http://schemas.microsoft.com/office/drawing/2014/main" id="{00000000-0008-0000-0E00-0000DD010000}"/>
            </a:ext>
          </a:extLst>
        </xdr:cNvPr>
        <xdr:cNvSpPr/>
      </xdr:nvSpPr>
      <xdr:spPr>
        <a:xfrm>
          <a:off x="15430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xdr:rowOff>
    </xdr:from>
    <xdr:to>
      <xdr:col>76</xdr:col>
      <xdr:colOff>165100</xdr:colOff>
      <xdr:row>58</xdr:row>
      <xdr:rowOff>112522</xdr:rowOff>
    </xdr:to>
    <xdr:sp macro="" textlink="">
      <xdr:nvSpPr>
        <xdr:cNvPr id="478" name="フローチャート: 判断 477">
          <a:extLst>
            <a:ext uri="{FF2B5EF4-FFF2-40B4-BE49-F238E27FC236}">
              <a16:creationId xmlns:a16="http://schemas.microsoft.com/office/drawing/2014/main" id="{00000000-0008-0000-0E00-0000DE010000}"/>
            </a:ext>
          </a:extLst>
        </xdr:cNvPr>
        <xdr:cNvSpPr/>
      </xdr:nvSpPr>
      <xdr:spPr>
        <a:xfrm>
          <a:off x="14541500" y="99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56642</xdr:rowOff>
    </xdr:from>
    <xdr:to>
      <xdr:col>85</xdr:col>
      <xdr:colOff>177800</xdr:colOff>
      <xdr:row>56</xdr:row>
      <xdr:rowOff>158242</xdr:rowOff>
    </xdr:to>
    <xdr:sp macro="" textlink="">
      <xdr:nvSpPr>
        <xdr:cNvPr id="484" name="楕円 483">
          <a:extLst>
            <a:ext uri="{FF2B5EF4-FFF2-40B4-BE49-F238E27FC236}">
              <a16:creationId xmlns:a16="http://schemas.microsoft.com/office/drawing/2014/main" id="{00000000-0008-0000-0E00-0000E4010000}"/>
            </a:ext>
          </a:extLst>
        </xdr:cNvPr>
        <xdr:cNvSpPr/>
      </xdr:nvSpPr>
      <xdr:spPr>
        <a:xfrm>
          <a:off x="16268700" y="965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79519</xdr:rowOff>
    </xdr:from>
    <xdr:ext cx="405111" cy="259045"/>
    <xdr:sp macro="" textlink="">
      <xdr:nvSpPr>
        <xdr:cNvPr id="485" name="【学校施設】&#10;有形固定資産減価償却率該当値テキスト">
          <a:extLst>
            <a:ext uri="{FF2B5EF4-FFF2-40B4-BE49-F238E27FC236}">
              <a16:creationId xmlns:a16="http://schemas.microsoft.com/office/drawing/2014/main" id="{00000000-0008-0000-0E00-0000E5010000}"/>
            </a:ext>
          </a:extLst>
        </xdr:cNvPr>
        <xdr:cNvSpPr txBox="1"/>
      </xdr:nvSpPr>
      <xdr:spPr>
        <a:xfrm>
          <a:off x="16357600" y="9509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163339</xdr:rowOff>
    </xdr:from>
    <xdr:ext cx="405111" cy="259045"/>
    <xdr:sp macro="" textlink="">
      <xdr:nvSpPr>
        <xdr:cNvPr id="486" name="n_1aveValue【学校施設】&#10;有形固定資産減価償却率">
          <a:extLst>
            <a:ext uri="{FF2B5EF4-FFF2-40B4-BE49-F238E27FC236}">
              <a16:creationId xmlns:a16="http://schemas.microsoft.com/office/drawing/2014/main" id="{00000000-0008-0000-0E00-0000E6010000}"/>
            </a:ext>
          </a:extLst>
        </xdr:cNvPr>
        <xdr:cNvSpPr txBox="1"/>
      </xdr:nvSpPr>
      <xdr:spPr>
        <a:xfrm>
          <a:off x="152660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129049</xdr:rowOff>
    </xdr:from>
    <xdr:ext cx="405111" cy="259045"/>
    <xdr:sp macro="" textlink="">
      <xdr:nvSpPr>
        <xdr:cNvPr id="487" name="n_2aveValue【学校施設】&#10;有形固定資産減価償却率">
          <a:extLst>
            <a:ext uri="{FF2B5EF4-FFF2-40B4-BE49-F238E27FC236}">
              <a16:creationId xmlns:a16="http://schemas.microsoft.com/office/drawing/2014/main" id="{00000000-0008-0000-0E00-0000E7010000}"/>
            </a:ext>
          </a:extLst>
        </xdr:cNvPr>
        <xdr:cNvSpPr txBox="1"/>
      </xdr:nvSpPr>
      <xdr:spPr>
        <a:xfrm>
          <a:off x="14389744" y="973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6" name="テキスト ボックス 495">
          <a:extLst>
            <a:ext uri="{FF2B5EF4-FFF2-40B4-BE49-F238E27FC236}">
              <a16:creationId xmlns:a16="http://schemas.microsoft.com/office/drawing/2014/main" id="{00000000-0008-0000-0E00-0000F0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9" name="【学校施設】&#10;一人当たり面積グラフ枠">
          <a:extLst>
            <a:ext uri="{FF2B5EF4-FFF2-40B4-BE49-F238E27FC236}">
              <a16:creationId xmlns:a16="http://schemas.microsoft.com/office/drawing/2014/main" id="{00000000-0008-0000-0E00-0000FD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97384</xdr:rowOff>
    </xdr:from>
    <xdr:to>
      <xdr:col>116</xdr:col>
      <xdr:colOff>62864</xdr:colOff>
      <xdr:row>63</xdr:row>
      <xdr:rowOff>59893</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flipV="1">
          <a:off x="22160864" y="9870034"/>
          <a:ext cx="0" cy="991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63720</xdr:rowOff>
    </xdr:from>
    <xdr:ext cx="469744" cy="259045"/>
    <xdr:sp macro="" textlink="">
      <xdr:nvSpPr>
        <xdr:cNvPr id="511" name="【学校施設】&#10;一人当たり面積最小値テキスト">
          <a:extLst>
            <a:ext uri="{FF2B5EF4-FFF2-40B4-BE49-F238E27FC236}">
              <a16:creationId xmlns:a16="http://schemas.microsoft.com/office/drawing/2014/main" id="{00000000-0008-0000-0E00-0000FF010000}"/>
            </a:ext>
          </a:extLst>
        </xdr:cNvPr>
        <xdr:cNvSpPr txBox="1"/>
      </xdr:nvSpPr>
      <xdr:spPr>
        <a:xfrm>
          <a:off x="221996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59893</xdr:rowOff>
    </xdr:from>
    <xdr:to>
      <xdr:col>116</xdr:col>
      <xdr:colOff>152400</xdr:colOff>
      <xdr:row>63</xdr:row>
      <xdr:rowOff>59893</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44061</xdr:rowOff>
    </xdr:from>
    <xdr:ext cx="469744" cy="259045"/>
    <xdr:sp macro="" textlink="">
      <xdr:nvSpPr>
        <xdr:cNvPr id="513" name="【学校施設】&#10;一人当たり面積最大値テキスト">
          <a:extLst>
            <a:ext uri="{FF2B5EF4-FFF2-40B4-BE49-F238E27FC236}">
              <a16:creationId xmlns:a16="http://schemas.microsoft.com/office/drawing/2014/main" id="{00000000-0008-0000-0E00-000001020000}"/>
            </a:ext>
          </a:extLst>
        </xdr:cNvPr>
        <xdr:cNvSpPr txBox="1"/>
      </xdr:nvSpPr>
      <xdr:spPr>
        <a:xfrm>
          <a:off x="22199600" y="964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97384</xdr:rowOff>
    </xdr:from>
    <xdr:to>
      <xdr:col>116</xdr:col>
      <xdr:colOff>152400</xdr:colOff>
      <xdr:row>57</xdr:row>
      <xdr:rowOff>97384</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22072600" y="987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71747</xdr:rowOff>
    </xdr:from>
    <xdr:ext cx="469744" cy="259045"/>
    <xdr:sp macro="" textlink="">
      <xdr:nvSpPr>
        <xdr:cNvPr id="515" name="【学校施設】&#10;一人当たり面積平均値テキスト">
          <a:extLst>
            <a:ext uri="{FF2B5EF4-FFF2-40B4-BE49-F238E27FC236}">
              <a16:creationId xmlns:a16="http://schemas.microsoft.com/office/drawing/2014/main" id="{00000000-0008-0000-0E00-000003020000}"/>
            </a:ext>
          </a:extLst>
        </xdr:cNvPr>
        <xdr:cNvSpPr txBox="1"/>
      </xdr:nvSpPr>
      <xdr:spPr>
        <a:xfrm>
          <a:off x="22199600" y="10358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48870</xdr:rowOff>
    </xdr:from>
    <xdr:to>
      <xdr:col>116</xdr:col>
      <xdr:colOff>114300</xdr:colOff>
      <xdr:row>61</xdr:row>
      <xdr:rowOff>150470</xdr:rowOff>
    </xdr:to>
    <xdr:sp macro="" textlink="">
      <xdr:nvSpPr>
        <xdr:cNvPr id="516" name="フローチャート: 判断 515">
          <a:extLst>
            <a:ext uri="{FF2B5EF4-FFF2-40B4-BE49-F238E27FC236}">
              <a16:creationId xmlns:a16="http://schemas.microsoft.com/office/drawing/2014/main" id="{00000000-0008-0000-0E00-000004020000}"/>
            </a:ext>
          </a:extLst>
        </xdr:cNvPr>
        <xdr:cNvSpPr/>
      </xdr:nvSpPr>
      <xdr:spPr>
        <a:xfrm>
          <a:off x="22110700" y="1050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67158</xdr:rowOff>
    </xdr:from>
    <xdr:to>
      <xdr:col>112</xdr:col>
      <xdr:colOff>38100</xdr:colOff>
      <xdr:row>61</xdr:row>
      <xdr:rowOff>168758</xdr:rowOff>
    </xdr:to>
    <xdr:sp macro="" textlink="">
      <xdr:nvSpPr>
        <xdr:cNvPr id="517" name="フローチャート: 判断 516">
          <a:extLst>
            <a:ext uri="{FF2B5EF4-FFF2-40B4-BE49-F238E27FC236}">
              <a16:creationId xmlns:a16="http://schemas.microsoft.com/office/drawing/2014/main" id="{00000000-0008-0000-0E00-000005020000}"/>
            </a:ext>
          </a:extLst>
        </xdr:cNvPr>
        <xdr:cNvSpPr/>
      </xdr:nvSpPr>
      <xdr:spPr>
        <a:xfrm>
          <a:off x="21272500" y="1052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70815</xdr:rowOff>
    </xdr:from>
    <xdr:to>
      <xdr:col>107</xdr:col>
      <xdr:colOff>101600</xdr:colOff>
      <xdr:row>61</xdr:row>
      <xdr:rowOff>965</xdr:rowOff>
    </xdr:to>
    <xdr:sp macro="" textlink="">
      <xdr:nvSpPr>
        <xdr:cNvPr id="518" name="フローチャート: 判断 517">
          <a:extLst>
            <a:ext uri="{FF2B5EF4-FFF2-40B4-BE49-F238E27FC236}">
              <a16:creationId xmlns:a16="http://schemas.microsoft.com/office/drawing/2014/main" id="{00000000-0008-0000-0E00-000006020000}"/>
            </a:ext>
          </a:extLst>
        </xdr:cNvPr>
        <xdr:cNvSpPr/>
      </xdr:nvSpPr>
      <xdr:spPr>
        <a:xfrm>
          <a:off x="20383500" y="1035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61671</xdr:rowOff>
    </xdr:from>
    <xdr:to>
      <xdr:col>116</xdr:col>
      <xdr:colOff>114300</xdr:colOff>
      <xdr:row>62</xdr:row>
      <xdr:rowOff>163271</xdr:rowOff>
    </xdr:to>
    <xdr:sp macro="" textlink="">
      <xdr:nvSpPr>
        <xdr:cNvPr id="524" name="楕円 523">
          <a:extLst>
            <a:ext uri="{FF2B5EF4-FFF2-40B4-BE49-F238E27FC236}">
              <a16:creationId xmlns:a16="http://schemas.microsoft.com/office/drawing/2014/main" id="{00000000-0008-0000-0E00-00000C020000}"/>
            </a:ext>
          </a:extLst>
        </xdr:cNvPr>
        <xdr:cNvSpPr/>
      </xdr:nvSpPr>
      <xdr:spPr>
        <a:xfrm>
          <a:off x="22110700" y="1069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148048</xdr:rowOff>
    </xdr:from>
    <xdr:ext cx="469744" cy="259045"/>
    <xdr:sp macro="" textlink="">
      <xdr:nvSpPr>
        <xdr:cNvPr id="525" name="【学校施設】&#10;一人当たり面積該当値テキスト">
          <a:extLst>
            <a:ext uri="{FF2B5EF4-FFF2-40B4-BE49-F238E27FC236}">
              <a16:creationId xmlns:a16="http://schemas.microsoft.com/office/drawing/2014/main" id="{00000000-0008-0000-0E00-00000D020000}"/>
            </a:ext>
          </a:extLst>
        </xdr:cNvPr>
        <xdr:cNvSpPr txBox="1"/>
      </xdr:nvSpPr>
      <xdr:spPr>
        <a:xfrm>
          <a:off x="22199600" y="1060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13835</xdr:rowOff>
    </xdr:from>
    <xdr:ext cx="469744" cy="259045"/>
    <xdr:sp macro="" textlink="">
      <xdr:nvSpPr>
        <xdr:cNvPr id="526" name="n_1aveValue【学校施設】&#10;一人当たり面積">
          <a:extLst>
            <a:ext uri="{FF2B5EF4-FFF2-40B4-BE49-F238E27FC236}">
              <a16:creationId xmlns:a16="http://schemas.microsoft.com/office/drawing/2014/main" id="{00000000-0008-0000-0E00-00000E020000}"/>
            </a:ext>
          </a:extLst>
        </xdr:cNvPr>
        <xdr:cNvSpPr txBox="1"/>
      </xdr:nvSpPr>
      <xdr:spPr>
        <a:xfrm>
          <a:off x="21075727" y="1030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17492</xdr:rowOff>
    </xdr:from>
    <xdr:ext cx="469744" cy="259045"/>
    <xdr:sp macro="" textlink="">
      <xdr:nvSpPr>
        <xdr:cNvPr id="527" name="n_2aveValue【学校施設】&#10;一人当たり面積">
          <a:extLst>
            <a:ext uri="{FF2B5EF4-FFF2-40B4-BE49-F238E27FC236}">
              <a16:creationId xmlns:a16="http://schemas.microsoft.com/office/drawing/2014/main" id="{00000000-0008-0000-0E00-00000F020000}"/>
            </a:ext>
          </a:extLst>
        </xdr:cNvPr>
        <xdr:cNvSpPr txBox="1"/>
      </xdr:nvSpPr>
      <xdr:spPr>
        <a:xfrm>
          <a:off x="20199427" y="1013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a:extLst>
            <a:ext uri="{FF2B5EF4-FFF2-40B4-BE49-F238E27FC236}">
              <a16:creationId xmlns:a16="http://schemas.microsoft.com/office/drawing/2014/main" id="{00000000-0008-0000-0E00-00001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a:extLst>
            <a:ext uri="{FF2B5EF4-FFF2-40B4-BE49-F238E27FC236}">
              <a16:creationId xmlns:a16="http://schemas.microsoft.com/office/drawing/2014/main" id="{00000000-0008-0000-0E00-00001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a:extLst>
            <a:ext uri="{FF2B5EF4-FFF2-40B4-BE49-F238E27FC236}">
              <a16:creationId xmlns:a16="http://schemas.microsoft.com/office/drawing/2014/main" id="{00000000-0008-0000-0E00-00001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1" name="【児童館】&#10;有形固定資産減価償却率グラフ枠">
          <a:extLst>
            <a:ext uri="{FF2B5EF4-FFF2-40B4-BE49-F238E27FC236}">
              <a16:creationId xmlns:a16="http://schemas.microsoft.com/office/drawing/2014/main" id="{00000000-0008-0000-0E00-00002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144780</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flipV="1">
          <a:off x="16318864" y="1333500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148607</xdr:rowOff>
    </xdr:from>
    <xdr:ext cx="405111" cy="259045"/>
    <xdr:sp macro="" textlink="">
      <xdr:nvSpPr>
        <xdr:cNvPr id="553" name="【児童館】&#10;有形固定資産減価償却率最小値テキスト">
          <a:extLst>
            <a:ext uri="{FF2B5EF4-FFF2-40B4-BE49-F238E27FC236}">
              <a16:creationId xmlns:a16="http://schemas.microsoft.com/office/drawing/2014/main" id="{00000000-0008-0000-0E00-000029020000}"/>
            </a:ext>
          </a:extLst>
        </xdr:cNvPr>
        <xdr:cNvSpPr txBox="1"/>
      </xdr:nvSpPr>
      <xdr:spPr>
        <a:xfrm>
          <a:off x="16357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144780</xdr:rowOff>
    </xdr:from>
    <xdr:to>
      <xdr:col>86</xdr:col>
      <xdr:colOff>25400</xdr:colOff>
      <xdr:row>86</xdr:row>
      <xdr:rowOff>144780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6230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55" name="【児童館】&#10;有形固定資産減価償却率最大値テキスト">
          <a:extLst>
            <a:ext uri="{FF2B5EF4-FFF2-40B4-BE49-F238E27FC236}">
              <a16:creationId xmlns:a16="http://schemas.microsoft.com/office/drawing/2014/main" id="{00000000-0008-0000-0E00-00002B020000}"/>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160672</xdr:rowOff>
    </xdr:from>
    <xdr:ext cx="405111" cy="259045"/>
    <xdr:sp macro="" textlink="">
      <xdr:nvSpPr>
        <xdr:cNvPr id="557" name="【児童館】&#10;有形固定資産減価償却率平均値テキスト">
          <a:extLst>
            <a:ext uri="{FF2B5EF4-FFF2-40B4-BE49-F238E27FC236}">
              <a16:creationId xmlns:a16="http://schemas.microsoft.com/office/drawing/2014/main" id="{00000000-0008-0000-0E00-00002D020000}"/>
            </a:ext>
          </a:extLst>
        </xdr:cNvPr>
        <xdr:cNvSpPr txBox="1"/>
      </xdr:nvSpPr>
      <xdr:spPr>
        <a:xfrm>
          <a:off x="16357600" y="13705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137795</xdr:rowOff>
    </xdr:from>
    <xdr:to>
      <xdr:col>85</xdr:col>
      <xdr:colOff>177800</xdr:colOff>
      <xdr:row>81</xdr:row>
      <xdr:rowOff>67945</xdr:rowOff>
    </xdr:to>
    <xdr:sp macro="" textlink="">
      <xdr:nvSpPr>
        <xdr:cNvPr id="558" name="フローチャート: 判断 557">
          <a:extLst>
            <a:ext uri="{FF2B5EF4-FFF2-40B4-BE49-F238E27FC236}">
              <a16:creationId xmlns:a16="http://schemas.microsoft.com/office/drawing/2014/main" id="{00000000-0008-0000-0E00-00002E020000}"/>
            </a:ext>
          </a:extLst>
        </xdr:cNvPr>
        <xdr:cNvSpPr/>
      </xdr:nvSpPr>
      <xdr:spPr>
        <a:xfrm>
          <a:off x="162687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137795</xdr:rowOff>
    </xdr:from>
    <xdr:to>
      <xdr:col>81</xdr:col>
      <xdr:colOff>101600</xdr:colOff>
      <xdr:row>83</xdr:row>
      <xdr:rowOff>67945</xdr:rowOff>
    </xdr:to>
    <xdr:sp macro="" textlink="">
      <xdr:nvSpPr>
        <xdr:cNvPr id="559" name="フローチャート: 判断 558">
          <a:extLst>
            <a:ext uri="{FF2B5EF4-FFF2-40B4-BE49-F238E27FC236}">
              <a16:creationId xmlns:a16="http://schemas.microsoft.com/office/drawing/2014/main" id="{00000000-0008-0000-0E00-00002F020000}"/>
            </a:ext>
          </a:extLst>
        </xdr:cNvPr>
        <xdr:cNvSpPr/>
      </xdr:nvSpPr>
      <xdr:spPr>
        <a:xfrm>
          <a:off x="15430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120650</xdr:rowOff>
    </xdr:from>
    <xdr:to>
      <xdr:col>76</xdr:col>
      <xdr:colOff>165100</xdr:colOff>
      <xdr:row>82</xdr:row>
      <xdr:rowOff>50800</xdr:rowOff>
    </xdr:to>
    <xdr:sp macro="" textlink="">
      <xdr:nvSpPr>
        <xdr:cNvPr id="560" name="フローチャート: 判断 559">
          <a:extLst>
            <a:ext uri="{FF2B5EF4-FFF2-40B4-BE49-F238E27FC236}">
              <a16:creationId xmlns:a16="http://schemas.microsoft.com/office/drawing/2014/main" id="{00000000-0008-0000-0E00-000030020000}"/>
            </a:ext>
          </a:extLst>
        </xdr:cNvPr>
        <xdr:cNvSpPr/>
      </xdr:nvSpPr>
      <xdr:spPr>
        <a:xfrm>
          <a:off x="14541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93980</xdr:rowOff>
    </xdr:from>
    <xdr:to>
      <xdr:col>85</xdr:col>
      <xdr:colOff>177800</xdr:colOff>
      <xdr:row>87</xdr:row>
      <xdr:rowOff>24130</xdr:rowOff>
    </xdr:to>
    <xdr:sp macro="" textlink="">
      <xdr:nvSpPr>
        <xdr:cNvPr id="566" name="楕円 565">
          <a:extLst>
            <a:ext uri="{FF2B5EF4-FFF2-40B4-BE49-F238E27FC236}">
              <a16:creationId xmlns:a16="http://schemas.microsoft.com/office/drawing/2014/main" id="{00000000-0008-0000-0E00-000036020000}"/>
            </a:ext>
          </a:extLst>
        </xdr:cNvPr>
        <xdr:cNvSpPr/>
      </xdr:nvSpPr>
      <xdr:spPr>
        <a:xfrm>
          <a:off x="16268700" y="1483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8907</xdr:rowOff>
    </xdr:from>
    <xdr:ext cx="405111" cy="259045"/>
    <xdr:sp macro="" textlink="">
      <xdr:nvSpPr>
        <xdr:cNvPr id="567" name="【児童館】&#10;有形固定資産減価償却率該当値テキスト">
          <a:extLst>
            <a:ext uri="{FF2B5EF4-FFF2-40B4-BE49-F238E27FC236}">
              <a16:creationId xmlns:a16="http://schemas.microsoft.com/office/drawing/2014/main" id="{00000000-0008-0000-0E00-000037020000}"/>
            </a:ext>
          </a:extLst>
        </xdr:cNvPr>
        <xdr:cNvSpPr txBox="1"/>
      </xdr:nvSpPr>
      <xdr:spPr>
        <a:xfrm>
          <a:off x="16357600" y="14753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84472</xdr:rowOff>
    </xdr:from>
    <xdr:ext cx="405111" cy="259045"/>
    <xdr:sp macro="" textlink="">
      <xdr:nvSpPr>
        <xdr:cNvPr id="568" name="n_1aveValue【児童館】&#10;有形固定資産減価償却率">
          <a:extLst>
            <a:ext uri="{FF2B5EF4-FFF2-40B4-BE49-F238E27FC236}">
              <a16:creationId xmlns:a16="http://schemas.microsoft.com/office/drawing/2014/main" id="{00000000-0008-0000-0E00-000038020000}"/>
            </a:ext>
          </a:extLst>
        </xdr:cNvPr>
        <xdr:cNvSpPr txBox="1"/>
      </xdr:nvSpPr>
      <xdr:spPr>
        <a:xfrm>
          <a:off x="15266044" y="1397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67327</xdr:rowOff>
    </xdr:from>
    <xdr:ext cx="405111" cy="259045"/>
    <xdr:sp macro="" textlink="">
      <xdr:nvSpPr>
        <xdr:cNvPr id="569" name="n_2aveValue【児童館】&#10;有形固定資産減価償却率">
          <a:extLst>
            <a:ext uri="{FF2B5EF4-FFF2-40B4-BE49-F238E27FC236}">
              <a16:creationId xmlns:a16="http://schemas.microsoft.com/office/drawing/2014/main" id="{00000000-0008-0000-0E00-000039020000}"/>
            </a:ext>
          </a:extLst>
        </xdr:cNvPr>
        <xdr:cNvSpPr txBox="1"/>
      </xdr:nvSpPr>
      <xdr:spPr>
        <a:xfrm>
          <a:off x="14389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2" name="【児童館】&#10;一人当たり面積グラフ枠">
          <a:extLst>
            <a:ext uri="{FF2B5EF4-FFF2-40B4-BE49-F238E27FC236}">
              <a16:creationId xmlns:a16="http://schemas.microsoft.com/office/drawing/2014/main" id="{00000000-0008-0000-0E00-00005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57150</xdr:rowOff>
    </xdr:from>
    <xdr:to>
      <xdr:col>116</xdr:col>
      <xdr:colOff>62864</xdr:colOff>
      <xdr:row>86</xdr:row>
      <xdr:rowOff>0</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flipV="1">
          <a:off x="22160864" y="134302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594" name="【児童館】&#10;一人当たり面積最小値テキスト">
          <a:extLst>
            <a:ext uri="{FF2B5EF4-FFF2-40B4-BE49-F238E27FC236}">
              <a16:creationId xmlns:a16="http://schemas.microsoft.com/office/drawing/2014/main" id="{00000000-0008-0000-0E00-000052020000}"/>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3827</xdr:rowOff>
    </xdr:from>
    <xdr:ext cx="469744" cy="259045"/>
    <xdr:sp macro="" textlink="">
      <xdr:nvSpPr>
        <xdr:cNvPr id="596" name="【児童館】&#10;一人当たり面積最大値テキスト">
          <a:extLst>
            <a:ext uri="{FF2B5EF4-FFF2-40B4-BE49-F238E27FC236}">
              <a16:creationId xmlns:a16="http://schemas.microsoft.com/office/drawing/2014/main" id="{00000000-0008-0000-0E00-000054020000}"/>
            </a:ext>
          </a:extLst>
        </xdr:cNvPr>
        <xdr:cNvSpPr txBox="1"/>
      </xdr:nvSpPr>
      <xdr:spPr>
        <a:xfrm>
          <a:off x="22199600" y="1320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57150</xdr:rowOff>
    </xdr:from>
    <xdr:to>
      <xdr:col>116</xdr:col>
      <xdr:colOff>152400</xdr:colOff>
      <xdr:row>78</xdr:row>
      <xdr:rowOff>57150</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22072600" y="1343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86377</xdr:rowOff>
    </xdr:from>
    <xdr:ext cx="469744" cy="259045"/>
    <xdr:sp macro="" textlink="">
      <xdr:nvSpPr>
        <xdr:cNvPr id="598" name="【児童館】&#10;一人当たり面積平均値テキスト">
          <a:extLst>
            <a:ext uri="{FF2B5EF4-FFF2-40B4-BE49-F238E27FC236}">
              <a16:creationId xmlns:a16="http://schemas.microsoft.com/office/drawing/2014/main" id="{00000000-0008-0000-0E00-000056020000}"/>
            </a:ext>
          </a:extLst>
        </xdr:cNvPr>
        <xdr:cNvSpPr txBox="1"/>
      </xdr:nvSpPr>
      <xdr:spPr>
        <a:xfrm>
          <a:off x="22199600" y="1397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22110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101600</xdr:rowOff>
    </xdr:from>
    <xdr:to>
      <xdr:col>112</xdr:col>
      <xdr:colOff>38100</xdr:colOff>
      <xdr:row>82</xdr:row>
      <xdr:rowOff>31750</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21272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158750</xdr:rowOff>
    </xdr:from>
    <xdr:to>
      <xdr:col>107</xdr:col>
      <xdr:colOff>101600</xdr:colOff>
      <xdr:row>82</xdr:row>
      <xdr:rowOff>88900</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20383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221107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3827</xdr:rowOff>
    </xdr:from>
    <xdr:ext cx="469744" cy="259045"/>
    <xdr:sp macro="" textlink="">
      <xdr:nvSpPr>
        <xdr:cNvPr id="608" name="【児童館】&#10;一人当たり面積該当値テキスト">
          <a:extLst>
            <a:ext uri="{FF2B5EF4-FFF2-40B4-BE49-F238E27FC236}">
              <a16:creationId xmlns:a16="http://schemas.microsoft.com/office/drawing/2014/main" id="{00000000-0008-0000-0E00-000060020000}"/>
            </a:ext>
          </a:extLst>
        </xdr:cNvPr>
        <xdr:cNvSpPr txBox="1"/>
      </xdr:nvSpPr>
      <xdr:spPr>
        <a:xfrm>
          <a:off x="22199600" y="1423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48277</xdr:rowOff>
    </xdr:from>
    <xdr:ext cx="469744" cy="259045"/>
    <xdr:sp macro="" textlink="">
      <xdr:nvSpPr>
        <xdr:cNvPr id="609" name="n_1aveValue【児童館】&#10;一人当たり面積">
          <a:extLst>
            <a:ext uri="{FF2B5EF4-FFF2-40B4-BE49-F238E27FC236}">
              <a16:creationId xmlns:a16="http://schemas.microsoft.com/office/drawing/2014/main" id="{00000000-0008-0000-0E00-000061020000}"/>
            </a:ext>
          </a:extLst>
        </xdr:cNvPr>
        <xdr:cNvSpPr txBox="1"/>
      </xdr:nvSpPr>
      <xdr:spPr>
        <a:xfrm>
          <a:off x="21075727" y="1376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105427</xdr:rowOff>
    </xdr:from>
    <xdr:ext cx="469744" cy="259045"/>
    <xdr:sp macro="" textlink="">
      <xdr:nvSpPr>
        <xdr:cNvPr id="610" name="n_2aveValue【児童館】&#10;一人当たり面積">
          <a:extLst>
            <a:ext uri="{FF2B5EF4-FFF2-40B4-BE49-F238E27FC236}">
              <a16:creationId xmlns:a16="http://schemas.microsoft.com/office/drawing/2014/main" id="{00000000-0008-0000-0E00-000062020000}"/>
            </a:ext>
          </a:extLst>
        </xdr:cNvPr>
        <xdr:cNvSpPr txBox="1"/>
      </xdr:nvSpPr>
      <xdr:spPr>
        <a:xfrm>
          <a:off x="20199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3" name="正方形/長方形 612">
          <a:extLst>
            <a:ext uri="{FF2B5EF4-FFF2-40B4-BE49-F238E27FC236}">
              <a16:creationId xmlns:a16="http://schemas.microsoft.com/office/drawing/2014/main" id="{00000000-0008-0000-0E00-00006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4" name="正方形/長方形 613">
          <a:extLst>
            <a:ext uri="{FF2B5EF4-FFF2-40B4-BE49-F238E27FC236}">
              <a16:creationId xmlns:a16="http://schemas.microsoft.com/office/drawing/2014/main" id="{00000000-0008-0000-0E00-00006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5" name="正方形/長方形 614">
          <a:extLst>
            <a:ext uri="{FF2B5EF4-FFF2-40B4-BE49-F238E27FC236}">
              <a16:creationId xmlns:a16="http://schemas.microsoft.com/office/drawing/2014/main" id="{00000000-0008-0000-0E00-00006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6" name="正方形/長方形 615">
          <a:extLst>
            <a:ext uri="{FF2B5EF4-FFF2-40B4-BE49-F238E27FC236}">
              <a16:creationId xmlns:a16="http://schemas.microsoft.com/office/drawing/2014/main" id="{00000000-0008-0000-0E00-00006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7" name="正方形/長方形 616">
          <a:extLst>
            <a:ext uri="{FF2B5EF4-FFF2-40B4-BE49-F238E27FC236}">
              <a16:creationId xmlns:a16="http://schemas.microsoft.com/office/drawing/2014/main" id="{00000000-0008-0000-0E00-00006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8" name="正方形/長方形 617">
          <a:extLst>
            <a:ext uri="{FF2B5EF4-FFF2-40B4-BE49-F238E27FC236}">
              <a16:creationId xmlns:a16="http://schemas.microsoft.com/office/drawing/2014/main" id="{00000000-0008-0000-0E00-00006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5" name="【公民館】&#10;有形固定資産減価償却率グラフ枠">
          <a:extLst>
            <a:ext uri="{FF2B5EF4-FFF2-40B4-BE49-F238E27FC236}">
              <a16:creationId xmlns:a16="http://schemas.microsoft.com/office/drawing/2014/main" id="{00000000-0008-0000-0E00-00007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133350</xdr:rowOff>
    </xdr:from>
    <xdr:to>
      <xdr:col>85</xdr:col>
      <xdr:colOff>126364</xdr:colOff>
      <xdr:row>107</xdr:row>
      <xdr:rowOff>148045</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flipV="1">
          <a:off x="16318864" y="17106900"/>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151872</xdr:rowOff>
    </xdr:from>
    <xdr:ext cx="405111" cy="259045"/>
    <xdr:sp macro="" textlink="">
      <xdr:nvSpPr>
        <xdr:cNvPr id="637" name="【公民館】&#10;有形固定資産減価償却率最小値テキスト">
          <a:extLst>
            <a:ext uri="{FF2B5EF4-FFF2-40B4-BE49-F238E27FC236}">
              <a16:creationId xmlns:a16="http://schemas.microsoft.com/office/drawing/2014/main" id="{00000000-0008-0000-0E00-00007D020000}"/>
            </a:ext>
          </a:extLst>
        </xdr:cNvPr>
        <xdr:cNvSpPr txBox="1"/>
      </xdr:nvSpPr>
      <xdr:spPr>
        <a:xfrm>
          <a:off x="16357600" y="1849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148045</xdr:rowOff>
    </xdr:from>
    <xdr:to>
      <xdr:col>86</xdr:col>
      <xdr:colOff>25400</xdr:colOff>
      <xdr:row>107</xdr:row>
      <xdr:rowOff>148045</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6230600" y="1849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80027</xdr:rowOff>
    </xdr:from>
    <xdr:ext cx="405111" cy="259045"/>
    <xdr:sp macro="" textlink="">
      <xdr:nvSpPr>
        <xdr:cNvPr id="639" name="【公民館】&#10;有形固定資産減価償却率最大値テキスト">
          <a:extLst>
            <a:ext uri="{FF2B5EF4-FFF2-40B4-BE49-F238E27FC236}">
              <a16:creationId xmlns:a16="http://schemas.microsoft.com/office/drawing/2014/main" id="{00000000-0008-0000-0E00-00007F020000}"/>
            </a:ext>
          </a:extLst>
        </xdr:cNvPr>
        <xdr:cNvSpPr txBox="1"/>
      </xdr:nvSpPr>
      <xdr:spPr>
        <a:xfrm>
          <a:off x="16357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133350</xdr:rowOff>
    </xdr:from>
    <xdr:to>
      <xdr:col>86</xdr:col>
      <xdr:colOff>25400</xdr:colOff>
      <xdr:row>99</xdr:row>
      <xdr:rowOff>133350</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6230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641" name="【公民館】&#10;有形固定資産減価償却率平均値テキスト">
          <a:extLst>
            <a:ext uri="{FF2B5EF4-FFF2-40B4-BE49-F238E27FC236}">
              <a16:creationId xmlns:a16="http://schemas.microsoft.com/office/drawing/2014/main" id="{00000000-0008-0000-0E00-000081020000}"/>
            </a:ext>
          </a:extLst>
        </xdr:cNvPr>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642" name="フローチャート: 判断 641">
          <a:extLst>
            <a:ext uri="{FF2B5EF4-FFF2-40B4-BE49-F238E27FC236}">
              <a16:creationId xmlns:a16="http://schemas.microsoft.com/office/drawing/2014/main" id="{00000000-0008-0000-0E00-000082020000}"/>
            </a:ext>
          </a:extLst>
        </xdr:cNvPr>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38463</xdr:rowOff>
    </xdr:from>
    <xdr:to>
      <xdr:col>81</xdr:col>
      <xdr:colOff>101600</xdr:colOff>
      <xdr:row>103</xdr:row>
      <xdr:rowOff>140063</xdr:rowOff>
    </xdr:to>
    <xdr:sp macro="" textlink="">
      <xdr:nvSpPr>
        <xdr:cNvPr id="643" name="フローチャート: 判断 642">
          <a:extLst>
            <a:ext uri="{FF2B5EF4-FFF2-40B4-BE49-F238E27FC236}">
              <a16:creationId xmlns:a16="http://schemas.microsoft.com/office/drawing/2014/main" id="{00000000-0008-0000-0E00-000083020000}"/>
            </a:ext>
          </a:extLst>
        </xdr:cNvPr>
        <xdr:cNvSpPr/>
      </xdr:nvSpPr>
      <xdr:spPr>
        <a:xfrm>
          <a:off x="15430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113574</xdr:rowOff>
    </xdr:from>
    <xdr:to>
      <xdr:col>76</xdr:col>
      <xdr:colOff>165100</xdr:colOff>
      <xdr:row>103</xdr:row>
      <xdr:rowOff>43724</xdr:rowOff>
    </xdr:to>
    <xdr:sp macro="" textlink="">
      <xdr:nvSpPr>
        <xdr:cNvPr id="644" name="フローチャート: 判断 643">
          <a:extLst>
            <a:ext uri="{FF2B5EF4-FFF2-40B4-BE49-F238E27FC236}">
              <a16:creationId xmlns:a16="http://schemas.microsoft.com/office/drawing/2014/main" id="{00000000-0008-0000-0E00-000084020000}"/>
            </a:ext>
          </a:extLst>
        </xdr:cNvPr>
        <xdr:cNvSpPr/>
      </xdr:nvSpPr>
      <xdr:spPr>
        <a:xfrm>
          <a:off x="14541500" y="1760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100512</xdr:rowOff>
    </xdr:from>
    <xdr:to>
      <xdr:col>85</xdr:col>
      <xdr:colOff>177800</xdr:colOff>
      <xdr:row>102</xdr:row>
      <xdr:rowOff>30662</xdr:rowOff>
    </xdr:to>
    <xdr:sp macro="" textlink="">
      <xdr:nvSpPr>
        <xdr:cNvPr id="650" name="楕円 649">
          <a:extLst>
            <a:ext uri="{FF2B5EF4-FFF2-40B4-BE49-F238E27FC236}">
              <a16:creationId xmlns:a16="http://schemas.microsoft.com/office/drawing/2014/main" id="{00000000-0008-0000-0E00-00008A020000}"/>
            </a:ext>
          </a:extLst>
        </xdr:cNvPr>
        <xdr:cNvSpPr/>
      </xdr:nvSpPr>
      <xdr:spPr>
        <a:xfrm>
          <a:off x="16268700" y="1741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123389</xdr:rowOff>
    </xdr:from>
    <xdr:ext cx="405111" cy="259045"/>
    <xdr:sp macro="" textlink="">
      <xdr:nvSpPr>
        <xdr:cNvPr id="651" name="【公民館】&#10;有形固定資産減価償却率該当値テキスト">
          <a:extLst>
            <a:ext uri="{FF2B5EF4-FFF2-40B4-BE49-F238E27FC236}">
              <a16:creationId xmlns:a16="http://schemas.microsoft.com/office/drawing/2014/main" id="{00000000-0008-0000-0E00-00008B020000}"/>
            </a:ext>
          </a:extLst>
        </xdr:cNvPr>
        <xdr:cNvSpPr txBox="1"/>
      </xdr:nvSpPr>
      <xdr:spPr>
        <a:xfrm>
          <a:off x="16357600" y="1726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156590</xdr:rowOff>
    </xdr:from>
    <xdr:ext cx="405111" cy="259045"/>
    <xdr:sp macro="" textlink="">
      <xdr:nvSpPr>
        <xdr:cNvPr id="652" name="n_1aveValue【公民館】&#10;有形固定資産減価償却率">
          <a:extLst>
            <a:ext uri="{FF2B5EF4-FFF2-40B4-BE49-F238E27FC236}">
              <a16:creationId xmlns:a16="http://schemas.microsoft.com/office/drawing/2014/main" id="{00000000-0008-0000-0E00-00008C020000}"/>
            </a:ext>
          </a:extLst>
        </xdr:cNvPr>
        <xdr:cNvSpPr txBox="1"/>
      </xdr:nvSpPr>
      <xdr:spPr>
        <a:xfrm>
          <a:off x="15266044" y="1747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60251</xdr:rowOff>
    </xdr:from>
    <xdr:ext cx="405111" cy="259045"/>
    <xdr:sp macro="" textlink="">
      <xdr:nvSpPr>
        <xdr:cNvPr id="653" name="n_2aveValue【公民館】&#10;有形固定資産減価償却率">
          <a:extLst>
            <a:ext uri="{FF2B5EF4-FFF2-40B4-BE49-F238E27FC236}">
              <a16:creationId xmlns:a16="http://schemas.microsoft.com/office/drawing/2014/main" id="{00000000-0008-0000-0E00-00008D020000}"/>
            </a:ext>
          </a:extLst>
        </xdr:cNvPr>
        <xdr:cNvSpPr txBox="1"/>
      </xdr:nvSpPr>
      <xdr:spPr>
        <a:xfrm>
          <a:off x="14389744" y="1737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4" name="正方形/長方形 653">
          <a:extLst>
            <a:ext uri="{FF2B5EF4-FFF2-40B4-BE49-F238E27FC236}">
              <a16:creationId xmlns:a16="http://schemas.microsoft.com/office/drawing/2014/main" id="{00000000-0008-0000-0E00-00008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5" name="正方形/長方形 654">
          <a:extLst>
            <a:ext uri="{FF2B5EF4-FFF2-40B4-BE49-F238E27FC236}">
              <a16:creationId xmlns:a16="http://schemas.microsoft.com/office/drawing/2014/main" id="{00000000-0008-0000-0E00-00008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6" name="正方形/長方形 655">
          <a:extLst>
            <a:ext uri="{FF2B5EF4-FFF2-40B4-BE49-F238E27FC236}">
              <a16:creationId xmlns:a16="http://schemas.microsoft.com/office/drawing/2014/main" id="{00000000-0008-0000-0E00-00009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7" name="正方形/長方形 656">
          <a:extLst>
            <a:ext uri="{FF2B5EF4-FFF2-40B4-BE49-F238E27FC236}">
              <a16:creationId xmlns:a16="http://schemas.microsoft.com/office/drawing/2014/main" id="{00000000-0008-0000-0E00-00009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8" name="正方形/長方形 657">
          <a:extLst>
            <a:ext uri="{FF2B5EF4-FFF2-40B4-BE49-F238E27FC236}">
              <a16:creationId xmlns:a16="http://schemas.microsoft.com/office/drawing/2014/main" id="{00000000-0008-0000-0E00-00009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9" name="正方形/長方形 658">
          <a:extLst>
            <a:ext uri="{FF2B5EF4-FFF2-40B4-BE49-F238E27FC236}">
              <a16:creationId xmlns:a16="http://schemas.microsoft.com/office/drawing/2014/main" id="{00000000-0008-0000-0E00-00009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0" name="正方形/長方形 659">
          <a:extLst>
            <a:ext uri="{FF2B5EF4-FFF2-40B4-BE49-F238E27FC236}">
              <a16:creationId xmlns:a16="http://schemas.microsoft.com/office/drawing/2014/main" id="{00000000-0008-0000-0E00-00009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1" name="正方形/長方形 660">
          <a:extLst>
            <a:ext uri="{FF2B5EF4-FFF2-40B4-BE49-F238E27FC236}">
              <a16:creationId xmlns:a16="http://schemas.microsoft.com/office/drawing/2014/main" id="{00000000-0008-0000-0E00-000095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7" name="テキスト ボックス 666">
          <a:extLst>
            <a:ext uri="{FF2B5EF4-FFF2-40B4-BE49-F238E27FC236}">
              <a16:creationId xmlns:a16="http://schemas.microsoft.com/office/drawing/2014/main" id="{00000000-0008-0000-0E00-00009B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9" name="テキスト ボックス 668">
          <a:extLst>
            <a:ext uri="{FF2B5EF4-FFF2-40B4-BE49-F238E27FC236}">
              <a16:creationId xmlns:a16="http://schemas.microsoft.com/office/drawing/2014/main" id="{00000000-0008-0000-0E00-00009D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1" name="テキスト ボックス 670">
          <a:extLst>
            <a:ext uri="{FF2B5EF4-FFF2-40B4-BE49-F238E27FC236}">
              <a16:creationId xmlns:a16="http://schemas.microsoft.com/office/drawing/2014/main" id="{00000000-0008-0000-0E00-00009F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3" name="テキスト ボックス 672">
          <a:extLst>
            <a:ext uri="{FF2B5EF4-FFF2-40B4-BE49-F238E27FC236}">
              <a16:creationId xmlns:a16="http://schemas.microsoft.com/office/drawing/2014/main" id="{00000000-0008-0000-0E00-0000A1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6" name="【公民館】&#10;一人当たり面積グラフ枠">
          <a:extLst>
            <a:ext uri="{FF2B5EF4-FFF2-40B4-BE49-F238E27FC236}">
              <a16:creationId xmlns:a16="http://schemas.microsoft.com/office/drawing/2014/main" id="{00000000-0008-0000-0E00-0000A4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109220</xdr:rowOff>
    </xdr:from>
    <xdr:to>
      <xdr:col>116</xdr:col>
      <xdr:colOff>62864</xdr:colOff>
      <xdr:row>108</xdr:row>
      <xdr:rowOff>142239</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flipV="1">
          <a:off x="22160864" y="17254220"/>
          <a:ext cx="0" cy="1404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678" name="【公民館】&#10;一人当たり面積最小値テキスト">
          <a:extLst>
            <a:ext uri="{FF2B5EF4-FFF2-40B4-BE49-F238E27FC236}">
              <a16:creationId xmlns:a16="http://schemas.microsoft.com/office/drawing/2014/main" id="{00000000-0008-0000-0E00-0000A6020000}"/>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679" name="直線コネクタ 678">
          <a:extLst>
            <a:ext uri="{FF2B5EF4-FFF2-40B4-BE49-F238E27FC236}">
              <a16:creationId xmlns:a16="http://schemas.microsoft.com/office/drawing/2014/main" id="{00000000-0008-0000-0E00-0000A7020000}"/>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55897</xdr:rowOff>
    </xdr:from>
    <xdr:ext cx="469744" cy="259045"/>
    <xdr:sp macro="" textlink="">
      <xdr:nvSpPr>
        <xdr:cNvPr id="680" name="【公民館】&#10;一人当たり面積最大値テキスト">
          <a:extLst>
            <a:ext uri="{FF2B5EF4-FFF2-40B4-BE49-F238E27FC236}">
              <a16:creationId xmlns:a16="http://schemas.microsoft.com/office/drawing/2014/main" id="{00000000-0008-0000-0E00-0000A8020000}"/>
            </a:ext>
          </a:extLst>
        </xdr:cNvPr>
        <xdr:cNvSpPr txBox="1"/>
      </xdr:nvSpPr>
      <xdr:spPr>
        <a:xfrm>
          <a:off x="22199600" y="1702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109220</xdr:rowOff>
    </xdr:from>
    <xdr:to>
      <xdr:col>116</xdr:col>
      <xdr:colOff>152400</xdr:colOff>
      <xdr:row>100</xdr:row>
      <xdr:rowOff>109220</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22072600" y="1725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87647</xdr:rowOff>
    </xdr:from>
    <xdr:ext cx="469744" cy="259045"/>
    <xdr:sp macro="" textlink="">
      <xdr:nvSpPr>
        <xdr:cNvPr id="682" name="【公民館】&#10;一人当たり面積平均値テキスト">
          <a:extLst>
            <a:ext uri="{FF2B5EF4-FFF2-40B4-BE49-F238E27FC236}">
              <a16:creationId xmlns:a16="http://schemas.microsoft.com/office/drawing/2014/main" id="{00000000-0008-0000-0E00-0000AA020000}"/>
            </a:ext>
          </a:extLst>
        </xdr:cNvPr>
        <xdr:cNvSpPr txBox="1"/>
      </xdr:nvSpPr>
      <xdr:spPr>
        <a:xfrm>
          <a:off x="22199600" y="1826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109220</xdr:rowOff>
    </xdr:from>
    <xdr:to>
      <xdr:col>116</xdr:col>
      <xdr:colOff>114300</xdr:colOff>
      <xdr:row>107</xdr:row>
      <xdr:rowOff>39370</xdr:rowOff>
    </xdr:to>
    <xdr:sp macro="" textlink="">
      <xdr:nvSpPr>
        <xdr:cNvPr id="683" name="フローチャート: 判断 682">
          <a:extLst>
            <a:ext uri="{FF2B5EF4-FFF2-40B4-BE49-F238E27FC236}">
              <a16:creationId xmlns:a16="http://schemas.microsoft.com/office/drawing/2014/main" id="{00000000-0008-0000-0E00-0000AB020000}"/>
            </a:ext>
          </a:extLst>
        </xdr:cNvPr>
        <xdr:cNvSpPr/>
      </xdr:nvSpPr>
      <xdr:spPr>
        <a:xfrm>
          <a:off x="22110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119380</xdr:rowOff>
    </xdr:from>
    <xdr:to>
      <xdr:col>112</xdr:col>
      <xdr:colOff>38100</xdr:colOff>
      <xdr:row>107</xdr:row>
      <xdr:rowOff>49530</xdr:rowOff>
    </xdr:to>
    <xdr:sp macro="" textlink="">
      <xdr:nvSpPr>
        <xdr:cNvPr id="684" name="フローチャート: 判断 683">
          <a:extLst>
            <a:ext uri="{FF2B5EF4-FFF2-40B4-BE49-F238E27FC236}">
              <a16:creationId xmlns:a16="http://schemas.microsoft.com/office/drawing/2014/main" id="{00000000-0008-0000-0E00-0000AC020000}"/>
            </a:ext>
          </a:extLst>
        </xdr:cNvPr>
        <xdr:cNvSpPr/>
      </xdr:nvSpPr>
      <xdr:spPr>
        <a:xfrm>
          <a:off x="21272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109220</xdr:rowOff>
    </xdr:from>
    <xdr:to>
      <xdr:col>107</xdr:col>
      <xdr:colOff>101600</xdr:colOff>
      <xdr:row>107</xdr:row>
      <xdr:rowOff>39370</xdr:rowOff>
    </xdr:to>
    <xdr:sp macro="" textlink="">
      <xdr:nvSpPr>
        <xdr:cNvPr id="685" name="フローチャート: 判断 684">
          <a:extLst>
            <a:ext uri="{FF2B5EF4-FFF2-40B4-BE49-F238E27FC236}">
              <a16:creationId xmlns:a16="http://schemas.microsoft.com/office/drawing/2014/main" id="{00000000-0008-0000-0E00-0000AD020000}"/>
            </a:ext>
          </a:extLst>
        </xdr:cNvPr>
        <xdr:cNvSpPr/>
      </xdr:nvSpPr>
      <xdr:spPr>
        <a:xfrm>
          <a:off x="20383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00000000-0008-0000-0E00-0000AF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9" name="テキスト ボックス 688">
          <a:extLst>
            <a:ext uri="{FF2B5EF4-FFF2-40B4-BE49-F238E27FC236}">
              <a16:creationId xmlns:a16="http://schemas.microsoft.com/office/drawing/2014/main" id="{00000000-0008-0000-0E00-0000B1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72389</xdr:rowOff>
    </xdr:from>
    <xdr:to>
      <xdr:col>116</xdr:col>
      <xdr:colOff>114300</xdr:colOff>
      <xdr:row>106</xdr:row>
      <xdr:rowOff>2539</xdr:rowOff>
    </xdr:to>
    <xdr:sp macro="" textlink="">
      <xdr:nvSpPr>
        <xdr:cNvPr id="691" name="楕円 690">
          <a:extLst>
            <a:ext uri="{FF2B5EF4-FFF2-40B4-BE49-F238E27FC236}">
              <a16:creationId xmlns:a16="http://schemas.microsoft.com/office/drawing/2014/main" id="{00000000-0008-0000-0E00-0000B3020000}"/>
            </a:ext>
          </a:extLst>
        </xdr:cNvPr>
        <xdr:cNvSpPr/>
      </xdr:nvSpPr>
      <xdr:spPr>
        <a:xfrm>
          <a:off x="22110700" y="1807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95266</xdr:rowOff>
    </xdr:from>
    <xdr:ext cx="469744" cy="259045"/>
    <xdr:sp macro="" textlink="">
      <xdr:nvSpPr>
        <xdr:cNvPr id="692" name="【公民館】&#10;一人当たり面積該当値テキスト">
          <a:extLst>
            <a:ext uri="{FF2B5EF4-FFF2-40B4-BE49-F238E27FC236}">
              <a16:creationId xmlns:a16="http://schemas.microsoft.com/office/drawing/2014/main" id="{00000000-0008-0000-0E00-0000B4020000}"/>
            </a:ext>
          </a:extLst>
        </xdr:cNvPr>
        <xdr:cNvSpPr txBox="1"/>
      </xdr:nvSpPr>
      <xdr:spPr>
        <a:xfrm>
          <a:off x="22199600" y="1792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66057</xdr:rowOff>
    </xdr:from>
    <xdr:ext cx="469744" cy="259045"/>
    <xdr:sp macro="" textlink="">
      <xdr:nvSpPr>
        <xdr:cNvPr id="693" name="n_1aveValue【公民館】&#10;一人当たり面積">
          <a:extLst>
            <a:ext uri="{FF2B5EF4-FFF2-40B4-BE49-F238E27FC236}">
              <a16:creationId xmlns:a16="http://schemas.microsoft.com/office/drawing/2014/main" id="{00000000-0008-0000-0E00-0000B5020000}"/>
            </a:ext>
          </a:extLst>
        </xdr:cNvPr>
        <xdr:cNvSpPr txBox="1"/>
      </xdr:nvSpPr>
      <xdr:spPr>
        <a:xfrm>
          <a:off x="210757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55897</xdr:rowOff>
    </xdr:from>
    <xdr:ext cx="469744" cy="259045"/>
    <xdr:sp macro="" textlink="">
      <xdr:nvSpPr>
        <xdr:cNvPr id="694" name="n_2aveValue【公民館】&#10;一人当たり面積">
          <a:extLst>
            <a:ext uri="{FF2B5EF4-FFF2-40B4-BE49-F238E27FC236}">
              <a16:creationId xmlns:a16="http://schemas.microsoft.com/office/drawing/2014/main" id="{00000000-0008-0000-0E00-0000B6020000}"/>
            </a:ext>
          </a:extLst>
        </xdr:cNvPr>
        <xdr:cNvSpPr txBox="1"/>
      </xdr:nvSpPr>
      <xdr:spPr>
        <a:xfrm>
          <a:off x="20199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5" name="正方形/長方形 694">
          <a:extLst>
            <a:ext uri="{FF2B5EF4-FFF2-40B4-BE49-F238E27FC236}">
              <a16:creationId xmlns:a16="http://schemas.microsoft.com/office/drawing/2014/main" id="{00000000-0008-0000-0E00-0000B7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6" name="正方形/長方形 695">
          <a:extLst>
            <a:ext uri="{FF2B5EF4-FFF2-40B4-BE49-F238E27FC236}">
              <a16:creationId xmlns:a16="http://schemas.microsoft.com/office/drawing/2014/main" id="{00000000-0008-0000-0E00-0000B8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道路については類似団体平均よりは低いが全国・宮城県と比較すると高くなっている。内訳としても近年整備した避難道路等が全体数値を引き下げており、その他の多くの道路は数値以上に更新時期に来ている。橋りょう・トンネルについては良い数値では無いものの数値を見ると全国的に同様の状況になっていると考えられる。公営住宅については類似団体平均を大きく下回ったが、町営住宅総数の</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分の</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程度が東日本大震災の災害公営住宅であり、建築から間もないことから大きく数値を引き下げている。宮城県平均の低さも同様の理由からと考えられる。漁港・港湾・については平均値よりは良いものの数値を見ると全国的に同様の状況になっていると考えられる。認定こども園・幼稚園・保育所については、更新時期に来ている施設が多くあるため高い数値となっている。現在幼保連携を含めた今後の方針について策定中であり、改善に向けた施策を行うこととしている。学校施設については老朽化が進んでおり、高い数値となっている。令和元年度現在個別施設計画を策定中であり、長寿命化に向けた取組を行っている。児童館については建設して間もないため問題ない。公民館については、地域にある分館の老朽化が進んでおり、高い数値となっている。それぞれの施設について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策定した公共施設等総合管理計画や、各個別施設計画に基づいた適正管理を推進していく。一人当たりの数値については、道路は概ね類似団体平均に近い値である。全国的に見ると人口に比して道路延長が長いが、町の面積が広いためやむを得ないと考えられる。橋りょう・トンネル・漁港・港湾などは自治体の立地によるため平均との比較は難しいが、低い値となっている。新たに造成することは考えにくいため、既存施設の適正管理に努める。その他施設についても類似団体と近い数値に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宮城県松島町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14,459
14,410
53.56
14,446,698
12,990,546
436,581
3,874,198
5,870,187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F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00000000-0008-0000-0F00-00003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00000000-0008-0000-0F00-00003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00000000-0008-0000-0F00-00003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00000000-0008-0000-0F00-00003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00000000-0008-0000-0F00-00004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00000000-0008-0000-0F00-00004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00000000-0008-0000-0F00-00004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00000000-0008-0000-0F00-00004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00000000-0008-0000-0F00-00004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1905</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flipV="1">
          <a:off x="4634865" y="952500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5732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00000000-0008-0000-0F00-000049000000}"/>
            </a:ext>
          </a:extLst>
        </xdr:cNvPr>
        <xdr:cNvSpPr txBox="1"/>
      </xdr:nvSpPr>
      <xdr:spPr>
        <a:xfrm>
          <a:off x="4673600" y="1080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1905</xdr:rowOff>
    </xdr:from>
    <xdr:to>
      <xdr:col>24</xdr:col>
      <xdr:colOff>152400</xdr:colOff>
      <xdr:row>63</xdr:row>
      <xdr:rowOff>1905</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a:off x="4546600" y="1080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00000000-0008-0000-0F00-00004B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40657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00000000-0008-0000-0F00-00004D000000}"/>
            </a:ext>
          </a:extLst>
        </xdr:cNvPr>
        <xdr:cNvSpPr txBox="1"/>
      </xdr:nvSpPr>
      <xdr:spPr>
        <a:xfrm>
          <a:off x="4673600" y="998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17780</xdr:rowOff>
    </xdr:from>
    <xdr:to>
      <xdr:col>24</xdr:col>
      <xdr:colOff>114300</xdr:colOff>
      <xdr:row>59</xdr:row>
      <xdr:rowOff>119380</xdr:rowOff>
    </xdr:to>
    <xdr:sp macro="" textlink="">
      <xdr:nvSpPr>
        <xdr:cNvPr id="78" name="フローチャート: 判断 77">
          <a:extLst>
            <a:ext uri="{FF2B5EF4-FFF2-40B4-BE49-F238E27FC236}">
              <a16:creationId xmlns:a16="http://schemas.microsoft.com/office/drawing/2014/main" id="{00000000-0008-0000-0F00-00004E000000}"/>
            </a:ext>
          </a:extLst>
        </xdr:cNvPr>
        <xdr:cNvSpPr/>
      </xdr:nvSpPr>
      <xdr:spPr>
        <a:xfrm>
          <a:off x="4584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79" name="フローチャート: 判断 78">
          <a:extLst>
            <a:ext uri="{FF2B5EF4-FFF2-40B4-BE49-F238E27FC236}">
              <a16:creationId xmlns:a16="http://schemas.microsoft.com/office/drawing/2014/main" id="{00000000-0008-0000-0F00-00004F000000}"/>
            </a:ext>
          </a:extLst>
        </xdr:cNvPr>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53992</xdr:rowOff>
    </xdr:from>
    <xdr:ext cx="405111" cy="259045"/>
    <xdr:sp macro="" textlink="">
      <xdr:nvSpPr>
        <xdr:cNvPr id="80" name="n_1aveValue【体育館・プール】&#10;有形固定資産減価償却率">
          <a:extLst>
            <a:ext uri="{FF2B5EF4-FFF2-40B4-BE49-F238E27FC236}">
              <a16:creationId xmlns:a16="http://schemas.microsoft.com/office/drawing/2014/main" id="{00000000-0008-0000-0F00-000050000000}"/>
            </a:ext>
          </a:extLst>
        </xdr:cNvPr>
        <xdr:cNvSpPr txBox="1"/>
      </xdr:nvSpPr>
      <xdr:spPr>
        <a:xfrm>
          <a:off x="35820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118745</xdr:rowOff>
    </xdr:from>
    <xdr:to>
      <xdr:col>15</xdr:col>
      <xdr:colOff>101600</xdr:colOff>
      <xdr:row>60</xdr:row>
      <xdr:rowOff>48895</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2857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65422</xdr:rowOff>
    </xdr:from>
    <xdr:ext cx="405111" cy="259045"/>
    <xdr:sp macro="" textlink="">
      <xdr:nvSpPr>
        <xdr:cNvPr id="82" name="n_2aveValue【体育館・プール】&#10;有形固定資産減価償却率">
          <a:extLst>
            <a:ext uri="{FF2B5EF4-FFF2-40B4-BE49-F238E27FC236}">
              <a16:creationId xmlns:a16="http://schemas.microsoft.com/office/drawing/2014/main" id="{00000000-0008-0000-0F00-000052000000}"/>
            </a:ext>
          </a:extLst>
        </xdr:cNvPr>
        <xdr:cNvSpPr txBox="1"/>
      </xdr:nvSpPr>
      <xdr:spPr>
        <a:xfrm>
          <a:off x="2705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00000000-0008-0000-0F00-00005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F00-00005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170180</xdr:rowOff>
    </xdr:from>
    <xdr:to>
      <xdr:col>24</xdr:col>
      <xdr:colOff>114300</xdr:colOff>
      <xdr:row>62</xdr:row>
      <xdr:rowOff>100330</xdr:rowOff>
    </xdr:to>
    <xdr:sp macro="" textlink="">
      <xdr:nvSpPr>
        <xdr:cNvPr id="88" name="楕円 87">
          <a:extLst>
            <a:ext uri="{FF2B5EF4-FFF2-40B4-BE49-F238E27FC236}">
              <a16:creationId xmlns:a16="http://schemas.microsoft.com/office/drawing/2014/main" id="{00000000-0008-0000-0F00-000058000000}"/>
            </a:ext>
          </a:extLst>
        </xdr:cNvPr>
        <xdr:cNvSpPr/>
      </xdr:nvSpPr>
      <xdr:spPr>
        <a:xfrm>
          <a:off x="45847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85107</xdr:rowOff>
    </xdr:from>
    <xdr:ext cx="405111" cy="259045"/>
    <xdr:sp macro="" textlink="">
      <xdr:nvSpPr>
        <xdr:cNvPr id="89" name="【体育館・プール】&#10;有形固定資産減価償却率該当値テキスト">
          <a:extLst>
            <a:ext uri="{FF2B5EF4-FFF2-40B4-BE49-F238E27FC236}">
              <a16:creationId xmlns:a16="http://schemas.microsoft.com/office/drawing/2014/main" id="{00000000-0008-0000-0F00-000059000000}"/>
            </a:ext>
          </a:extLst>
        </xdr:cNvPr>
        <xdr:cNvSpPr txBox="1"/>
      </xdr:nvSpPr>
      <xdr:spPr>
        <a:xfrm>
          <a:off x="4673600" y="1054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2" name="【体育館・プール】&#10;一人当たり面積グラフ枠">
          <a:extLst>
            <a:ext uri="{FF2B5EF4-FFF2-40B4-BE49-F238E27FC236}">
              <a16:creationId xmlns:a16="http://schemas.microsoft.com/office/drawing/2014/main" id="{00000000-0008-0000-0F00-00007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28575</xdr:rowOff>
    </xdr:from>
    <xdr:to>
      <xdr:col>54</xdr:col>
      <xdr:colOff>189865</xdr:colOff>
      <xdr:row>64</xdr:row>
      <xdr:rowOff>38100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flipV="1">
          <a:off x="10476865" y="962977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41927</xdr:rowOff>
    </xdr:from>
    <xdr:ext cx="469744" cy="259045"/>
    <xdr:sp macro="" textlink="">
      <xdr:nvSpPr>
        <xdr:cNvPr id="114" name="【体育館・プール】&#10;一人当たり面積最小値テキスト">
          <a:extLst>
            <a:ext uri="{FF2B5EF4-FFF2-40B4-BE49-F238E27FC236}">
              <a16:creationId xmlns:a16="http://schemas.microsoft.com/office/drawing/2014/main" id="{00000000-0008-0000-0F00-000072000000}"/>
            </a:ext>
          </a:extLst>
        </xdr:cNvPr>
        <xdr:cNvSpPr txBox="1"/>
      </xdr:nvSpPr>
      <xdr:spPr>
        <a:xfrm>
          <a:off x="10515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38100</xdr:rowOff>
    </xdr:from>
    <xdr:to>
      <xdr:col>55</xdr:col>
      <xdr:colOff>88900</xdr:colOff>
      <xdr:row>64</xdr:row>
      <xdr:rowOff>38100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146702</xdr:rowOff>
    </xdr:from>
    <xdr:ext cx="469744" cy="259045"/>
    <xdr:sp macro="" textlink="">
      <xdr:nvSpPr>
        <xdr:cNvPr id="116" name="【体育館・プール】&#10;一人当たり面積最大値テキスト">
          <a:extLst>
            <a:ext uri="{FF2B5EF4-FFF2-40B4-BE49-F238E27FC236}">
              <a16:creationId xmlns:a16="http://schemas.microsoft.com/office/drawing/2014/main" id="{00000000-0008-0000-0F00-000074000000}"/>
            </a:ext>
          </a:extLst>
        </xdr:cNvPr>
        <xdr:cNvSpPr txBox="1"/>
      </xdr:nvSpPr>
      <xdr:spPr>
        <a:xfrm>
          <a:off x="10515600" y="940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28575</xdr:rowOff>
    </xdr:from>
    <xdr:to>
      <xdr:col>55</xdr:col>
      <xdr:colOff>88900</xdr:colOff>
      <xdr:row>56</xdr:row>
      <xdr:rowOff>28575</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962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47642</xdr:rowOff>
    </xdr:from>
    <xdr:ext cx="469744" cy="259045"/>
    <xdr:sp macro="" textlink="">
      <xdr:nvSpPr>
        <xdr:cNvPr id="118" name="【体育館・プール】&#10;一人当たり面積平均値テキスト">
          <a:extLst>
            <a:ext uri="{FF2B5EF4-FFF2-40B4-BE49-F238E27FC236}">
              <a16:creationId xmlns:a16="http://schemas.microsoft.com/office/drawing/2014/main" id="{00000000-0008-0000-0F00-000076000000}"/>
            </a:ext>
          </a:extLst>
        </xdr:cNvPr>
        <xdr:cNvSpPr txBox="1"/>
      </xdr:nvSpPr>
      <xdr:spPr>
        <a:xfrm>
          <a:off x="10515600" y="10334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69215</xdr:rowOff>
    </xdr:from>
    <xdr:to>
      <xdr:col>55</xdr:col>
      <xdr:colOff>50800</xdr:colOff>
      <xdr:row>60</xdr:row>
      <xdr:rowOff>170815</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104267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111125</xdr:rowOff>
    </xdr:from>
    <xdr:to>
      <xdr:col>50</xdr:col>
      <xdr:colOff>165100</xdr:colOff>
      <xdr:row>60</xdr:row>
      <xdr:rowOff>41275</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9588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57802</xdr:rowOff>
    </xdr:from>
    <xdr:ext cx="469744" cy="259045"/>
    <xdr:sp macro="" textlink="">
      <xdr:nvSpPr>
        <xdr:cNvPr id="121" name="n_1aveValue【体育館・プール】&#10;一人当たり面積">
          <a:extLst>
            <a:ext uri="{FF2B5EF4-FFF2-40B4-BE49-F238E27FC236}">
              <a16:creationId xmlns:a16="http://schemas.microsoft.com/office/drawing/2014/main" id="{00000000-0008-0000-0F00-000079000000}"/>
            </a:ext>
          </a:extLst>
        </xdr:cNvPr>
        <xdr:cNvSpPr txBox="1"/>
      </xdr:nvSpPr>
      <xdr:spPr>
        <a:xfrm>
          <a:off x="9391727" y="1000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40640</xdr:rowOff>
    </xdr:from>
    <xdr:to>
      <xdr:col>46</xdr:col>
      <xdr:colOff>38100</xdr:colOff>
      <xdr:row>60</xdr:row>
      <xdr:rowOff>142240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8699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58</xdr:row>
      <xdr:rowOff>158767</xdr:rowOff>
    </xdr:from>
    <xdr:ext cx="469744" cy="259045"/>
    <xdr:sp macro="" textlink="">
      <xdr:nvSpPr>
        <xdr:cNvPr id="123" name="n_2aveValue【体育館・プール】&#10;一人当たり面積">
          <a:extLst>
            <a:ext uri="{FF2B5EF4-FFF2-40B4-BE49-F238E27FC236}">
              <a16:creationId xmlns:a16="http://schemas.microsoft.com/office/drawing/2014/main" id="{00000000-0008-0000-0F00-00007B000000}"/>
            </a:ext>
          </a:extLst>
        </xdr:cNvPr>
        <xdr:cNvSpPr txBox="1"/>
      </xdr:nvSpPr>
      <xdr:spPr>
        <a:xfrm>
          <a:off x="85154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50165</xdr:rowOff>
    </xdr:from>
    <xdr:to>
      <xdr:col>55</xdr:col>
      <xdr:colOff>50800</xdr:colOff>
      <xdr:row>59</xdr:row>
      <xdr:rowOff>151765</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104267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73042</xdr:rowOff>
    </xdr:from>
    <xdr:ext cx="469744" cy="259045"/>
    <xdr:sp macro="" textlink="">
      <xdr:nvSpPr>
        <xdr:cNvPr id="130" name="【体育館・プール】&#10;一人当たり面積該当値テキスト">
          <a:extLst>
            <a:ext uri="{FF2B5EF4-FFF2-40B4-BE49-F238E27FC236}">
              <a16:creationId xmlns:a16="http://schemas.microsoft.com/office/drawing/2014/main" id="{00000000-0008-0000-0F00-000082000000}"/>
            </a:ext>
          </a:extLst>
        </xdr:cNvPr>
        <xdr:cNvSpPr txBox="1"/>
      </xdr:nvSpPr>
      <xdr:spPr>
        <a:xfrm>
          <a:off x="10515600" y="1001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1" name="正方形/長方形 130">
          <a:extLst>
            <a:ext uri="{FF2B5EF4-FFF2-40B4-BE49-F238E27FC236}">
              <a16:creationId xmlns:a16="http://schemas.microsoft.com/office/drawing/2014/main" id="{00000000-0008-0000-0F00-00008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2" name="正方形/長方形 131">
          <a:extLst>
            <a:ext uri="{FF2B5EF4-FFF2-40B4-BE49-F238E27FC236}">
              <a16:creationId xmlns:a16="http://schemas.microsoft.com/office/drawing/2014/main" id="{00000000-0008-0000-0F00-00008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3" name="正方形/長方形 132">
          <a:extLst>
            <a:ext uri="{FF2B5EF4-FFF2-40B4-BE49-F238E27FC236}">
              <a16:creationId xmlns:a16="http://schemas.microsoft.com/office/drawing/2014/main" id="{00000000-0008-0000-0F00-00008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4" name="正方形/長方形 133">
          <a:extLst>
            <a:ext uri="{FF2B5EF4-FFF2-40B4-BE49-F238E27FC236}">
              <a16:creationId xmlns:a16="http://schemas.microsoft.com/office/drawing/2014/main" id="{00000000-0008-0000-0F00-00008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5" name="正方形/長方形 134">
          <a:extLst>
            <a:ext uri="{FF2B5EF4-FFF2-40B4-BE49-F238E27FC236}">
              <a16:creationId xmlns:a16="http://schemas.microsoft.com/office/drawing/2014/main" id="{00000000-0008-0000-0F00-00008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6" name="正方形/長方形 135">
          <a:extLst>
            <a:ext uri="{FF2B5EF4-FFF2-40B4-BE49-F238E27FC236}">
              <a16:creationId xmlns:a16="http://schemas.microsoft.com/office/drawing/2014/main" id="{00000000-0008-0000-0F00-00008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7" name="正方形/長方形 136">
          <a:extLst>
            <a:ext uri="{FF2B5EF4-FFF2-40B4-BE49-F238E27FC236}">
              <a16:creationId xmlns:a16="http://schemas.microsoft.com/office/drawing/2014/main" id="{00000000-0008-0000-0F00-00008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38" name="正方形/長方形 137">
          <a:extLst>
            <a:ext uri="{FF2B5EF4-FFF2-40B4-BE49-F238E27FC236}">
              <a16:creationId xmlns:a16="http://schemas.microsoft.com/office/drawing/2014/main" id="{00000000-0008-0000-0F00-00008A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44" name="直線コネクタ 143">
          <a:extLst>
            <a:ext uri="{FF2B5EF4-FFF2-40B4-BE49-F238E27FC236}">
              <a16:creationId xmlns:a16="http://schemas.microsoft.com/office/drawing/2014/main" id="{00000000-0008-0000-0F00-000090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45" name="テキスト ボックス 144">
          <a:extLst>
            <a:ext uri="{FF2B5EF4-FFF2-40B4-BE49-F238E27FC236}">
              <a16:creationId xmlns:a16="http://schemas.microsoft.com/office/drawing/2014/main" id="{00000000-0008-0000-0F00-000091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46" name="直線コネクタ 145">
          <a:extLst>
            <a:ext uri="{FF2B5EF4-FFF2-40B4-BE49-F238E27FC236}">
              <a16:creationId xmlns:a16="http://schemas.microsoft.com/office/drawing/2014/main" id="{00000000-0008-0000-0F00-000092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47" name="テキスト ボックス 146">
          <a:extLst>
            <a:ext uri="{FF2B5EF4-FFF2-40B4-BE49-F238E27FC236}">
              <a16:creationId xmlns:a16="http://schemas.microsoft.com/office/drawing/2014/main" id="{00000000-0008-0000-0F00-000093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49" name="テキスト ボックス 148">
          <a:extLst>
            <a:ext uri="{FF2B5EF4-FFF2-40B4-BE49-F238E27FC236}">
              <a16:creationId xmlns:a16="http://schemas.microsoft.com/office/drawing/2014/main" id="{00000000-0008-0000-0F00-000095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4" name="【福祉施設】&#10;有形固定資産減価償却率グラフ枠">
          <a:extLst>
            <a:ext uri="{FF2B5EF4-FFF2-40B4-BE49-F238E27FC236}">
              <a16:creationId xmlns:a16="http://schemas.microsoft.com/office/drawing/2014/main" id="{00000000-0008-0000-0F00-00009A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22861</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flipV="1">
          <a:off x="4634865" y="13354050"/>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156" name="【福祉施設】&#10;有形固定資産減価償却率最小値テキスト">
          <a:extLst>
            <a:ext uri="{FF2B5EF4-FFF2-40B4-BE49-F238E27FC236}">
              <a16:creationId xmlns:a16="http://schemas.microsoft.com/office/drawing/2014/main" id="{00000000-0008-0000-0F00-00009C000000}"/>
            </a:ext>
          </a:extLst>
        </xdr:cNvPr>
        <xdr:cNvSpPr txBox="1"/>
      </xdr:nvSpPr>
      <xdr:spPr>
        <a:xfrm>
          <a:off x="4673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4546600" y="145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158" name="【福祉施設】&#10;有形固定資産減価償却率最大値テキスト">
          <a:extLst>
            <a:ext uri="{FF2B5EF4-FFF2-40B4-BE49-F238E27FC236}">
              <a16:creationId xmlns:a16="http://schemas.microsoft.com/office/drawing/2014/main" id="{00000000-0008-0000-0F00-00009E000000}"/>
            </a:ext>
          </a:extLst>
        </xdr:cNvPr>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11447</xdr:rowOff>
    </xdr:from>
    <xdr:ext cx="405111" cy="259045"/>
    <xdr:sp macro="" textlink="">
      <xdr:nvSpPr>
        <xdr:cNvPr id="160" name="【福祉施設】&#10;有形固定資産減価償却率平均値テキスト">
          <a:extLst>
            <a:ext uri="{FF2B5EF4-FFF2-40B4-BE49-F238E27FC236}">
              <a16:creationId xmlns:a16="http://schemas.microsoft.com/office/drawing/2014/main" id="{00000000-0008-0000-0F00-0000A0000000}"/>
            </a:ext>
          </a:extLst>
        </xdr:cNvPr>
        <xdr:cNvSpPr txBox="1"/>
      </xdr:nvSpPr>
      <xdr:spPr>
        <a:xfrm>
          <a:off x="4673600" y="1407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161" name="フローチャート: 判断 160">
          <a:extLst>
            <a:ext uri="{FF2B5EF4-FFF2-40B4-BE49-F238E27FC236}">
              <a16:creationId xmlns:a16="http://schemas.microsoft.com/office/drawing/2014/main" id="{00000000-0008-0000-0F00-0000A1000000}"/>
            </a:ext>
          </a:extLst>
        </xdr:cNvPr>
        <xdr:cNvSpPr/>
      </xdr:nvSpPr>
      <xdr:spPr>
        <a:xfrm>
          <a:off x="4584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46355</xdr:rowOff>
    </xdr:from>
    <xdr:to>
      <xdr:col>20</xdr:col>
      <xdr:colOff>38100</xdr:colOff>
      <xdr:row>82</xdr:row>
      <xdr:rowOff>147955</xdr:rowOff>
    </xdr:to>
    <xdr:sp macro="" textlink="">
      <xdr:nvSpPr>
        <xdr:cNvPr id="162" name="フローチャート: 判断 161">
          <a:extLst>
            <a:ext uri="{FF2B5EF4-FFF2-40B4-BE49-F238E27FC236}">
              <a16:creationId xmlns:a16="http://schemas.microsoft.com/office/drawing/2014/main" id="{00000000-0008-0000-0F00-0000A2000000}"/>
            </a:ext>
          </a:extLst>
        </xdr:cNvPr>
        <xdr:cNvSpPr/>
      </xdr:nvSpPr>
      <xdr:spPr>
        <a:xfrm>
          <a:off x="3746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164482</xdr:rowOff>
    </xdr:from>
    <xdr:ext cx="405111" cy="259045"/>
    <xdr:sp macro="" textlink="">
      <xdr:nvSpPr>
        <xdr:cNvPr id="163" name="n_1aveValue【福祉施設】&#10;有形固定資産減価償却率">
          <a:extLst>
            <a:ext uri="{FF2B5EF4-FFF2-40B4-BE49-F238E27FC236}">
              <a16:creationId xmlns:a16="http://schemas.microsoft.com/office/drawing/2014/main" id="{00000000-0008-0000-0F00-0000A3000000}"/>
            </a:ext>
          </a:extLst>
        </xdr:cNvPr>
        <xdr:cNvSpPr txBox="1"/>
      </xdr:nvSpPr>
      <xdr:spPr>
        <a:xfrm>
          <a:off x="3582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168275</xdr:rowOff>
    </xdr:from>
    <xdr:to>
      <xdr:col>15</xdr:col>
      <xdr:colOff>101600</xdr:colOff>
      <xdr:row>82</xdr:row>
      <xdr:rowOff>98425</xdr:rowOff>
    </xdr:to>
    <xdr:sp macro="" textlink="">
      <xdr:nvSpPr>
        <xdr:cNvPr id="164" name="フローチャート: 判断 163">
          <a:extLst>
            <a:ext uri="{FF2B5EF4-FFF2-40B4-BE49-F238E27FC236}">
              <a16:creationId xmlns:a16="http://schemas.microsoft.com/office/drawing/2014/main" id="{00000000-0008-0000-0F00-0000A4000000}"/>
            </a:ext>
          </a:extLst>
        </xdr:cNvPr>
        <xdr:cNvSpPr/>
      </xdr:nvSpPr>
      <xdr:spPr>
        <a:xfrm>
          <a:off x="2857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114952</xdr:rowOff>
    </xdr:from>
    <xdr:ext cx="405111" cy="259045"/>
    <xdr:sp macro="" textlink="">
      <xdr:nvSpPr>
        <xdr:cNvPr id="165" name="n_2aveValue【福祉施設】&#10;有形固定資産減価償却率">
          <a:extLst>
            <a:ext uri="{FF2B5EF4-FFF2-40B4-BE49-F238E27FC236}">
              <a16:creationId xmlns:a16="http://schemas.microsoft.com/office/drawing/2014/main" id="{00000000-0008-0000-0F00-0000A5000000}"/>
            </a:ext>
          </a:extLst>
        </xdr:cNvPr>
        <xdr:cNvSpPr txBox="1"/>
      </xdr:nvSpPr>
      <xdr:spPr>
        <a:xfrm>
          <a:off x="2705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99695</xdr:rowOff>
    </xdr:from>
    <xdr:to>
      <xdr:col>24</xdr:col>
      <xdr:colOff>114300</xdr:colOff>
      <xdr:row>79</xdr:row>
      <xdr:rowOff>29845</xdr:rowOff>
    </xdr:to>
    <xdr:sp macro="" textlink="">
      <xdr:nvSpPr>
        <xdr:cNvPr id="171" name="楕円 170">
          <a:extLst>
            <a:ext uri="{FF2B5EF4-FFF2-40B4-BE49-F238E27FC236}">
              <a16:creationId xmlns:a16="http://schemas.microsoft.com/office/drawing/2014/main" id="{00000000-0008-0000-0F00-0000AB000000}"/>
            </a:ext>
          </a:extLst>
        </xdr:cNvPr>
        <xdr:cNvSpPr/>
      </xdr:nvSpPr>
      <xdr:spPr>
        <a:xfrm>
          <a:off x="4584700" y="1347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122572</xdr:rowOff>
    </xdr:from>
    <xdr:ext cx="405111" cy="259045"/>
    <xdr:sp macro="" textlink="">
      <xdr:nvSpPr>
        <xdr:cNvPr id="172" name="【福祉施設】&#10;有形固定資産減価償却率該当値テキスト">
          <a:extLst>
            <a:ext uri="{FF2B5EF4-FFF2-40B4-BE49-F238E27FC236}">
              <a16:creationId xmlns:a16="http://schemas.microsoft.com/office/drawing/2014/main" id="{00000000-0008-0000-0F00-0000AC000000}"/>
            </a:ext>
          </a:extLst>
        </xdr:cNvPr>
        <xdr:cNvSpPr txBox="1"/>
      </xdr:nvSpPr>
      <xdr:spPr>
        <a:xfrm>
          <a:off x="4673600" y="1332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73" name="正方形/長方形 172">
          <a:extLst>
            <a:ext uri="{FF2B5EF4-FFF2-40B4-BE49-F238E27FC236}">
              <a16:creationId xmlns:a16="http://schemas.microsoft.com/office/drawing/2014/main" id="{00000000-0008-0000-0F00-0000AD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4" name="正方形/長方形 173">
          <a:extLst>
            <a:ext uri="{FF2B5EF4-FFF2-40B4-BE49-F238E27FC236}">
              <a16:creationId xmlns:a16="http://schemas.microsoft.com/office/drawing/2014/main" id="{00000000-0008-0000-0F00-0000AE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5" name="正方形/長方形 174">
          <a:extLst>
            <a:ext uri="{FF2B5EF4-FFF2-40B4-BE49-F238E27FC236}">
              <a16:creationId xmlns:a16="http://schemas.microsoft.com/office/drawing/2014/main" id="{00000000-0008-0000-0F00-0000AF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6" name="正方形/長方形 175">
          <a:extLst>
            <a:ext uri="{FF2B5EF4-FFF2-40B4-BE49-F238E27FC236}">
              <a16:creationId xmlns:a16="http://schemas.microsoft.com/office/drawing/2014/main" id="{00000000-0008-0000-0F00-0000B0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7" name="正方形/長方形 176">
          <a:extLst>
            <a:ext uri="{FF2B5EF4-FFF2-40B4-BE49-F238E27FC236}">
              <a16:creationId xmlns:a16="http://schemas.microsoft.com/office/drawing/2014/main" id="{00000000-0008-0000-0F00-0000B1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8" name="正方形/長方形 177">
          <a:extLst>
            <a:ext uri="{FF2B5EF4-FFF2-40B4-BE49-F238E27FC236}">
              <a16:creationId xmlns:a16="http://schemas.microsoft.com/office/drawing/2014/main" id="{00000000-0008-0000-0F00-0000B2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9" name="正方形/長方形 178">
          <a:extLst>
            <a:ext uri="{FF2B5EF4-FFF2-40B4-BE49-F238E27FC236}">
              <a16:creationId xmlns:a16="http://schemas.microsoft.com/office/drawing/2014/main" id="{00000000-0008-0000-0F00-0000B3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0" name="正方形/長方形 179">
          <a:extLst>
            <a:ext uri="{FF2B5EF4-FFF2-40B4-BE49-F238E27FC236}">
              <a16:creationId xmlns:a16="http://schemas.microsoft.com/office/drawing/2014/main" id="{00000000-0008-0000-0F00-0000B4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83" name="直線コネクタ 182">
          <a:extLst>
            <a:ext uri="{FF2B5EF4-FFF2-40B4-BE49-F238E27FC236}">
              <a16:creationId xmlns:a16="http://schemas.microsoft.com/office/drawing/2014/main" id="{00000000-0008-0000-0F00-0000B7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85" name="直線コネクタ 184">
          <a:extLst>
            <a:ext uri="{FF2B5EF4-FFF2-40B4-BE49-F238E27FC236}">
              <a16:creationId xmlns:a16="http://schemas.microsoft.com/office/drawing/2014/main" id="{00000000-0008-0000-0F00-0000B9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87" name="直線コネクタ 186">
          <a:extLst>
            <a:ext uri="{FF2B5EF4-FFF2-40B4-BE49-F238E27FC236}">
              <a16:creationId xmlns:a16="http://schemas.microsoft.com/office/drawing/2014/main" id="{00000000-0008-0000-0F00-0000BB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90" name="テキスト ボックス 189">
          <a:extLst>
            <a:ext uri="{FF2B5EF4-FFF2-40B4-BE49-F238E27FC236}">
              <a16:creationId xmlns:a16="http://schemas.microsoft.com/office/drawing/2014/main" id="{00000000-0008-0000-0F00-0000BE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92" name="テキスト ボックス 191">
          <a:extLst>
            <a:ext uri="{FF2B5EF4-FFF2-40B4-BE49-F238E27FC236}">
              <a16:creationId xmlns:a16="http://schemas.microsoft.com/office/drawing/2014/main" id="{00000000-0008-0000-0F00-0000C0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94" name="テキスト ボックス 193">
          <a:extLst>
            <a:ext uri="{FF2B5EF4-FFF2-40B4-BE49-F238E27FC236}">
              <a16:creationId xmlns:a16="http://schemas.microsoft.com/office/drawing/2014/main" id="{00000000-0008-0000-0F00-0000C2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95" name="【福祉施設】&#10;一人当たり面積グラフ枠">
          <a:extLst>
            <a:ext uri="{FF2B5EF4-FFF2-40B4-BE49-F238E27FC236}">
              <a16:creationId xmlns:a16="http://schemas.microsoft.com/office/drawing/2014/main" id="{00000000-0008-0000-0F00-0000C3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30480</xdr:rowOff>
    </xdr:from>
    <xdr:to>
      <xdr:col>54</xdr:col>
      <xdr:colOff>189865</xdr:colOff>
      <xdr:row>86</xdr:row>
      <xdr:rowOff>49530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flipV="1">
          <a:off x="10476865" y="1357503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53357</xdr:rowOff>
    </xdr:from>
    <xdr:ext cx="469744" cy="259045"/>
    <xdr:sp macro="" textlink="">
      <xdr:nvSpPr>
        <xdr:cNvPr id="197" name="【福祉施設】&#10;一人当たり面積最小値テキスト">
          <a:extLst>
            <a:ext uri="{FF2B5EF4-FFF2-40B4-BE49-F238E27FC236}">
              <a16:creationId xmlns:a16="http://schemas.microsoft.com/office/drawing/2014/main" id="{00000000-0008-0000-0F00-0000C5000000}"/>
            </a:ext>
          </a:extLst>
        </xdr:cNvPr>
        <xdr:cNvSpPr txBox="1"/>
      </xdr:nvSpPr>
      <xdr:spPr>
        <a:xfrm>
          <a:off x="10515600"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49530</xdr:rowOff>
    </xdr:from>
    <xdr:to>
      <xdr:col>55</xdr:col>
      <xdr:colOff>88900</xdr:colOff>
      <xdr:row>86</xdr:row>
      <xdr:rowOff>49530</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10388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148607</xdr:rowOff>
    </xdr:from>
    <xdr:ext cx="469744" cy="259045"/>
    <xdr:sp macro="" textlink="">
      <xdr:nvSpPr>
        <xdr:cNvPr id="199" name="【福祉施設】&#10;一人当たり面積最大値テキスト">
          <a:extLst>
            <a:ext uri="{FF2B5EF4-FFF2-40B4-BE49-F238E27FC236}">
              <a16:creationId xmlns:a16="http://schemas.microsoft.com/office/drawing/2014/main" id="{00000000-0008-0000-0F00-0000C7000000}"/>
            </a:ext>
          </a:extLst>
        </xdr:cNvPr>
        <xdr:cNvSpPr txBox="1"/>
      </xdr:nvSpPr>
      <xdr:spPr>
        <a:xfrm>
          <a:off x="10515600" y="1335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30480</xdr:rowOff>
    </xdr:from>
    <xdr:to>
      <xdr:col>55</xdr:col>
      <xdr:colOff>88900</xdr:colOff>
      <xdr:row>79</xdr:row>
      <xdr:rowOff>30480</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10388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76852</xdr:rowOff>
    </xdr:from>
    <xdr:ext cx="469744" cy="259045"/>
    <xdr:sp macro="" textlink="">
      <xdr:nvSpPr>
        <xdr:cNvPr id="201" name="【福祉施設】&#10;一人当たり面積平均値テキスト">
          <a:extLst>
            <a:ext uri="{FF2B5EF4-FFF2-40B4-BE49-F238E27FC236}">
              <a16:creationId xmlns:a16="http://schemas.microsoft.com/office/drawing/2014/main" id="{00000000-0008-0000-0F00-0000C9000000}"/>
            </a:ext>
          </a:extLst>
        </xdr:cNvPr>
        <xdr:cNvSpPr txBox="1"/>
      </xdr:nvSpPr>
      <xdr:spPr>
        <a:xfrm>
          <a:off x="10515600" y="14307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53975</xdr:rowOff>
    </xdr:from>
    <xdr:to>
      <xdr:col>55</xdr:col>
      <xdr:colOff>50800</xdr:colOff>
      <xdr:row>84</xdr:row>
      <xdr:rowOff>155575</xdr:rowOff>
    </xdr:to>
    <xdr:sp macro="" textlink="">
      <xdr:nvSpPr>
        <xdr:cNvPr id="202" name="フローチャート: 判断 201">
          <a:extLst>
            <a:ext uri="{FF2B5EF4-FFF2-40B4-BE49-F238E27FC236}">
              <a16:creationId xmlns:a16="http://schemas.microsoft.com/office/drawing/2014/main" id="{00000000-0008-0000-0F00-0000CA000000}"/>
            </a:ext>
          </a:extLst>
        </xdr:cNvPr>
        <xdr:cNvSpPr/>
      </xdr:nvSpPr>
      <xdr:spPr>
        <a:xfrm>
          <a:off x="104267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17780</xdr:rowOff>
    </xdr:from>
    <xdr:to>
      <xdr:col>50</xdr:col>
      <xdr:colOff>165100</xdr:colOff>
      <xdr:row>84</xdr:row>
      <xdr:rowOff>119380</xdr:rowOff>
    </xdr:to>
    <xdr:sp macro="" textlink="">
      <xdr:nvSpPr>
        <xdr:cNvPr id="203" name="フローチャート: 判断 202">
          <a:extLst>
            <a:ext uri="{FF2B5EF4-FFF2-40B4-BE49-F238E27FC236}">
              <a16:creationId xmlns:a16="http://schemas.microsoft.com/office/drawing/2014/main" id="{00000000-0008-0000-0F00-0000CB000000}"/>
            </a:ext>
          </a:extLst>
        </xdr:cNvPr>
        <xdr:cNvSpPr/>
      </xdr:nvSpPr>
      <xdr:spPr>
        <a:xfrm>
          <a:off x="9588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135907</xdr:rowOff>
    </xdr:from>
    <xdr:ext cx="469744" cy="259045"/>
    <xdr:sp macro="" textlink="">
      <xdr:nvSpPr>
        <xdr:cNvPr id="204" name="n_1aveValue【福祉施設】&#10;一人当たり面積">
          <a:extLst>
            <a:ext uri="{FF2B5EF4-FFF2-40B4-BE49-F238E27FC236}">
              <a16:creationId xmlns:a16="http://schemas.microsoft.com/office/drawing/2014/main" id="{00000000-0008-0000-0F00-0000CC000000}"/>
            </a:ext>
          </a:extLst>
        </xdr:cNvPr>
        <xdr:cNvSpPr txBox="1"/>
      </xdr:nvSpPr>
      <xdr:spPr>
        <a:xfrm>
          <a:off x="93917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53975</xdr:rowOff>
    </xdr:from>
    <xdr:to>
      <xdr:col>46</xdr:col>
      <xdr:colOff>38100</xdr:colOff>
      <xdr:row>84</xdr:row>
      <xdr:rowOff>155575</xdr:rowOff>
    </xdr:to>
    <xdr:sp macro="" textlink="">
      <xdr:nvSpPr>
        <xdr:cNvPr id="205" name="フローチャート: 判断 204">
          <a:extLst>
            <a:ext uri="{FF2B5EF4-FFF2-40B4-BE49-F238E27FC236}">
              <a16:creationId xmlns:a16="http://schemas.microsoft.com/office/drawing/2014/main" id="{00000000-0008-0000-0F00-0000CD000000}"/>
            </a:ext>
          </a:extLst>
        </xdr:cNvPr>
        <xdr:cNvSpPr/>
      </xdr:nvSpPr>
      <xdr:spPr>
        <a:xfrm>
          <a:off x="86995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652</xdr:rowOff>
    </xdr:from>
    <xdr:ext cx="469744" cy="259045"/>
    <xdr:sp macro="" textlink="">
      <xdr:nvSpPr>
        <xdr:cNvPr id="206" name="n_2aveValue【福祉施設】&#10;一人当たり面積">
          <a:extLst>
            <a:ext uri="{FF2B5EF4-FFF2-40B4-BE49-F238E27FC236}">
              <a16:creationId xmlns:a16="http://schemas.microsoft.com/office/drawing/2014/main" id="{00000000-0008-0000-0F00-0000CE000000}"/>
            </a:ext>
          </a:extLst>
        </xdr:cNvPr>
        <xdr:cNvSpPr txBox="1"/>
      </xdr:nvSpPr>
      <xdr:spPr>
        <a:xfrm>
          <a:off x="8515427" y="1423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07" name="テキスト ボックス 206">
          <a:extLst>
            <a:ext uri="{FF2B5EF4-FFF2-40B4-BE49-F238E27FC236}">
              <a16:creationId xmlns:a16="http://schemas.microsoft.com/office/drawing/2014/main" id="{00000000-0008-0000-0F00-0000CF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74930</xdr:rowOff>
    </xdr:from>
    <xdr:to>
      <xdr:col>55</xdr:col>
      <xdr:colOff>50800</xdr:colOff>
      <xdr:row>86</xdr:row>
      <xdr:rowOff>5080</xdr:rowOff>
    </xdr:to>
    <xdr:sp macro="" textlink="">
      <xdr:nvSpPr>
        <xdr:cNvPr id="212" name="楕円 211">
          <a:extLst>
            <a:ext uri="{FF2B5EF4-FFF2-40B4-BE49-F238E27FC236}">
              <a16:creationId xmlns:a16="http://schemas.microsoft.com/office/drawing/2014/main" id="{00000000-0008-0000-0F00-0000D4000000}"/>
            </a:ext>
          </a:extLst>
        </xdr:cNvPr>
        <xdr:cNvSpPr/>
      </xdr:nvSpPr>
      <xdr:spPr>
        <a:xfrm>
          <a:off x="104267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161307</xdr:rowOff>
    </xdr:from>
    <xdr:ext cx="469744" cy="259045"/>
    <xdr:sp macro="" textlink="">
      <xdr:nvSpPr>
        <xdr:cNvPr id="213" name="【福祉施設】&#10;一人当たり面積該当値テキスト">
          <a:extLst>
            <a:ext uri="{FF2B5EF4-FFF2-40B4-BE49-F238E27FC236}">
              <a16:creationId xmlns:a16="http://schemas.microsoft.com/office/drawing/2014/main" id="{00000000-0008-0000-0F00-0000D5000000}"/>
            </a:ext>
          </a:extLst>
        </xdr:cNvPr>
        <xdr:cNvSpPr txBox="1"/>
      </xdr:nvSpPr>
      <xdr:spPr>
        <a:xfrm>
          <a:off x="10515600" y="1456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6" name="正方形/長方形 215">
          <a:extLst>
            <a:ext uri="{FF2B5EF4-FFF2-40B4-BE49-F238E27FC236}">
              <a16:creationId xmlns:a16="http://schemas.microsoft.com/office/drawing/2014/main" id="{00000000-0008-0000-0F00-0000D8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7" name="正方形/長方形 216">
          <a:extLst>
            <a:ext uri="{FF2B5EF4-FFF2-40B4-BE49-F238E27FC236}">
              <a16:creationId xmlns:a16="http://schemas.microsoft.com/office/drawing/2014/main" id="{00000000-0008-0000-0F00-0000D9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8" name="正方形/長方形 217">
          <a:extLst>
            <a:ext uri="{FF2B5EF4-FFF2-40B4-BE49-F238E27FC236}">
              <a16:creationId xmlns:a16="http://schemas.microsoft.com/office/drawing/2014/main" id="{00000000-0008-0000-0F00-0000DA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9" name="正方形/長方形 218">
          <a:extLst>
            <a:ext uri="{FF2B5EF4-FFF2-40B4-BE49-F238E27FC236}">
              <a16:creationId xmlns:a16="http://schemas.microsoft.com/office/drawing/2014/main" id="{00000000-0008-0000-0F00-0000DB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0" name="正方形/長方形 219">
          <a:extLst>
            <a:ext uri="{FF2B5EF4-FFF2-40B4-BE49-F238E27FC236}">
              <a16:creationId xmlns:a16="http://schemas.microsoft.com/office/drawing/2014/main" id="{00000000-0008-0000-0F00-0000DC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1" name="正方形/長方形 220">
          <a:extLst>
            <a:ext uri="{FF2B5EF4-FFF2-40B4-BE49-F238E27FC236}">
              <a16:creationId xmlns:a16="http://schemas.microsoft.com/office/drawing/2014/main" id="{00000000-0008-0000-0F00-0000DD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34" name="テキスト ボックス 233">
          <a:extLst>
            <a:ext uri="{FF2B5EF4-FFF2-40B4-BE49-F238E27FC236}">
              <a16:creationId xmlns:a16="http://schemas.microsoft.com/office/drawing/2014/main" id="{00000000-0008-0000-0F00-0000EA00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35" name="【市民会館】&#10;有形固定資産減価償却率グラフ枠">
          <a:extLst>
            <a:ext uri="{FF2B5EF4-FFF2-40B4-BE49-F238E27FC236}">
              <a16:creationId xmlns:a16="http://schemas.microsoft.com/office/drawing/2014/main" id="{00000000-0008-0000-0F00-0000EB00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107</xdr:row>
      <xdr:rowOff>99061</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flipV="1">
          <a:off x="4634865" y="17106900"/>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102888</xdr:rowOff>
    </xdr:from>
    <xdr:ext cx="405111" cy="259045"/>
    <xdr:sp macro="" textlink="">
      <xdr:nvSpPr>
        <xdr:cNvPr id="237" name="【市民会館】&#10;有形固定資産減価償却率最小値テキスト">
          <a:extLst>
            <a:ext uri="{FF2B5EF4-FFF2-40B4-BE49-F238E27FC236}">
              <a16:creationId xmlns:a16="http://schemas.microsoft.com/office/drawing/2014/main" id="{00000000-0008-0000-0F00-0000ED000000}"/>
            </a:ext>
          </a:extLst>
        </xdr:cNvPr>
        <xdr:cNvSpPr txBox="1"/>
      </xdr:nvSpPr>
      <xdr:spPr>
        <a:xfrm>
          <a:off x="4673600"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99061</xdr:rowOff>
    </xdr:from>
    <xdr:to>
      <xdr:col>24</xdr:col>
      <xdr:colOff>152400</xdr:colOff>
      <xdr:row>107</xdr:row>
      <xdr:rowOff>99061</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4546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239" name="【市民会館】&#10;有形固定資産減価償却率最大値テキスト">
          <a:extLst>
            <a:ext uri="{FF2B5EF4-FFF2-40B4-BE49-F238E27FC236}">
              <a16:creationId xmlns:a16="http://schemas.microsoft.com/office/drawing/2014/main" id="{00000000-0008-0000-0F00-0000EF000000}"/>
            </a:ext>
          </a:extLst>
        </xdr:cNvPr>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33545</xdr:rowOff>
    </xdr:from>
    <xdr:ext cx="405111" cy="259045"/>
    <xdr:sp macro="" textlink="">
      <xdr:nvSpPr>
        <xdr:cNvPr id="241" name="【市民会館】&#10;有形固定資産減価償却率平均値テキスト">
          <a:extLst>
            <a:ext uri="{FF2B5EF4-FFF2-40B4-BE49-F238E27FC236}">
              <a16:creationId xmlns:a16="http://schemas.microsoft.com/office/drawing/2014/main" id="{00000000-0008-0000-0F00-0000F1000000}"/>
            </a:ext>
          </a:extLst>
        </xdr:cNvPr>
        <xdr:cNvSpPr txBox="1"/>
      </xdr:nvSpPr>
      <xdr:spPr>
        <a:xfrm>
          <a:off x="4673600" y="176928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55118</xdr:rowOff>
    </xdr:from>
    <xdr:to>
      <xdr:col>24</xdr:col>
      <xdr:colOff>114300</xdr:colOff>
      <xdr:row>103</xdr:row>
      <xdr:rowOff>156718</xdr:rowOff>
    </xdr:to>
    <xdr:sp macro="" textlink="">
      <xdr:nvSpPr>
        <xdr:cNvPr id="242" name="フローチャート: 判断 241">
          <a:extLst>
            <a:ext uri="{FF2B5EF4-FFF2-40B4-BE49-F238E27FC236}">
              <a16:creationId xmlns:a16="http://schemas.microsoft.com/office/drawing/2014/main" id="{00000000-0008-0000-0F00-0000F2000000}"/>
            </a:ext>
          </a:extLst>
        </xdr:cNvPr>
        <xdr:cNvSpPr/>
      </xdr:nvSpPr>
      <xdr:spPr>
        <a:xfrm>
          <a:off x="45847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107696</xdr:rowOff>
    </xdr:from>
    <xdr:to>
      <xdr:col>20</xdr:col>
      <xdr:colOff>38100</xdr:colOff>
      <xdr:row>104</xdr:row>
      <xdr:rowOff>37846</xdr:rowOff>
    </xdr:to>
    <xdr:sp macro="" textlink="">
      <xdr:nvSpPr>
        <xdr:cNvPr id="243" name="フローチャート: 判断 242">
          <a:extLst>
            <a:ext uri="{FF2B5EF4-FFF2-40B4-BE49-F238E27FC236}">
              <a16:creationId xmlns:a16="http://schemas.microsoft.com/office/drawing/2014/main" id="{00000000-0008-0000-0F00-0000F3000000}"/>
            </a:ext>
          </a:extLst>
        </xdr:cNvPr>
        <xdr:cNvSpPr/>
      </xdr:nvSpPr>
      <xdr:spPr>
        <a:xfrm>
          <a:off x="3746500" y="1776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54373</xdr:rowOff>
    </xdr:from>
    <xdr:ext cx="405111" cy="259045"/>
    <xdr:sp macro="" textlink="">
      <xdr:nvSpPr>
        <xdr:cNvPr id="244" name="n_1aveValue【市民会館】&#10;有形固定資産減価償却率">
          <a:extLst>
            <a:ext uri="{FF2B5EF4-FFF2-40B4-BE49-F238E27FC236}">
              <a16:creationId xmlns:a16="http://schemas.microsoft.com/office/drawing/2014/main" id="{00000000-0008-0000-0F00-0000F4000000}"/>
            </a:ext>
          </a:extLst>
        </xdr:cNvPr>
        <xdr:cNvSpPr txBox="1"/>
      </xdr:nvSpPr>
      <xdr:spPr>
        <a:xfrm>
          <a:off x="3582044" y="1754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43687</xdr:rowOff>
    </xdr:from>
    <xdr:to>
      <xdr:col>15</xdr:col>
      <xdr:colOff>101600</xdr:colOff>
      <xdr:row>104</xdr:row>
      <xdr:rowOff>145287</xdr:rowOff>
    </xdr:to>
    <xdr:sp macro="" textlink="">
      <xdr:nvSpPr>
        <xdr:cNvPr id="245" name="フローチャート: 判断 244">
          <a:extLst>
            <a:ext uri="{FF2B5EF4-FFF2-40B4-BE49-F238E27FC236}">
              <a16:creationId xmlns:a16="http://schemas.microsoft.com/office/drawing/2014/main" id="{00000000-0008-0000-0F00-0000F5000000}"/>
            </a:ext>
          </a:extLst>
        </xdr:cNvPr>
        <xdr:cNvSpPr/>
      </xdr:nvSpPr>
      <xdr:spPr>
        <a:xfrm>
          <a:off x="28575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161814</xdr:rowOff>
    </xdr:from>
    <xdr:ext cx="405111" cy="259045"/>
    <xdr:sp macro="" textlink="">
      <xdr:nvSpPr>
        <xdr:cNvPr id="246" name="n_2aveValue【市民会館】&#10;有形固定資産減価償却率">
          <a:extLst>
            <a:ext uri="{FF2B5EF4-FFF2-40B4-BE49-F238E27FC236}">
              <a16:creationId xmlns:a16="http://schemas.microsoft.com/office/drawing/2014/main" id="{00000000-0008-0000-0F00-0000F6000000}"/>
            </a:ext>
          </a:extLst>
        </xdr:cNvPr>
        <xdr:cNvSpPr txBox="1"/>
      </xdr:nvSpPr>
      <xdr:spPr>
        <a:xfrm>
          <a:off x="2705744" y="17649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50" name="テキスト ボックス 249">
          <a:extLst>
            <a:ext uri="{FF2B5EF4-FFF2-40B4-BE49-F238E27FC236}">
              <a16:creationId xmlns:a16="http://schemas.microsoft.com/office/drawing/2014/main" id="{00000000-0008-0000-0F00-0000FA00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51" name="テキスト ボックス 250">
          <a:extLst>
            <a:ext uri="{FF2B5EF4-FFF2-40B4-BE49-F238E27FC236}">
              <a16:creationId xmlns:a16="http://schemas.microsoft.com/office/drawing/2014/main" id="{00000000-0008-0000-0F00-0000FB00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25400</xdr:rowOff>
    </xdr:from>
    <xdr:to>
      <xdr:col>24</xdr:col>
      <xdr:colOff>114300</xdr:colOff>
      <xdr:row>100</xdr:row>
      <xdr:rowOff>127000</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45847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111777</xdr:rowOff>
    </xdr:from>
    <xdr:ext cx="405111" cy="259045"/>
    <xdr:sp macro="" textlink="">
      <xdr:nvSpPr>
        <xdr:cNvPr id="253" name="【市民会館】&#10;有形固定資産減価償却率該当値テキスト">
          <a:extLst>
            <a:ext uri="{FF2B5EF4-FFF2-40B4-BE49-F238E27FC236}">
              <a16:creationId xmlns:a16="http://schemas.microsoft.com/office/drawing/2014/main" id="{00000000-0008-0000-0F00-0000FD000000}"/>
            </a:ext>
          </a:extLst>
        </xdr:cNvPr>
        <xdr:cNvSpPr txBox="1"/>
      </xdr:nvSpPr>
      <xdr:spPr>
        <a:xfrm>
          <a:off x="4673600" y="1708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5" name="正方形/長方形 254">
          <a:extLst>
            <a:ext uri="{FF2B5EF4-FFF2-40B4-BE49-F238E27FC236}">
              <a16:creationId xmlns:a16="http://schemas.microsoft.com/office/drawing/2014/main" id="{00000000-0008-0000-0F00-0000FF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8" name="正方形/長方形 257">
          <a:extLst>
            <a:ext uri="{FF2B5EF4-FFF2-40B4-BE49-F238E27FC236}">
              <a16:creationId xmlns:a16="http://schemas.microsoft.com/office/drawing/2014/main" id="{00000000-0008-0000-0F00-00000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62" name="テキスト ボックス 261">
          <a:extLst>
            <a:ext uri="{FF2B5EF4-FFF2-40B4-BE49-F238E27FC236}">
              <a16:creationId xmlns:a16="http://schemas.microsoft.com/office/drawing/2014/main" id="{00000000-0008-0000-0F00-000006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63" name="直線コネクタ 262">
          <a:extLst>
            <a:ext uri="{FF2B5EF4-FFF2-40B4-BE49-F238E27FC236}">
              <a16:creationId xmlns:a16="http://schemas.microsoft.com/office/drawing/2014/main" id="{00000000-0008-0000-0F00-000007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65" name="テキスト ボックス 264">
          <a:extLst>
            <a:ext uri="{FF2B5EF4-FFF2-40B4-BE49-F238E27FC236}">
              <a16:creationId xmlns:a16="http://schemas.microsoft.com/office/drawing/2014/main" id="{00000000-0008-0000-0F00-000009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76" name="【市民会館】&#10;一人当たり面積グラフ枠">
          <a:extLst>
            <a:ext uri="{FF2B5EF4-FFF2-40B4-BE49-F238E27FC236}">
              <a16:creationId xmlns:a16="http://schemas.microsoft.com/office/drawing/2014/main" id="{00000000-0008-0000-0F00-000014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53339</xdr:rowOff>
    </xdr:from>
    <xdr:to>
      <xdr:col>54</xdr:col>
      <xdr:colOff>189865</xdr:colOff>
      <xdr:row>107</xdr:row>
      <xdr:rowOff>60961</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flipV="1">
          <a:off x="10476865" y="17369789"/>
          <a:ext cx="0" cy="1036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64788</xdr:rowOff>
    </xdr:from>
    <xdr:ext cx="469744" cy="259045"/>
    <xdr:sp macro="" textlink="">
      <xdr:nvSpPr>
        <xdr:cNvPr id="278" name="【市民会館】&#10;一人当たり面積最小値テキスト">
          <a:extLst>
            <a:ext uri="{FF2B5EF4-FFF2-40B4-BE49-F238E27FC236}">
              <a16:creationId xmlns:a16="http://schemas.microsoft.com/office/drawing/2014/main" id="{00000000-0008-0000-0F00-000016010000}"/>
            </a:ext>
          </a:extLst>
        </xdr:cNvPr>
        <xdr:cNvSpPr txBox="1"/>
      </xdr:nvSpPr>
      <xdr:spPr>
        <a:xfrm>
          <a:off x="10515600"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60961</xdr:rowOff>
    </xdr:from>
    <xdr:to>
      <xdr:col>55</xdr:col>
      <xdr:colOff>88900</xdr:colOff>
      <xdr:row>107</xdr:row>
      <xdr:rowOff>60961</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10388600" y="1840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xdr:rowOff>
    </xdr:from>
    <xdr:ext cx="469744" cy="259045"/>
    <xdr:sp macro="" textlink="">
      <xdr:nvSpPr>
        <xdr:cNvPr id="280" name="【市民会館】&#10;一人当たり面積最大値テキスト">
          <a:extLst>
            <a:ext uri="{FF2B5EF4-FFF2-40B4-BE49-F238E27FC236}">
              <a16:creationId xmlns:a16="http://schemas.microsoft.com/office/drawing/2014/main" id="{00000000-0008-0000-0F00-000018010000}"/>
            </a:ext>
          </a:extLst>
        </xdr:cNvPr>
        <xdr:cNvSpPr txBox="1"/>
      </xdr:nvSpPr>
      <xdr:spPr>
        <a:xfrm>
          <a:off x="10515600" y="1714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53339</xdr:rowOff>
    </xdr:from>
    <xdr:to>
      <xdr:col>55</xdr:col>
      <xdr:colOff>88900</xdr:colOff>
      <xdr:row>101</xdr:row>
      <xdr:rowOff>53339</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10388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38752</xdr:rowOff>
    </xdr:from>
    <xdr:ext cx="469744" cy="259045"/>
    <xdr:sp macro="" textlink="">
      <xdr:nvSpPr>
        <xdr:cNvPr id="282" name="【市民会館】&#10;一人当たり面積平均値テキスト">
          <a:extLst>
            <a:ext uri="{FF2B5EF4-FFF2-40B4-BE49-F238E27FC236}">
              <a16:creationId xmlns:a16="http://schemas.microsoft.com/office/drawing/2014/main" id="{00000000-0008-0000-0F00-00001A010000}"/>
            </a:ext>
          </a:extLst>
        </xdr:cNvPr>
        <xdr:cNvSpPr txBox="1"/>
      </xdr:nvSpPr>
      <xdr:spPr>
        <a:xfrm>
          <a:off x="10515600" y="17869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xdr:rowOff>
    </xdr:from>
    <xdr:to>
      <xdr:col>55</xdr:col>
      <xdr:colOff>50800</xdr:colOff>
      <xdr:row>105</xdr:row>
      <xdr:rowOff>117475</xdr:rowOff>
    </xdr:to>
    <xdr:sp macro="" textlink="">
      <xdr:nvSpPr>
        <xdr:cNvPr id="283" name="フローチャート: 判断 282">
          <a:extLst>
            <a:ext uri="{FF2B5EF4-FFF2-40B4-BE49-F238E27FC236}">
              <a16:creationId xmlns:a16="http://schemas.microsoft.com/office/drawing/2014/main" id="{00000000-0008-0000-0F00-00001B010000}"/>
            </a:ext>
          </a:extLst>
        </xdr:cNvPr>
        <xdr:cNvSpPr/>
      </xdr:nvSpPr>
      <xdr:spPr>
        <a:xfrm>
          <a:off x="104267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63500</xdr:rowOff>
    </xdr:from>
    <xdr:to>
      <xdr:col>50</xdr:col>
      <xdr:colOff>165100</xdr:colOff>
      <xdr:row>105</xdr:row>
      <xdr:rowOff>165100</xdr:rowOff>
    </xdr:to>
    <xdr:sp macro="" textlink="">
      <xdr:nvSpPr>
        <xdr:cNvPr id="284" name="フローチャート: 判断 283">
          <a:extLst>
            <a:ext uri="{FF2B5EF4-FFF2-40B4-BE49-F238E27FC236}">
              <a16:creationId xmlns:a16="http://schemas.microsoft.com/office/drawing/2014/main" id="{00000000-0008-0000-0F00-00001C010000}"/>
            </a:ext>
          </a:extLst>
        </xdr:cNvPr>
        <xdr:cNvSpPr/>
      </xdr:nvSpPr>
      <xdr:spPr>
        <a:xfrm>
          <a:off x="9588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10177</xdr:rowOff>
    </xdr:from>
    <xdr:ext cx="469744" cy="259045"/>
    <xdr:sp macro="" textlink="">
      <xdr:nvSpPr>
        <xdr:cNvPr id="285" name="n_1aveValue【市民会館】&#10;一人当たり面積">
          <a:extLst>
            <a:ext uri="{FF2B5EF4-FFF2-40B4-BE49-F238E27FC236}">
              <a16:creationId xmlns:a16="http://schemas.microsoft.com/office/drawing/2014/main" id="{00000000-0008-0000-0F00-00001D010000}"/>
            </a:ext>
          </a:extLst>
        </xdr:cNvPr>
        <xdr:cNvSpPr txBox="1"/>
      </xdr:nvSpPr>
      <xdr:spPr>
        <a:xfrm>
          <a:off x="9391727" y="1784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160655</xdr:rowOff>
    </xdr:from>
    <xdr:to>
      <xdr:col>46</xdr:col>
      <xdr:colOff>38100</xdr:colOff>
      <xdr:row>105</xdr:row>
      <xdr:rowOff>90805</xdr:rowOff>
    </xdr:to>
    <xdr:sp macro="" textlink="">
      <xdr:nvSpPr>
        <xdr:cNvPr id="286" name="フローチャート: 判断 285">
          <a:extLst>
            <a:ext uri="{FF2B5EF4-FFF2-40B4-BE49-F238E27FC236}">
              <a16:creationId xmlns:a16="http://schemas.microsoft.com/office/drawing/2014/main" id="{00000000-0008-0000-0F00-00001E010000}"/>
            </a:ext>
          </a:extLst>
        </xdr:cNvPr>
        <xdr:cNvSpPr/>
      </xdr:nvSpPr>
      <xdr:spPr>
        <a:xfrm>
          <a:off x="8699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107332</xdr:rowOff>
    </xdr:from>
    <xdr:ext cx="469744" cy="259045"/>
    <xdr:sp macro="" textlink="">
      <xdr:nvSpPr>
        <xdr:cNvPr id="287" name="n_2aveValue【市民会館】&#10;一人当たり面積">
          <a:extLst>
            <a:ext uri="{FF2B5EF4-FFF2-40B4-BE49-F238E27FC236}">
              <a16:creationId xmlns:a16="http://schemas.microsoft.com/office/drawing/2014/main" id="{00000000-0008-0000-0F00-00001F010000}"/>
            </a:ext>
          </a:extLst>
        </xdr:cNvPr>
        <xdr:cNvSpPr txBox="1"/>
      </xdr:nvSpPr>
      <xdr:spPr>
        <a:xfrm>
          <a:off x="8515427" y="1776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33020</xdr:rowOff>
    </xdr:from>
    <xdr:to>
      <xdr:col>55</xdr:col>
      <xdr:colOff>50800</xdr:colOff>
      <xdr:row>106</xdr:row>
      <xdr:rowOff>134620</xdr:rowOff>
    </xdr:to>
    <xdr:sp macro="" textlink="">
      <xdr:nvSpPr>
        <xdr:cNvPr id="293" name="楕円 292">
          <a:extLst>
            <a:ext uri="{FF2B5EF4-FFF2-40B4-BE49-F238E27FC236}">
              <a16:creationId xmlns:a16="http://schemas.microsoft.com/office/drawing/2014/main" id="{00000000-0008-0000-0F00-000025010000}"/>
            </a:ext>
          </a:extLst>
        </xdr:cNvPr>
        <xdr:cNvSpPr/>
      </xdr:nvSpPr>
      <xdr:spPr>
        <a:xfrm>
          <a:off x="104267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11447</xdr:rowOff>
    </xdr:from>
    <xdr:ext cx="469744" cy="259045"/>
    <xdr:sp macro="" textlink="">
      <xdr:nvSpPr>
        <xdr:cNvPr id="294" name="【市民会館】&#10;一人当たり面積該当値テキスト">
          <a:extLst>
            <a:ext uri="{FF2B5EF4-FFF2-40B4-BE49-F238E27FC236}">
              <a16:creationId xmlns:a16="http://schemas.microsoft.com/office/drawing/2014/main" id="{00000000-0008-0000-0F00-000026010000}"/>
            </a:ext>
          </a:extLst>
        </xdr:cNvPr>
        <xdr:cNvSpPr txBox="1"/>
      </xdr:nvSpPr>
      <xdr:spPr>
        <a:xfrm>
          <a:off x="10515600"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a:extLst>
            <a:ext uri="{FF2B5EF4-FFF2-40B4-BE49-F238E27FC236}">
              <a16:creationId xmlns:a16="http://schemas.microsoft.com/office/drawing/2014/main" id="{00000000-0008-0000-0F00-00002E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3" name="正方形/長方形 302">
          <a:extLst>
            <a:ext uri="{FF2B5EF4-FFF2-40B4-BE49-F238E27FC236}">
              <a16:creationId xmlns:a16="http://schemas.microsoft.com/office/drawing/2014/main" id="{00000000-0008-0000-0F00-00002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4" name="正方形/長方形 303">
          <a:extLst>
            <a:ext uri="{FF2B5EF4-FFF2-40B4-BE49-F238E27FC236}">
              <a16:creationId xmlns:a16="http://schemas.microsoft.com/office/drawing/2014/main" id="{00000000-0008-0000-0F00-000030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5" name="正方形/長方形 304">
          <a:extLst>
            <a:ext uri="{FF2B5EF4-FFF2-40B4-BE49-F238E27FC236}">
              <a16:creationId xmlns:a16="http://schemas.microsoft.com/office/drawing/2014/main" id="{00000000-0008-0000-0F00-000031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6" name="正方形/長方形 305">
          <a:extLst>
            <a:ext uri="{FF2B5EF4-FFF2-40B4-BE49-F238E27FC236}">
              <a16:creationId xmlns:a16="http://schemas.microsoft.com/office/drawing/2014/main" id="{00000000-0008-0000-0F00-000032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7" name="正方形/長方形 306">
          <a:extLst>
            <a:ext uri="{FF2B5EF4-FFF2-40B4-BE49-F238E27FC236}">
              <a16:creationId xmlns:a16="http://schemas.microsoft.com/office/drawing/2014/main" id="{00000000-0008-0000-0F00-000033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8" name="正方形/長方形 307">
          <a:extLst>
            <a:ext uri="{FF2B5EF4-FFF2-40B4-BE49-F238E27FC236}">
              <a16:creationId xmlns:a16="http://schemas.microsoft.com/office/drawing/2014/main" id="{00000000-0008-0000-0F00-000034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9" name="正方形/長方形 308">
          <a:extLst>
            <a:ext uri="{FF2B5EF4-FFF2-40B4-BE49-F238E27FC236}">
              <a16:creationId xmlns:a16="http://schemas.microsoft.com/office/drawing/2014/main" id="{00000000-0008-0000-0F00-000035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0" name="正方形/長方形 309">
          <a:extLst>
            <a:ext uri="{FF2B5EF4-FFF2-40B4-BE49-F238E27FC236}">
              <a16:creationId xmlns:a16="http://schemas.microsoft.com/office/drawing/2014/main" id="{00000000-0008-0000-0F00-000036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1" name="正方形/長方形 310">
          <a:extLst>
            <a:ext uri="{FF2B5EF4-FFF2-40B4-BE49-F238E27FC236}">
              <a16:creationId xmlns:a16="http://schemas.microsoft.com/office/drawing/2014/main" id="{00000000-0008-0000-0F00-00003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2" name="正方形/長方形 311">
          <a:extLst>
            <a:ext uri="{FF2B5EF4-FFF2-40B4-BE49-F238E27FC236}">
              <a16:creationId xmlns:a16="http://schemas.microsoft.com/office/drawing/2014/main" id="{00000000-0008-0000-0F00-000038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3" name="正方形/長方形 312">
          <a:extLst>
            <a:ext uri="{FF2B5EF4-FFF2-40B4-BE49-F238E27FC236}">
              <a16:creationId xmlns:a16="http://schemas.microsoft.com/office/drawing/2014/main" id="{00000000-0008-0000-0F00-000039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4" name="正方形/長方形 313">
          <a:extLst>
            <a:ext uri="{FF2B5EF4-FFF2-40B4-BE49-F238E27FC236}">
              <a16:creationId xmlns:a16="http://schemas.microsoft.com/office/drawing/2014/main" id="{00000000-0008-0000-0F00-00003A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21" name="テキスト ボックス 320">
          <a:extLst>
            <a:ext uri="{FF2B5EF4-FFF2-40B4-BE49-F238E27FC236}">
              <a16:creationId xmlns:a16="http://schemas.microsoft.com/office/drawing/2014/main" id="{00000000-0008-0000-0F00-000041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4" name="【保健センター・保健所】&#10;有形固定資産減価償却率グラフ枠">
          <a:extLst>
            <a:ext uri="{FF2B5EF4-FFF2-40B4-BE49-F238E27FC236}">
              <a16:creationId xmlns:a16="http://schemas.microsoft.com/office/drawing/2014/main" id="{00000000-0008-0000-0F00-00004E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64</xdr:row>
      <xdr:rowOff>66675</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flipV="1">
          <a:off x="16318864" y="952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336" name="【保健センター・保健所】&#10;有形固定資産減価償却率最小値テキスト">
          <a:extLst>
            <a:ext uri="{FF2B5EF4-FFF2-40B4-BE49-F238E27FC236}">
              <a16:creationId xmlns:a16="http://schemas.microsoft.com/office/drawing/2014/main" id="{00000000-0008-0000-0F00-000050010000}"/>
            </a:ext>
          </a:extLst>
        </xdr:cNvPr>
        <xdr:cNvSpPr txBox="1"/>
      </xdr:nvSpPr>
      <xdr:spPr>
        <a:xfrm>
          <a:off x="16357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16230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338" name="【保健センター・保健所】&#10;有形固定資産減価償却率最大値テキスト">
          <a:extLst>
            <a:ext uri="{FF2B5EF4-FFF2-40B4-BE49-F238E27FC236}">
              <a16:creationId xmlns:a16="http://schemas.microsoft.com/office/drawing/2014/main" id="{00000000-0008-0000-0F00-000052010000}"/>
            </a:ext>
          </a:extLst>
        </xdr:cNvPr>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21607</xdr:rowOff>
    </xdr:from>
    <xdr:ext cx="405111" cy="259045"/>
    <xdr:sp macro="" textlink="">
      <xdr:nvSpPr>
        <xdr:cNvPr id="340" name="【保健センター・保健所】&#10;有形固定資産減価償却率平均値テキスト">
          <a:extLst>
            <a:ext uri="{FF2B5EF4-FFF2-40B4-BE49-F238E27FC236}">
              <a16:creationId xmlns:a16="http://schemas.microsoft.com/office/drawing/2014/main" id="{00000000-0008-0000-0F00-000054010000}"/>
            </a:ext>
          </a:extLst>
        </xdr:cNvPr>
        <xdr:cNvSpPr txBox="1"/>
      </xdr:nvSpPr>
      <xdr:spPr>
        <a:xfrm>
          <a:off x="16357600" y="10308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170180</xdr:rowOff>
    </xdr:from>
    <xdr:to>
      <xdr:col>85</xdr:col>
      <xdr:colOff>177800</xdr:colOff>
      <xdr:row>61</xdr:row>
      <xdr:rowOff>100330</xdr:rowOff>
    </xdr:to>
    <xdr:sp macro="" textlink="">
      <xdr:nvSpPr>
        <xdr:cNvPr id="341" name="フローチャート: 判断 340">
          <a:extLst>
            <a:ext uri="{FF2B5EF4-FFF2-40B4-BE49-F238E27FC236}">
              <a16:creationId xmlns:a16="http://schemas.microsoft.com/office/drawing/2014/main" id="{00000000-0008-0000-0F00-000055010000}"/>
            </a:ext>
          </a:extLst>
        </xdr:cNvPr>
        <xdr:cNvSpPr/>
      </xdr:nvSpPr>
      <xdr:spPr>
        <a:xfrm>
          <a:off x="16268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135890</xdr:rowOff>
    </xdr:from>
    <xdr:to>
      <xdr:col>81</xdr:col>
      <xdr:colOff>101600</xdr:colOff>
      <xdr:row>61</xdr:row>
      <xdr:rowOff>66040</xdr:rowOff>
    </xdr:to>
    <xdr:sp macro="" textlink="">
      <xdr:nvSpPr>
        <xdr:cNvPr id="342" name="フローチャート: 判断 341">
          <a:extLst>
            <a:ext uri="{FF2B5EF4-FFF2-40B4-BE49-F238E27FC236}">
              <a16:creationId xmlns:a16="http://schemas.microsoft.com/office/drawing/2014/main" id="{00000000-0008-0000-0F00-000056010000}"/>
            </a:ext>
          </a:extLst>
        </xdr:cNvPr>
        <xdr:cNvSpPr/>
      </xdr:nvSpPr>
      <xdr:spPr>
        <a:xfrm>
          <a:off x="15430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82567</xdr:rowOff>
    </xdr:from>
    <xdr:ext cx="405111" cy="259045"/>
    <xdr:sp macro="" textlink="">
      <xdr:nvSpPr>
        <xdr:cNvPr id="343" name="n_1aveValue【保健センター・保健所】&#10;有形固定資産減価償却率">
          <a:extLst>
            <a:ext uri="{FF2B5EF4-FFF2-40B4-BE49-F238E27FC236}">
              <a16:creationId xmlns:a16="http://schemas.microsoft.com/office/drawing/2014/main" id="{00000000-0008-0000-0F00-000057010000}"/>
            </a:ext>
          </a:extLst>
        </xdr:cNvPr>
        <xdr:cNvSpPr txBox="1"/>
      </xdr:nvSpPr>
      <xdr:spPr>
        <a:xfrm>
          <a:off x="152660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57785</xdr:rowOff>
    </xdr:from>
    <xdr:to>
      <xdr:col>76</xdr:col>
      <xdr:colOff>165100</xdr:colOff>
      <xdr:row>61</xdr:row>
      <xdr:rowOff>159385</xdr:rowOff>
    </xdr:to>
    <xdr:sp macro="" textlink="">
      <xdr:nvSpPr>
        <xdr:cNvPr id="344" name="フローチャート: 判断 343">
          <a:extLst>
            <a:ext uri="{FF2B5EF4-FFF2-40B4-BE49-F238E27FC236}">
              <a16:creationId xmlns:a16="http://schemas.microsoft.com/office/drawing/2014/main" id="{00000000-0008-0000-0F00-000058010000}"/>
            </a:ext>
          </a:extLst>
        </xdr:cNvPr>
        <xdr:cNvSpPr/>
      </xdr:nvSpPr>
      <xdr:spPr>
        <a:xfrm>
          <a:off x="14541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4462</xdr:rowOff>
    </xdr:from>
    <xdr:ext cx="405111" cy="259045"/>
    <xdr:sp macro="" textlink="">
      <xdr:nvSpPr>
        <xdr:cNvPr id="345" name="n_2aveValue【保健センター・保健所】&#10;有形固定資産減価償却率">
          <a:extLst>
            <a:ext uri="{FF2B5EF4-FFF2-40B4-BE49-F238E27FC236}">
              <a16:creationId xmlns:a16="http://schemas.microsoft.com/office/drawing/2014/main" id="{00000000-0008-0000-0F00-000059010000}"/>
            </a:ext>
          </a:extLst>
        </xdr:cNvPr>
        <xdr:cNvSpPr txBox="1"/>
      </xdr:nvSpPr>
      <xdr:spPr>
        <a:xfrm>
          <a:off x="14389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25400</xdr:rowOff>
    </xdr:from>
    <xdr:to>
      <xdr:col>85</xdr:col>
      <xdr:colOff>177800</xdr:colOff>
      <xdr:row>62</xdr:row>
      <xdr:rowOff>127000</xdr:rowOff>
    </xdr:to>
    <xdr:sp macro="" textlink="">
      <xdr:nvSpPr>
        <xdr:cNvPr id="351" name="楕円 350">
          <a:extLst>
            <a:ext uri="{FF2B5EF4-FFF2-40B4-BE49-F238E27FC236}">
              <a16:creationId xmlns:a16="http://schemas.microsoft.com/office/drawing/2014/main" id="{00000000-0008-0000-0F00-00005F010000}"/>
            </a:ext>
          </a:extLst>
        </xdr:cNvPr>
        <xdr:cNvSpPr/>
      </xdr:nvSpPr>
      <xdr:spPr>
        <a:xfrm>
          <a:off x="162687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3827</xdr:rowOff>
    </xdr:from>
    <xdr:ext cx="405111" cy="259045"/>
    <xdr:sp macro="" textlink="">
      <xdr:nvSpPr>
        <xdr:cNvPr id="352" name="【保健センター・保健所】&#10;有形固定資産減価償却率該当値テキスト">
          <a:extLst>
            <a:ext uri="{FF2B5EF4-FFF2-40B4-BE49-F238E27FC236}">
              <a16:creationId xmlns:a16="http://schemas.microsoft.com/office/drawing/2014/main" id="{00000000-0008-0000-0F00-000060010000}"/>
            </a:ext>
          </a:extLst>
        </xdr:cNvPr>
        <xdr:cNvSpPr txBox="1"/>
      </xdr:nvSpPr>
      <xdr:spPr>
        <a:xfrm>
          <a:off x="16357600"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3" name="正方形/長方形 352">
          <a:extLst>
            <a:ext uri="{FF2B5EF4-FFF2-40B4-BE49-F238E27FC236}">
              <a16:creationId xmlns:a16="http://schemas.microsoft.com/office/drawing/2014/main" id="{00000000-0008-0000-0F00-000061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4" name="正方形/長方形 353">
          <a:extLst>
            <a:ext uri="{FF2B5EF4-FFF2-40B4-BE49-F238E27FC236}">
              <a16:creationId xmlns:a16="http://schemas.microsoft.com/office/drawing/2014/main" id="{00000000-0008-0000-0F00-000062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5" name="正方形/長方形 354">
          <a:extLst>
            <a:ext uri="{FF2B5EF4-FFF2-40B4-BE49-F238E27FC236}">
              <a16:creationId xmlns:a16="http://schemas.microsoft.com/office/drawing/2014/main" id="{00000000-0008-0000-0F00-000063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6" name="正方形/長方形 355">
          <a:extLst>
            <a:ext uri="{FF2B5EF4-FFF2-40B4-BE49-F238E27FC236}">
              <a16:creationId xmlns:a16="http://schemas.microsoft.com/office/drawing/2014/main" id="{00000000-0008-0000-0F00-000064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7" name="正方形/長方形 356">
          <a:extLst>
            <a:ext uri="{FF2B5EF4-FFF2-40B4-BE49-F238E27FC236}">
              <a16:creationId xmlns:a16="http://schemas.microsoft.com/office/drawing/2014/main" id="{00000000-0008-0000-0F00-000065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8" name="正方形/長方形 357">
          <a:extLst>
            <a:ext uri="{FF2B5EF4-FFF2-40B4-BE49-F238E27FC236}">
              <a16:creationId xmlns:a16="http://schemas.microsoft.com/office/drawing/2014/main" id="{00000000-0008-0000-0F00-000066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9" name="正方形/長方形 358">
          <a:extLst>
            <a:ext uri="{FF2B5EF4-FFF2-40B4-BE49-F238E27FC236}">
              <a16:creationId xmlns:a16="http://schemas.microsoft.com/office/drawing/2014/main" id="{00000000-0008-0000-0F00-000067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0" name="正方形/長方形 359">
          <a:extLst>
            <a:ext uri="{FF2B5EF4-FFF2-40B4-BE49-F238E27FC236}">
              <a16:creationId xmlns:a16="http://schemas.microsoft.com/office/drawing/2014/main" id="{00000000-0008-0000-0F00-000068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68" name="テキスト ボックス 367">
          <a:extLst>
            <a:ext uri="{FF2B5EF4-FFF2-40B4-BE49-F238E27FC236}">
              <a16:creationId xmlns:a16="http://schemas.microsoft.com/office/drawing/2014/main" id="{00000000-0008-0000-0F00-000070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70" name="テキスト ボックス 369">
          <a:extLst>
            <a:ext uri="{FF2B5EF4-FFF2-40B4-BE49-F238E27FC236}">
              <a16:creationId xmlns:a16="http://schemas.microsoft.com/office/drawing/2014/main" id="{00000000-0008-0000-0F00-000072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5" name="【保健センター・保健所】&#10;一人当たり面積グラフ枠">
          <a:extLst>
            <a:ext uri="{FF2B5EF4-FFF2-40B4-BE49-F238E27FC236}">
              <a16:creationId xmlns:a16="http://schemas.microsoft.com/office/drawing/2014/main" id="{00000000-0008-0000-0F00-000077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7620</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flipV="1">
          <a:off x="22160864" y="97002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377" name="【保健センター・保健所】&#10;一人当たり面積最小値テキスト">
          <a:extLst>
            <a:ext uri="{FF2B5EF4-FFF2-40B4-BE49-F238E27FC236}">
              <a16:creationId xmlns:a16="http://schemas.microsoft.com/office/drawing/2014/main" id="{00000000-0008-0000-0F00-000079010000}"/>
            </a:ext>
          </a:extLst>
        </xdr:cNvPr>
        <xdr:cNvSpPr txBox="1"/>
      </xdr:nvSpPr>
      <xdr:spPr>
        <a:xfrm>
          <a:off x="221996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379" name="【保健センター・保健所】&#10;一人当たり面積最大値テキスト">
          <a:extLst>
            <a:ext uri="{FF2B5EF4-FFF2-40B4-BE49-F238E27FC236}">
              <a16:creationId xmlns:a16="http://schemas.microsoft.com/office/drawing/2014/main" id="{00000000-0008-0000-0F00-00007B010000}"/>
            </a:ext>
          </a:extLst>
        </xdr:cNvPr>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3827</xdr:rowOff>
    </xdr:from>
    <xdr:ext cx="469744" cy="259045"/>
    <xdr:sp macro="" textlink="">
      <xdr:nvSpPr>
        <xdr:cNvPr id="381" name="【保健センター・保健所】&#10;一人当たり面積平均値テキスト">
          <a:extLst>
            <a:ext uri="{FF2B5EF4-FFF2-40B4-BE49-F238E27FC236}">
              <a16:creationId xmlns:a16="http://schemas.microsoft.com/office/drawing/2014/main" id="{00000000-0008-0000-0F00-00007D010000}"/>
            </a:ext>
          </a:extLst>
        </xdr:cNvPr>
        <xdr:cNvSpPr txBox="1"/>
      </xdr:nvSpPr>
      <xdr:spPr>
        <a:xfrm>
          <a:off x="22199600" y="1046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25400</xdr:rowOff>
    </xdr:from>
    <xdr:to>
      <xdr:col>116</xdr:col>
      <xdr:colOff>114300</xdr:colOff>
      <xdr:row>61</xdr:row>
      <xdr:rowOff>127000</xdr:rowOff>
    </xdr:to>
    <xdr:sp macro="" textlink="">
      <xdr:nvSpPr>
        <xdr:cNvPr id="382" name="フローチャート: 判断 381">
          <a:extLst>
            <a:ext uri="{FF2B5EF4-FFF2-40B4-BE49-F238E27FC236}">
              <a16:creationId xmlns:a16="http://schemas.microsoft.com/office/drawing/2014/main" id="{00000000-0008-0000-0F00-00007E010000}"/>
            </a:ext>
          </a:extLst>
        </xdr:cNvPr>
        <xdr:cNvSpPr/>
      </xdr:nvSpPr>
      <xdr:spPr>
        <a:xfrm>
          <a:off x="22110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48260</xdr:rowOff>
    </xdr:from>
    <xdr:to>
      <xdr:col>112</xdr:col>
      <xdr:colOff>38100</xdr:colOff>
      <xdr:row>61</xdr:row>
      <xdr:rowOff>149860</xdr:rowOff>
    </xdr:to>
    <xdr:sp macro="" textlink="">
      <xdr:nvSpPr>
        <xdr:cNvPr id="383" name="フローチャート: 判断 382">
          <a:extLst>
            <a:ext uri="{FF2B5EF4-FFF2-40B4-BE49-F238E27FC236}">
              <a16:creationId xmlns:a16="http://schemas.microsoft.com/office/drawing/2014/main" id="{00000000-0008-0000-0F00-00007F010000}"/>
            </a:ext>
          </a:extLst>
        </xdr:cNvPr>
        <xdr:cNvSpPr/>
      </xdr:nvSpPr>
      <xdr:spPr>
        <a:xfrm>
          <a:off x="21272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166387</xdr:rowOff>
    </xdr:from>
    <xdr:ext cx="469744" cy="259045"/>
    <xdr:sp macro="" textlink="">
      <xdr:nvSpPr>
        <xdr:cNvPr id="384" name="n_1aveValue【保健センター・保健所】&#10;一人当たり面積">
          <a:extLst>
            <a:ext uri="{FF2B5EF4-FFF2-40B4-BE49-F238E27FC236}">
              <a16:creationId xmlns:a16="http://schemas.microsoft.com/office/drawing/2014/main" id="{00000000-0008-0000-0F00-000080010000}"/>
            </a:ext>
          </a:extLst>
        </xdr:cNvPr>
        <xdr:cNvSpPr txBox="1"/>
      </xdr:nvSpPr>
      <xdr:spPr>
        <a:xfrm>
          <a:off x="210757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162560</xdr:rowOff>
    </xdr:from>
    <xdr:to>
      <xdr:col>107</xdr:col>
      <xdr:colOff>101600</xdr:colOff>
      <xdr:row>61</xdr:row>
      <xdr:rowOff>92710</xdr:rowOff>
    </xdr:to>
    <xdr:sp macro="" textlink="">
      <xdr:nvSpPr>
        <xdr:cNvPr id="385" name="フローチャート: 判断 384">
          <a:extLst>
            <a:ext uri="{FF2B5EF4-FFF2-40B4-BE49-F238E27FC236}">
              <a16:creationId xmlns:a16="http://schemas.microsoft.com/office/drawing/2014/main" id="{00000000-0008-0000-0F00-000081010000}"/>
            </a:ext>
          </a:extLst>
        </xdr:cNvPr>
        <xdr:cNvSpPr/>
      </xdr:nvSpPr>
      <xdr:spPr>
        <a:xfrm>
          <a:off x="20383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109237</xdr:rowOff>
    </xdr:from>
    <xdr:ext cx="469744" cy="259045"/>
    <xdr:sp macro="" textlink="">
      <xdr:nvSpPr>
        <xdr:cNvPr id="386" name="n_2aveValue【保健センター・保健所】&#10;一人当たり面積">
          <a:extLst>
            <a:ext uri="{FF2B5EF4-FFF2-40B4-BE49-F238E27FC236}">
              <a16:creationId xmlns:a16="http://schemas.microsoft.com/office/drawing/2014/main" id="{00000000-0008-0000-0F00-000082010000}"/>
            </a:ext>
          </a:extLst>
        </xdr:cNvPr>
        <xdr:cNvSpPr txBox="1"/>
      </xdr:nvSpPr>
      <xdr:spPr>
        <a:xfrm>
          <a:off x="20199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128270</xdr:rowOff>
    </xdr:from>
    <xdr:to>
      <xdr:col>116</xdr:col>
      <xdr:colOff>114300</xdr:colOff>
      <xdr:row>60</xdr:row>
      <xdr:rowOff>58420</xdr:rowOff>
    </xdr:to>
    <xdr:sp macro="" textlink="">
      <xdr:nvSpPr>
        <xdr:cNvPr id="392" name="楕円 391">
          <a:extLst>
            <a:ext uri="{FF2B5EF4-FFF2-40B4-BE49-F238E27FC236}">
              <a16:creationId xmlns:a16="http://schemas.microsoft.com/office/drawing/2014/main" id="{00000000-0008-0000-0F00-000088010000}"/>
            </a:ext>
          </a:extLst>
        </xdr:cNvPr>
        <xdr:cNvSpPr/>
      </xdr:nvSpPr>
      <xdr:spPr>
        <a:xfrm>
          <a:off x="221107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151147</xdr:rowOff>
    </xdr:from>
    <xdr:ext cx="469744" cy="259045"/>
    <xdr:sp macro="" textlink="">
      <xdr:nvSpPr>
        <xdr:cNvPr id="393" name="【保健センター・保健所】&#10;一人当たり面積該当値テキスト">
          <a:extLst>
            <a:ext uri="{FF2B5EF4-FFF2-40B4-BE49-F238E27FC236}">
              <a16:creationId xmlns:a16="http://schemas.microsoft.com/office/drawing/2014/main" id="{00000000-0008-0000-0F00-000089010000}"/>
            </a:ext>
          </a:extLst>
        </xdr:cNvPr>
        <xdr:cNvSpPr txBox="1"/>
      </xdr:nvSpPr>
      <xdr:spPr>
        <a:xfrm>
          <a:off x="22199600"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8" name="【消防施設】&#10;有形固定資産減価償却率グラフ枠">
          <a:extLst>
            <a:ext uri="{FF2B5EF4-FFF2-40B4-BE49-F238E27FC236}">
              <a16:creationId xmlns:a16="http://schemas.microsoft.com/office/drawing/2014/main" id="{00000000-0008-0000-0F00-0000A2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129539</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flipV="1">
          <a:off x="16318864" y="134569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420" name="【消防施設】&#10;有形固定資産減価償却率最小値テキスト">
          <a:extLst>
            <a:ext uri="{FF2B5EF4-FFF2-40B4-BE49-F238E27FC236}">
              <a16:creationId xmlns:a16="http://schemas.microsoft.com/office/drawing/2014/main" id="{00000000-0008-0000-0F00-0000A4010000}"/>
            </a:ext>
          </a:extLst>
        </xdr:cNvPr>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422" name="【消防施設】&#10;有形固定資産減価償却率最大値テキスト">
          <a:extLst>
            <a:ext uri="{FF2B5EF4-FFF2-40B4-BE49-F238E27FC236}">
              <a16:creationId xmlns:a16="http://schemas.microsoft.com/office/drawing/2014/main" id="{00000000-0008-0000-0F00-0000A6010000}"/>
            </a:ext>
          </a:extLst>
        </xdr:cNvPr>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60433</xdr:rowOff>
    </xdr:from>
    <xdr:ext cx="405111" cy="259045"/>
    <xdr:sp macro="" textlink="">
      <xdr:nvSpPr>
        <xdr:cNvPr id="424" name="【消防施設】&#10;有形固定資産減価償却率平均値テキスト">
          <a:extLst>
            <a:ext uri="{FF2B5EF4-FFF2-40B4-BE49-F238E27FC236}">
              <a16:creationId xmlns:a16="http://schemas.microsoft.com/office/drawing/2014/main" id="{00000000-0008-0000-0F00-0000A8010000}"/>
            </a:ext>
          </a:extLst>
        </xdr:cNvPr>
        <xdr:cNvSpPr txBox="1"/>
      </xdr:nvSpPr>
      <xdr:spPr>
        <a:xfrm>
          <a:off x="16357600" y="1394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82006</xdr:rowOff>
    </xdr:from>
    <xdr:to>
      <xdr:col>85</xdr:col>
      <xdr:colOff>177800</xdr:colOff>
      <xdr:row>82</xdr:row>
      <xdr:rowOff>12156</xdr:rowOff>
    </xdr:to>
    <xdr:sp macro="" textlink="">
      <xdr:nvSpPr>
        <xdr:cNvPr id="425" name="フローチャート: 判断 424">
          <a:extLst>
            <a:ext uri="{FF2B5EF4-FFF2-40B4-BE49-F238E27FC236}">
              <a16:creationId xmlns:a16="http://schemas.microsoft.com/office/drawing/2014/main" id="{00000000-0008-0000-0F00-0000A9010000}"/>
            </a:ext>
          </a:extLst>
        </xdr:cNvPr>
        <xdr:cNvSpPr/>
      </xdr:nvSpPr>
      <xdr:spPr>
        <a:xfrm>
          <a:off x="162687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46082</xdr:rowOff>
    </xdr:from>
    <xdr:to>
      <xdr:col>81</xdr:col>
      <xdr:colOff>101600</xdr:colOff>
      <xdr:row>81</xdr:row>
      <xdr:rowOff>147682</xdr:rowOff>
    </xdr:to>
    <xdr:sp macro="" textlink="">
      <xdr:nvSpPr>
        <xdr:cNvPr id="426" name="フローチャート: 判断 425">
          <a:extLst>
            <a:ext uri="{FF2B5EF4-FFF2-40B4-BE49-F238E27FC236}">
              <a16:creationId xmlns:a16="http://schemas.microsoft.com/office/drawing/2014/main" id="{00000000-0008-0000-0F00-0000AA010000}"/>
            </a:ext>
          </a:extLst>
        </xdr:cNvPr>
        <xdr:cNvSpPr/>
      </xdr:nvSpPr>
      <xdr:spPr>
        <a:xfrm>
          <a:off x="15430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164209</xdr:rowOff>
    </xdr:from>
    <xdr:ext cx="405111" cy="259045"/>
    <xdr:sp macro="" textlink="">
      <xdr:nvSpPr>
        <xdr:cNvPr id="427" name="n_1aveValue【消防施設】&#10;有形固定資産減価償却率">
          <a:extLst>
            <a:ext uri="{FF2B5EF4-FFF2-40B4-BE49-F238E27FC236}">
              <a16:creationId xmlns:a16="http://schemas.microsoft.com/office/drawing/2014/main" id="{00000000-0008-0000-0F00-0000AB010000}"/>
            </a:ext>
          </a:extLst>
        </xdr:cNvPr>
        <xdr:cNvSpPr txBox="1"/>
      </xdr:nvSpPr>
      <xdr:spPr>
        <a:xfrm>
          <a:off x="1526604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78739</xdr:rowOff>
    </xdr:from>
    <xdr:to>
      <xdr:col>76</xdr:col>
      <xdr:colOff>165100</xdr:colOff>
      <xdr:row>81</xdr:row>
      <xdr:rowOff>8889</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14541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25416</xdr:rowOff>
    </xdr:from>
    <xdr:ext cx="405111" cy="259045"/>
    <xdr:sp macro="" textlink="">
      <xdr:nvSpPr>
        <xdr:cNvPr id="429" name="n_2aveValue【消防施設】&#10;有形固定資産減価償却率">
          <a:extLst>
            <a:ext uri="{FF2B5EF4-FFF2-40B4-BE49-F238E27FC236}">
              <a16:creationId xmlns:a16="http://schemas.microsoft.com/office/drawing/2014/main" id="{00000000-0008-0000-0F00-0000AD010000}"/>
            </a:ext>
          </a:extLst>
        </xdr:cNvPr>
        <xdr:cNvSpPr txBox="1"/>
      </xdr:nvSpPr>
      <xdr:spPr>
        <a:xfrm>
          <a:off x="14389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24856</xdr:rowOff>
    </xdr:from>
    <xdr:to>
      <xdr:col>85</xdr:col>
      <xdr:colOff>177800</xdr:colOff>
      <xdr:row>80</xdr:row>
      <xdr:rowOff>126456</xdr:rowOff>
    </xdr:to>
    <xdr:sp macro="" textlink="">
      <xdr:nvSpPr>
        <xdr:cNvPr id="435" name="楕円 434">
          <a:extLst>
            <a:ext uri="{FF2B5EF4-FFF2-40B4-BE49-F238E27FC236}">
              <a16:creationId xmlns:a16="http://schemas.microsoft.com/office/drawing/2014/main" id="{00000000-0008-0000-0F00-0000B3010000}"/>
            </a:ext>
          </a:extLst>
        </xdr:cNvPr>
        <xdr:cNvSpPr/>
      </xdr:nvSpPr>
      <xdr:spPr>
        <a:xfrm>
          <a:off x="16268700" y="1374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47733</xdr:rowOff>
    </xdr:from>
    <xdr:ext cx="405111" cy="259045"/>
    <xdr:sp macro="" textlink="">
      <xdr:nvSpPr>
        <xdr:cNvPr id="436" name="【消防施設】&#10;有形固定資産減価償却率該当値テキスト">
          <a:extLst>
            <a:ext uri="{FF2B5EF4-FFF2-40B4-BE49-F238E27FC236}">
              <a16:creationId xmlns:a16="http://schemas.microsoft.com/office/drawing/2014/main" id="{00000000-0008-0000-0F00-0000B4010000}"/>
            </a:ext>
          </a:extLst>
        </xdr:cNvPr>
        <xdr:cNvSpPr txBox="1"/>
      </xdr:nvSpPr>
      <xdr:spPr>
        <a:xfrm>
          <a:off x="16357600" y="1359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1" name="【消防施設】&#10;一人当たり面積グラフ枠">
          <a:extLst>
            <a:ext uri="{FF2B5EF4-FFF2-40B4-BE49-F238E27FC236}">
              <a16:creationId xmlns:a16="http://schemas.microsoft.com/office/drawing/2014/main" id="{00000000-0008-0000-0F00-0000CD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28302</xdr:rowOff>
    </xdr:from>
    <xdr:to>
      <xdr:col>116</xdr:col>
      <xdr:colOff>62864</xdr:colOff>
      <xdr:row>86</xdr:row>
      <xdr:rowOff>74023</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flipV="1">
          <a:off x="22160864" y="13401402"/>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77850</xdr:rowOff>
    </xdr:from>
    <xdr:ext cx="469744" cy="259045"/>
    <xdr:sp macro="" textlink="">
      <xdr:nvSpPr>
        <xdr:cNvPr id="463" name="【消防施設】&#10;一人当たり面積最小値テキスト">
          <a:extLst>
            <a:ext uri="{FF2B5EF4-FFF2-40B4-BE49-F238E27FC236}">
              <a16:creationId xmlns:a16="http://schemas.microsoft.com/office/drawing/2014/main" id="{00000000-0008-0000-0F00-0000CF010000}"/>
            </a:ext>
          </a:extLst>
        </xdr:cNvPr>
        <xdr:cNvSpPr txBox="1"/>
      </xdr:nvSpPr>
      <xdr:spPr>
        <a:xfrm>
          <a:off x="22199600" y="1482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74023</xdr:rowOff>
    </xdr:from>
    <xdr:to>
      <xdr:col>116</xdr:col>
      <xdr:colOff>152400</xdr:colOff>
      <xdr:row>86</xdr:row>
      <xdr:rowOff>74023</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22072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146429</xdr:rowOff>
    </xdr:from>
    <xdr:ext cx="469744" cy="259045"/>
    <xdr:sp macro="" textlink="">
      <xdr:nvSpPr>
        <xdr:cNvPr id="465" name="【消防施設】&#10;一人当たり面積最大値テキスト">
          <a:extLst>
            <a:ext uri="{FF2B5EF4-FFF2-40B4-BE49-F238E27FC236}">
              <a16:creationId xmlns:a16="http://schemas.microsoft.com/office/drawing/2014/main" id="{00000000-0008-0000-0F00-0000D1010000}"/>
            </a:ext>
          </a:extLst>
        </xdr:cNvPr>
        <xdr:cNvSpPr txBox="1"/>
      </xdr:nvSpPr>
      <xdr:spPr>
        <a:xfrm>
          <a:off x="22199600" y="1317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28302</xdr:rowOff>
    </xdr:from>
    <xdr:to>
      <xdr:col>116</xdr:col>
      <xdr:colOff>152400</xdr:colOff>
      <xdr:row>78</xdr:row>
      <xdr:rowOff>28302</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22072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52632</xdr:rowOff>
    </xdr:from>
    <xdr:ext cx="469744" cy="259045"/>
    <xdr:sp macro="" textlink="">
      <xdr:nvSpPr>
        <xdr:cNvPr id="467" name="【消防施設】&#10;一人当たり面積平均値テキスト">
          <a:extLst>
            <a:ext uri="{FF2B5EF4-FFF2-40B4-BE49-F238E27FC236}">
              <a16:creationId xmlns:a16="http://schemas.microsoft.com/office/drawing/2014/main" id="{00000000-0008-0000-0F00-0000D3010000}"/>
            </a:ext>
          </a:extLst>
        </xdr:cNvPr>
        <xdr:cNvSpPr txBox="1"/>
      </xdr:nvSpPr>
      <xdr:spPr>
        <a:xfrm>
          <a:off x="22199600" y="1428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29755</xdr:rowOff>
    </xdr:from>
    <xdr:to>
      <xdr:col>116</xdr:col>
      <xdr:colOff>114300</xdr:colOff>
      <xdr:row>84</xdr:row>
      <xdr:rowOff>131355</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22110700" y="1443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105427</xdr:rowOff>
    </xdr:from>
    <xdr:ext cx="469744" cy="259045"/>
    <xdr:sp macro="" textlink="">
      <xdr:nvSpPr>
        <xdr:cNvPr id="470" name="n_1aveValue【消防施設】&#10;一人当たり面積">
          <a:extLst>
            <a:ext uri="{FF2B5EF4-FFF2-40B4-BE49-F238E27FC236}">
              <a16:creationId xmlns:a16="http://schemas.microsoft.com/office/drawing/2014/main" id="{00000000-0008-0000-0F00-0000D6010000}"/>
            </a:ext>
          </a:extLst>
        </xdr:cNvPr>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49349</xdr:rowOff>
    </xdr:from>
    <xdr:to>
      <xdr:col>107</xdr:col>
      <xdr:colOff>101600</xdr:colOff>
      <xdr:row>84</xdr:row>
      <xdr:rowOff>150949</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20383500" y="1445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167476</xdr:rowOff>
    </xdr:from>
    <xdr:ext cx="469744" cy="259045"/>
    <xdr:sp macro="" textlink="">
      <xdr:nvSpPr>
        <xdr:cNvPr id="472" name="n_2aveValue【消防施設】&#10;一人当たり面積">
          <a:extLst>
            <a:ext uri="{FF2B5EF4-FFF2-40B4-BE49-F238E27FC236}">
              <a16:creationId xmlns:a16="http://schemas.microsoft.com/office/drawing/2014/main" id="{00000000-0008-0000-0F00-0000D8010000}"/>
            </a:ext>
          </a:extLst>
        </xdr:cNvPr>
        <xdr:cNvSpPr txBox="1"/>
      </xdr:nvSpPr>
      <xdr:spPr>
        <a:xfrm>
          <a:off x="20199427" y="1422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137523</xdr:rowOff>
    </xdr:from>
    <xdr:to>
      <xdr:col>116</xdr:col>
      <xdr:colOff>114300</xdr:colOff>
      <xdr:row>85</xdr:row>
      <xdr:rowOff>67673</xdr:rowOff>
    </xdr:to>
    <xdr:sp macro="" textlink="">
      <xdr:nvSpPr>
        <xdr:cNvPr id="478" name="楕円 477">
          <a:extLst>
            <a:ext uri="{FF2B5EF4-FFF2-40B4-BE49-F238E27FC236}">
              <a16:creationId xmlns:a16="http://schemas.microsoft.com/office/drawing/2014/main" id="{00000000-0008-0000-0F00-0000DE010000}"/>
            </a:ext>
          </a:extLst>
        </xdr:cNvPr>
        <xdr:cNvSpPr/>
      </xdr:nvSpPr>
      <xdr:spPr>
        <a:xfrm>
          <a:off x="22110700" y="1453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115950</xdr:rowOff>
    </xdr:from>
    <xdr:ext cx="469744" cy="259045"/>
    <xdr:sp macro="" textlink="">
      <xdr:nvSpPr>
        <xdr:cNvPr id="479" name="【消防施設】&#10;一人当たり面積該当値テキスト">
          <a:extLst>
            <a:ext uri="{FF2B5EF4-FFF2-40B4-BE49-F238E27FC236}">
              <a16:creationId xmlns:a16="http://schemas.microsoft.com/office/drawing/2014/main" id="{00000000-0008-0000-0F00-0000DF010000}"/>
            </a:ext>
          </a:extLst>
        </xdr:cNvPr>
        <xdr:cNvSpPr txBox="1"/>
      </xdr:nvSpPr>
      <xdr:spPr>
        <a:xfrm>
          <a:off x="22199600" y="1451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80" name="正方形/長方形 479">
          <a:extLst>
            <a:ext uri="{FF2B5EF4-FFF2-40B4-BE49-F238E27FC236}">
              <a16:creationId xmlns:a16="http://schemas.microsoft.com/office/drawing/2014/main" id="{00000000-0008-0000-0F00-0000E0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1" name="正方形/長方形 480">
          <a:extLst>
            <a:ext uri="{FF2B5EF4-FFF2-40B4-BE49-F238E27FC236}">
              <a16:creationId xmlns:a16="http://schemas.microsoft.com/office/drawing/2014/main" id="{00000000-0008-0000-0F00-0000E1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2" name="正方形/長方形 481">
          <a:extLst>
            <a:ext uri="{FF2B5EF4-FFF2-40B4-BE49-F238E27FC236}">
              <a16:creationId xmlns:a16="http://schemas.microsoft.com/office/drawing/2014/main" id="{00000000-0008-0000-0F00-0000E2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3" name="正方形/長方形 482">
          <a:extLst>
            <a:ext uri="{FF2B5EF4-FFF2-40B4-BE49-F238E27FC236}">
              <a16:creationId xmlns:a16="http://schemas.microsoft.com/office/drawing/2014/main" id="{00000000-0008-0000-0F00-0000E3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4" name="正方形/長方形 483">
          <a:extLst>
            <a:ext uri="{FF2B5EF4-FFF2-40B4-BE49-F238E27FC236}">
              <a16:creationId xmlns:a16="http://schemas.microsoft.com/office/drawing/2014/main" id="{00000000-0008-0000-0F00-0000E4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6" name="正方形/長方形 485">
          <a:extLst>
            <a:ext uri="{FF2B5EF4-FFF2-40B4-BE49-F238E27FC236}">
              <a16:creationId xmlns:a16="http://schemas.microsoft.com/office/drawing/2014/main" id="{00000000-0008-0000-0F00-0000E6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4" name="【庁舎】&#10;有形固定資産減価償却率グラフ枠">
          <a:extLst>
            <a:ext uri="{FF2B5EF4-FFF2-40B4-BE49-F238E27FC236}">
              <a16:creationId xmlns:a16="http://schemas.microsoft.com/office/drawing/2014/main" id="{00000000-0008-0000-0F00-0000F8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108</xdr:row>
      <xdr:rowOff>74568</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flipV="1">
          <a:off x="16318864" y="17111799"/>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506" name="【庁舎】&#10;有形固定資産減価償却率最小値テキスト">
          <a:extLst>
            <a:ext uri="{FF2B5EF4-FFF2-40B4-BE49-F238E27FC236}">
              <a16:creationId xmlns:a16="http://schemas.microsoft.com/office/drawing/2014/main" id="{00000000-0008-0000-0F00-0000FA010000}"/>
            </a:ext>
          </a:extLst>
        </xdr:cNvPr>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405111" cy="259045"/>
    <xdr:sp macro="" textlink="">
      <xdr:nvSpPr>
        <xdr:cNvPr id="508" name="【庁舎】&#10;有形固定資産減価償却率最大値テキスト">
          <a:extLst>
            <a:ext uri="{FF2B5EF4-FFF2-40B4-BE49-F238E27FC236}">
              <a16:creationId xmlns:a16="http://schemas.microsoft.com/office/drawing/2014/main" id="{00000000-0008-0000-0F00-0000FC010000}"/>
            </a:ext>
          </a:extLst>
        </xdr:cNvPr>
        <xdr:cNvSpPr txBox="1"/>
      </xdr:nvSpPr>
      <xdr:spPr>
        <a:xfrm>
          <a:off x="16357600" y="16887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159311</xdr:rowOff>
    </xdr:from>
    <xdr:ext cx="405111" cy="259045"/>
    <xdr:sp macro="" textlink="">
      <xdr:nvSpPr>
        <xdr:cNvPr id="510" name="【庁舎】&#10;有形固定資産減価償却率平均値テキスト">
          <a:extLst>
            <a:ext uri="{FF2B5EF4-FFF2-40B4-BE49-F238E27FC236}">
              <a16:creationId xmlns:a16="http://schemas.microsoft.com/office/drawing/2014/main" id="{00000000-0008-0000-0F00-0000FE010000}"/>
            </a:ext>
          </a:extLst>
        </xdr:cNvPr>
        <xdr:cNvSpPr txBox="1"/>
      </xdr:nvSpPr>
      <xdr:spPr>
        <a:xfrm>
          <a:off x="16357600" y="17647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136434</xdr:rowOff>
    </xdr:from>
    <xdr:to>
      <xdr:col>85</xdr:col>
      <xdr:colOff>177800</xdr:colOff>
      <xdr:row>104</xdr:row>
      <xdr:rowOff>66584</xdr:rowOff>
    </xdr:to>
    <xdr:sp macro="" textlink="">
      <xdr:nvSpPr>
        <xdr:cNvPr id="511" name="フローチャート: 判断 510">
          <a:extLst>
            <a:ext uri="{FF2B5EF4-FFF2-40B4-BE49-F238E27FC236}">
              <a16:creationId xmlns:a16="http://schemas.microsoft.com/office/drawing/2014/main" id="{00000000-0008-0000-0F00-0000FF010000}"/>
            </a:ext>
          </a:extLst>
        </xdr:cNvPr>
        <xdr:cNvSpPr/>
      </xdr:nvSpPr>
      <xdr:spPr>
        <a:xfrm>
          <a:off x="16268700" y="1779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512" name="フローチャート: 判断 511">
          <a:extLst>
            <a:ext uri="{FF2B5EF4-FFF2-40B4-BE49-F238E27FC236}">
              <a16:creationId xmlns:a16="http://schemas.microsoft.com/office/drawing/2014/main" id="{00000000-0008-0000-0F00-000000020000}"/>
            </a:ext>
          </a:extLst>
        </xdr:cNvPr>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120666</xdr:rowOff>
    </xdr:from>
    <xdr:ext cx="405111" cy="259045"/>
    <xdr:sp macro="" textlink="">
      <xdr:nvSpPr>
        <xdr:cNvPr id="513" name="n_1aveValue【庁舎】&#10;有形固定資産減価償却率">
          <a:extLst>
            <a:ext uri="{FF2B5EF4-FFF2-40B4-BE49-F238E27FC236}">
              <a16:creationId xmlns:a16="http://schemas.microsoft.com/office/drawing/2014/main" id="{00000000-0008-0000-0F00-000001020000}"/>
            </a:ext>
          </a:extLst>
        </xdr:cNvPr>
        <xdr:cNvSpPr txBox="1"/>
      </xdr:nvSpPr>
      <xdr:spPr>
        <a:xfrm>
          <a:off x="15266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128270</xdr:rowOff>
    </xdr:from>
    <xdr:to>
      <xdr:col>76</xdr:col>
      <xdr:colOff>165100</xdr:colOff>
      <xdr:row>104</xdr:row>
      <xdr:rowOff>58420</xdr:rowOff>
    </xdr:to>
    <xdr:sp macro="" textlink="">
      <xdr:nvSpPr>
        <xdr:cNvPr id="514" name="フローチャート: 判断 513">
          <a:extLst>
            <a:ext uri="{FF2B5EF4-FFF2-40B4-BE49-F238E27FC236}">
              <a16:creationId xmlns:a16="http://schemas.microsoft.com/office/drawing/2014/main" id="{00000000-0008-0000-0F00-000002020000}"/>
            </a:ext>
          </a:extLst>
        </xdr:cNvPr>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74947</xdr:rowOff>
    </xdr:from>
    <xdr:ext cx="405111" cy="259045"/>
    <xdr:sp macro="" textlink="">
      <xdr:nvSpPr>
        <xdr:cNvPr id="515" name="n_2aveValue【庁舎】&#10;有形固定資産減価償却率">
          <a:extLst>
            <a:ext uri="{FF2B5EF4-FFF2-40B4-BE49-F238E27FC236}">
              <a16:creationId xmlns:a16="http://schemas.microsoft.com/office/drawing/2014/main" id="{00000000-0008-0000-0F00-000003020000}"/>
            </a:ext>
          </a:extLst>
        </xdr:cNvPr>
        <xdr:cNvSpPr txBox="1"/>
      </xdr:nvSpPr>
      <xdr:spPr>
        <a:xfrm>
          <a:off x="14389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107043</xdr:rowOff>
    </xdr:from>
    <xdr:to>
      <xdr:col>85</xdr:col>
      <xdr:colOff>177800</xdr:colOff>
      <xdr:row>108</xdr:row>
      <xdr:rowOff>37193</xdr:rowOff>
    </xdr:to>
    <xdr:sp macro="" textlink="">
      <xdr:nvSpPr>
        <xdr:cNvPr id="521" name="楕円 520">
          <a:extLst>
            <a:ext uri="{FF2B5EF4-FFF2-40B4-BE49-F238E27FC236}">
              <a16:creationId xmlns:a16="http://schemas.microsoft.com/office/drawing/2014/main" id="{00000000-0008-0000-0F00-000009020000}"/>
            </a:ext>
          </a:extLst>
        </xdr:cNvPr>
        <xdr:cNvSpPr/>
      </xdr:nvSpPr>
      <xdr:spPr>
        <a:xfrm>
          <a:off x="16268700" y="1845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21970</xdr:rowOff>
    </xdr:from>
    <xdr:ext cx="405111" cy="259045"/>
    <xdr:sp macro="" textlink="">
      <xdr:nvSpPr>
        <xdr:cNvPr id="522" name="【庁舎】&#10;有形固定資産減価償却率該当値テキスト">
          <a:extLst>
            <a:ext uri="{FF2B5EF4-FFF2-40B4-BE49-F238E27FC236}">
              <a16:creationId xmlns:a16="http://schemas.microsoft.com/office/drawing/2014/main" id="{00000000-0008-0000-0F00-00000A020000}"/>
            </a:ext>
          </a:extLst>
        </xdr:cNvPr>
        <xdr:cNvSpPr txBox="1"/>
      </xdr:nvSpPr>
      <xdr:spPr>
        <a:xfrm>
          <a:off x="16357600" y="18367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3" name="正方形/長方形 522">
          <a:extLst>
            <a:ext uri="{FF2B5EF4-FFF2-40B4-BE49-F238E27FC236}">
              <a16:creationId xmlns:a16="http://schemas.microsoft.com/office/drawing/2014/main" id="{00000000-0008-0000-0F00-00000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4" name="正方形/長方形 523">
          <a:extLst>
            <a:ext uri="{FF2B5EF4-FFF2-40B4-BE49-F238E27FC236}">
              <a16:creationId xmlns:a16="http://schemas.microsoft.com/office/drawing/2014/main" id="{00000000-0008-0000-0F00-00000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6" name="正方形/長方形 525">
          <a:extLst>
            <a:ext uri="{FF2B5EF4-FFF2-40B4-BE49-F238E27FC236}">
              <a16:creationId xmlns:a16="http://schemas.microsoft.com/office/drawing/2014/main" id="{00000000-0008-0000-0F00-00000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7" name="正方形/長方形 526">
          <a:extLst>
            <a:ext uri="{FF2B5EF4-FFF2-40B4-BE49-F238E27FC236}">
              <a16:creationId xmlns:a16="http://schemas.microsoft.com/office/drawing/2014/main" id="{00000000-0008-0000-0F00-00000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8" name="正方形/長方形 527">
          <a:extLst>
            <a:ext uri="{FF2B5EF4-FFF2-40B4-BE49-F238E27FC236}">
              <a16:creationId xmlns:a16="http://schemas.microsoft.com/office/drawing/2014/main" id="{00000000-0008-0000-0F00-000010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0" name="正方形/長方形 529">
          <a:extLst>
            <a:ext uri="{FF2B5EF4-FFF2-40B4-BE49-F238E27FC236}">
              <a16:creationId xmlns:a16="http://schemas.microsoft.com/office/drawing/2014/main" id="{00000000-0008-0000-0F00-000012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7" name="【庁舎】&#10;一人当たり面積グラフ枠">
          <a:extLst>
            <a:ext uri="{FF2B5EF4-FFF2-40B4-BE49-F238E27FC236}">
              <a16:creationId xmlns:a16="http://schemas.microsoft.com/office/drawing/2014/main" id="{00000000-0008-0000-0F00-000023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117566</xdr:rowOff>
    </xdr:from>
    <xdr:to>
      <xdr:col>116</xdr:col>
      <xdr:colOff>62864</xdr:colOff>
      <xdr:row>108</xdr:row>
      <xdr:rowOff>6531</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flipV="1">
          <a:off x="22160864" y="17262566"/>
          <a:ext cx="0" cy="1260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10358</xdr:rowOff>
    </xdr:from>
    <xdr:ext cx="469744" cy="259045"/>
    <xdr:sp macro="" textlink="">
      <xdr:nvSpPr>
        <xdr:cNvPr id="549" name="【庁舎】&#10;一人当たり面積最小値テキスト">
          <a:extLst>
            <a:ext uri="{FF2B5EF4-FFF2-40B4-BE49-F238E27FC236}">
              <a16:creationId xmlns:a16="http://schemas.microsoft.com/office/drawing/2014/main" id="{00000000-0008-0000-0F00-000025020000}"/>
            </a:ext>
          </a:extLst>
        </xdr:cNvPr>
        <xdr:cNvSpPr txBox="1"/>
      </xdr:nvSpPr>
      <xdr:spPr>
        <a:xfrm>
          <a:off x="22199600"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6531</xdr:rowOff>
    </xdr:from>
    <xdr:to>
      <xdr:col>116</xdr:col>
      <xdr:colOff>152400</xdr:colOff>
      <xdr:row>108</xdr:row>
      <xdr:rowOff>6531</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22072600" y="1852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64243</xdr:rowOff>
    </xdr:from>
    <xdr:ext cx="469744" cy="259045"/>
    <xdr:sp macro="" textlink="">
      <xdr:nvSpPr>
        <xdr:cNvPr id="551" name="【庁舎】&#10;一人当たり面積最大値テキスト">
          <a:extLst>
            <a:ext uri="{FF2B5EF4-FFF2-40B4-BE49-F238E27FC236}">
              <a16:creationId xmlns:a16="http://schemas.microsoft.com/office/drawing/2014/main" id="{00000000-0008-0000-0F00-000027020000}"/>
            </a:ext>
          </a:extLst>
        </xdr:cNvPr>
        <xdr:cNvSpPr txBox="1"/>
      </xdr:nvSpPr>
      <xdr:spPr>
        <a:xfrm>
          <a:off x="22199600" y="1703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117566</xdr:rowOff>
    </xdr:from>
    <xdr:to>
      <xdr:col>116</xdr:col>
      <xdr:colOff>152400</xdr:colOff>
      <xdr:row>100</xdr:row>
      <xdr:rowOff>117566</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22072600" y="17262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46100</xdr:rowOff>
    </xdr:from>
    <xdr:ext cx="469744" cy="259045"/>
    <xdr:sp macro="" textlink="">
      <xdr:nvSpPr>
        <xdr:cNvPr id="553" name="【庁舎】&#10;一人当たり面積平均値テキスト">
          <a:extLst>
            <a:ext uri="{FF2B5EF4-FFF2-40B4-BE49-F238E27FC236}">
              <a16:creationId xmlns:a16="http://schemas.microsoft.com/office/drawing/2014/main" id="{00000000-0008-0000-0F00-000029020000}"/>
            </a:ext>
          </a:extLst>
        </xdr:cNvPr>
        <xdr:cNvSpPr txBox="1"/>
      </xdr:nvSpPr>
      <xdr:spPr>
        <a:xfrm>
          <a:off x="22199600" y="18048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554" name="フローチャート: 判断 553">
          <a:extLst>
            <a:ext uri="{FF2B5EF4-FFF2-40B4-BE49-F238E27FC236}">
              <a16:creationId xmlns:a16="http://schemas.microsoft.com/office/drawing/2014/main" id="{00000000-0008-0000-0F00-00002A020000}"/>
            </a:ext>
          </a:extLst>
        </xdr:cNvPr>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70031</xdr:rowOff>
    </xdr:from>
    <xdr:to>
      <xdr:col>112</xdr:col>
      <xdr:colOff>38100</xdr:colOff>
      <xdr:row>107</xdr:row>
      <xdr:rowOff>181</xdr:rowOff>
    </xdr:to>
    <xdr:sp macro="" textlink="">
      <xdr:nvSpPr>
        <xdr:cNvPr id="555" name="フローチャート: 判断 554">
          <a:extLst>
            <a:ext uri="{FF2B5EF4-FFF2-40B4-BE49-F238E27FC236}">
              <a16:creationId xmlns:a16="http://schemas.microsoft.com/office/drawing/2014/main" id="{00000000-0008-0000-0F00-00002B020000}"/>
            </a:ext>
          </a:extLst>
        </xdr:cNvPr>
        <xdr:cNvSpPr/>
      </xdr:nvSpPr>
      <xdr:spPr>
        <a:xfrm>
          <a:off x="21272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16708</xdr:rowOff>
    </xdr:from>
    <xdr:ext cx="469744" cy="259045"/>
    <xdr:sp macro="" textlink="">
      <xdr:nvSpPr>
        <xdr:cNvPr id="556" name="n_1aveValue【庁舎】&#10;一人当たり面積">
          <a:extLst>
            <a:ext uri="{FF2B5EF4-FFF2-40B4-BE49-F238E27FC236}">
              <a16:creationId xmlns:a16="http://schemas.microsoft.com/office/drawing/2014/main" id="{00000000-0008-0000-0F00-00002C020000}"/>
            </a:ext>
          </a:extLst>
        </xdr:cNvPr>
        <xdr:cNvSpPr txBox="1"/>
      </xdr:nvSpPr>
      <xdr:spPr>
        <a:xfrm>
          <a:off x="21075727" y="180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109220</xdr:rowOff>
    </xdr:from>
    <xdr:to>
      <xdr:col>107</xdr:col>
      <xdr:colOff>101600</xdr:colOff>
      <xdr:row>107</xdr:row>
      <xdr:rowOff>39370</xdr:rowOff>
    </xdr:to>
    <xdr:sp macro="" textlink="">
      <xdr:nvSpPr>
        <xdr:cNvPr id="557" name="フローチャート: 判断 556">
          <a:extLst>
            <a:ext uri="{FF2B5EF4-FFF2-40B4-BE49-F238E27FC236}">
              <a16:creationId xmlns:a16="http://schemas.microsoft.com/office/drawing/2014/main" id="{00000000-0008-0000-0F00-00002D020000}"/>
            </a:ext>
          </a:extLst>
        </xdr:cNvPr>
        <xdr:cNvSpPr/>
      </xdr:nvSpPr>
      <xdr:spPr>
        <a:xfrm>
          <a:off x="20383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55897</xdr:rowOff>
    </xdr:from>
    <xdr:ext cx="469744" cy="259045"/>
    <xdr:sp macro="" textlink="">
      <xdr:nvSpPr>
        <xdr:cNvPr id="558" name="n_2aveValue【庁舎】&#10;一人当たり面積">
          <a:extLst>
            <a:ext uri="{FF2B5EF4-FFF2-40B4-BE49-F238E27FC236}">
              <a16:creationId xmlns:a16="http://schemas.microsoft.com/office/drawing/2014/main" id="{00000000-0008-0000-0F00-00002E020000}"/>
            </a:ext>
          </a:extLst>
        </xdr:cNvPr>
        <xdr:cNvSpPr txBox="1"/>
      </xdr:nvSpPr>
      <xdr:spPr>
        <a:xfrm>
          <a:off x="20199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79284</xdr:rowOff>
    </xdr:from>
    <xdr:to>
      <xdr:col>116</xdr:col>
      <xdr:colOff>114300</xdr:colOff>
      <xdr:row>108</xdr:row>
      <xdr:rowOff>9434</xdr:rowOff>
    </xdr:to>
    <xdr:sp macro="" textlink="">
      <xdr:nvSpPr>
        <xdr:cNvPr id="564" name="楕円 563">
          <a:extLst>
            <a:ext uri="{FF2B5EF4-FFF2-40B4-BE49-F238E27FC236}">
              <a16:creationId xmlns:a16="http://schemas.microsoft.com/office/drawing/2014/main" id="{00000000-0008-0000-0F00-000034020000}"/>
            </a:ext>
          </a:extLst>
        </xdr:cNvPr>
        <xdr:cNvSpPr/>
      </xdr:nvSpPr>
      <xdr:spPr>
        <a:xfrm>
          <a:off x="221107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165661</xdr:rowOff>
    </xdr:from>
    <xdr:ext cx="469744" cy="259045"/>
    <xdr:sp macro="" textlink="">
      <xdr:nvSpPr>
        <xdr:cNvPr id="565" name="【庁舎】&#10;一人当たり面積該当値テキスト">
          <a:extLst>
            <a:ext uri="{FF2B5EF4-FFF2-40B4-BE49-F238E27FC236}">
              <a16:creationId xmlns:a16="http://schemas.microsoft.com/office/drawing/2014/main" id="{00000000-0008-0000-0F00-000035020000}"/>
            </a:ext>
          </a:extLst>
        </xdr:cNvPr>
        <xdr:cNvSpPr txBox="1"/>
      </xdr:nvSpPr>
      <xdr:spPr>
        <a:xfrm>
          <a:off x="22199600" y="18339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6" name="正方形/長方形 565">
          <a:extLst>
            <a:ext uri="{FF2B5EF4-FFF2-40B4-BE49-F238E27FC236}">
              <a16:creationId xmlns:a16="http://schemas.microsoft.com/office/drawing/2014/main" id="{00000000-0008-0000-0F00-000036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7" name="正方形/長方形 566">
          <a:extLst>
            <a:ext uri="{FF2B5EF4-FFF2-40B4-BE49-F238E27FC236}">
              <a16:creationId xmlns:a16="http://schemas.microsoft.com/office/drawing/2014/main" id="{00000000-0008-0000-0F00-000037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については比較的新しく、数値も低いものとなっている。個別施設計画等による長寿命化に努める。福祉施設・市民会館については、老朽化が進んでおり高い数値となっている。更新や集約・統廃合など事業の方向性を含めた検討が始まっており、近年中に改善される見込み。保健福祉センターについては比較的新しく、数値も低いものとなっている。個別施設計画等による長寿命化に努める。消防施設については比較的高い数値となっている。現在震災後の災害対策事業として順次更新をおこなっており、近年中に改善される見込み。庁舎については震災後に建て替えており、数値も低いものとなっている。個別施設計画等による長寿命化に努める。一人当たりの数値については概ね類似団体平均と同程度となっている。人口が年々減少しており、今後全国・宮城県平均からは更に乖離していくものと思わ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宮城県松島町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14,459
14,410
53.56
14,446,698
12,990,546
436,581
3,874,198
5,870,187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ポイント増加となっているが、類似団体と比較して</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ポイント下回っており、また、全国平均・宮城県平均よりも下回っている。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人口減少や高齢化率が進んでいることに加え、町税の減収などから類似団体平均を下回っているが、今後も企業誘致・定住促進の推進、徴税の徴収強化を図り、歳入確保に努める。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65919</xdr:rowOff>
    </xdr:from>
    <xdr:to>
      <xdr:col>23</xdr:col>
      <xdr:colOff>133350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38119"/>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152296</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8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65919</xdr:rowOff>
    </xdr:from>
    <xdr:to>
      <xdr:col>24</xdr:col>
      <xdr:colOff>12700</xdr:colOff>
      <xdr:row>36</xdr:row>
      <xdr:rowOff>65919</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38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117324</xdr:rowOff>
    </xdr:from>
    <xdr:to>
      <xdr:col>23</xdr:col>
      <xdr:colOff>133350</xdr:colOff>
      <xdr:row>42</xdr:row>
      <xdr:rowOff>128815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318224"/>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48579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078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32052</xdr:rowOff>
    </xdr:from>
    <xdr:to>
      <xdr:col>23</xdr:col>
      <xdr:colOff>184150</xdr:colOff>
      <xdr:row>42</xdr:row>
      <xdr:rowOff>133652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128815</xdr:rowOff>
    </xdr:from>
    <xdr:to>
      <xdr:col>19</xdr:col>
      <xdr:colOff>133350</xdr:colOff>
      <xdr:row>42</xdr:row>
      <xdr:rowOff>140305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3297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140305</xdr:rowOff>
    </xdr:from>
    <xdr:to>
      <xdr:col>15</xdr:col>
      <xdr:colOff>82550</xdr:colOff>
      <xdr:row>42</xdr:row>
      <xdr:rowOff>140305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341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6851</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128815</xdr:rowOff>
    </xdr:from>
    <xdr:to>
      <xdr:col>11</xdr:col>
      <xdr:colOff>31750</xdr:colOff>
      <xdr:row>42</xdr:row>
      <xdr:rowOff>140305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3297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38601</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239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78015</xdr:rowOff>
    </xdr:from>
    <xdr:to>
      <xdr:col>19</xdr:col>
      <xdr:colOff>184150</xdr:colOff>
      <xdr:row>43</xdr:row>
      <xdr:rowOff>8165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164392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89505</xdr:rowOff>
    </xdr:from>
    <xdr:to>
      <xdr:col>15</xdr:col>
      <xdr:colOff>133350</xdr:colOff>
      <xdr:row>43</xdr:row>
      <xdr:rowOff>19655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4432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89505</xdr:rowOff>
    </xdr:from>
    <xdr:to>
      <xdr:col>11</xdr:col>
      <xdr:colOff>82550</xdr:colOff>
      <xdr:row>43</xdr:row>
      <xdr:rowOff>19655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4432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ポイント増加し、類似団体と比較して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議員報酬改定に伴う人件費の増、保育士不足による保育士派遣業務等に伴う物件費の増、施設の老朽化に伴う修繕等の維持管理経費の増、中央公民館大規模改修・仮庁舎建設等の借入に係る元金償還開始による公債費の増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全体の経常収支比率を引き上げたものと考えられる。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事務事業の見直しを進めるとともに、各種事業の優先度を確認し計画的に廃止・縮小を進めながら経常経費の削減を図る。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80010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7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52087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80010</xdr:rowOff>
    </xdr:from>
    <xdr:to>
      <xdr:col>24</xdr:col>
      <xdr:colOff>12700</xdr:colOff>
      <xdr:row>67</xdr:row>
      <xdr:rowOff>80010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169672</xdr:rowOff>
    </xdr:from>
    <xdr:to>
      <xdr:col>23</xdr:col>
      <xdr:colOff>133350</xdr:colOff>
      <xdr:row>65</xdr:row>
      <xdr:rowOff>157480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142472"/>
          <a:ext cx="8382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123461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53848</xdr:rowOff>
    </xdr:from>
    <xdr:to>
      <xdr:col>19</xdr:col>
      <xdr:colOff>133350</xdr:colOff>
      <xdr:row>64</xdr:row>
      <xdr:rowOff>169672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02664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75692</xdr:rowOff>
    </xdr:from>
    <xdr:to>
      <xdr:col>15</xdr:col>
      <xdr:colOff>82550</xdr:colOff>
      <xdr:row>64</xdr:row>
      <xdr:rowOff>53848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877042"/>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762</xdr:rowOff>
    </xdr:from>
    <xdr:to>
      <xdr:col>15</xdr:col>
      <xdr:colOff>133350</xdr:colOff>
      <xdr:row>63</xdr:row>
      <xdr:rowOff>102362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112539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22606</xdr:rowOff>
    </xdr:from>
    <xdr:to>
      <xdr:col>11</xdr:col>
      <xdr:colOff>31750</xdr:colOff>
      <xdr:row>63</xdr:row>
      <xdr:rowOff>75692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82395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126238</xdr:rowOff>
    </xdr:from>
    <xdr:to>
      <xdr:col>11</xdr:col>
      <xdr:colOff>82550</xdr:colOff>
      <xdr:row>64</xdr:row>
      <xdr:rowOff>56388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2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41165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77978</xdr:rowOff>
    </xdr:from>
    <xdr:to>
      <xdr:col>7</xdr:col>
      <xdr:colOff>31750</xdr:colOff>
      <xdr:row>64</xdr:row>
      <xdr:rowOff>8128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164355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106680</xdr:rowOff>
    </xdr:from>
    <xdr:to>
      <xdr:col>23</xdr:col>
      <xdr:colOff>184150</xdr:colOff>
      <xdr:row>66</xdr:row>
      <xdr:rowOff>36830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78757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22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118872</xdr:rowOff>
    </xdr:from>
    <xdr:to>
      <xdr:col>19</xdr:col>
      <xdr:colOff>184150</xdr:colOff>
      <xdr:row>65</xdr:row>
      <xdr:rowOff>49022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33799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17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3048</xdr:rowOff>
    </xdr:from>
    <xdr:to>
      <xdr:col>15</xdr:col>
      <xdr:colOff>133350</xdr:colOff>
      <xdr:row>64</xdr:row>
      <xdr:rowOff>104648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89425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24892</xdr:rowOff>
    </xdr:from>
    <xdr:to>
      <xdr:col>11</xdr:col>
      <xdr:colOff>82550</xdr:colOff>
      <xdr:row>63</xdr:row>
      <xdr:rowOff>126492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136669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143256</xdr:rowOff>
    </xdr:from>
    <xdr:to>
      <xdr:col>7</xdr:col>
      <xdr:colOff>31750</xdr:colOff>
      <xdr:row>63</xdr:row>
      <xdr:rowOff>73406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83583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[165,563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人当たり人件費・物件費等決算額は類似団体平均と比べて低くなっているが、平成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年度から徐々に増加してきている傾向がある。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人口が減少していることに加え、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議員報酬改定に伴う人件費の増、保育士不足による保育士派遣業務等に伴う物件費の増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、また集会所等公共施設の維持管理費の経費なども影響していると考えられる。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今後も事業経費の精査・削減に努めていくとともに、適切な定員管理を行い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40590</xdr:rowOff>
    </xdr:from>
    <xdr:to>
      <xdr:col>23</xdr:col>
      <xdr:colOff>133350</xdr:colOff>
      <xdr:row>88</xdr:row>
      <xdr:rowOff>60779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56590"/>
          <a:ext cx="0" cy="1391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32856</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2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60779</xdr:rowOff>
    </xdr:from>
    <xdr:to>
      <xdr:col>24</xdr:col>
      <xdr:colOff>12700</xdr:colOff>
      <xdr:row>88</xdr:row>
      <xdr:rowOff>60779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14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126967</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50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40590</xdr:rowOff>
    </xdr:from>
    <xdr:to>
      <xdr:col>24</xdr:col>
      <xdr:colOff>12700</xdr:colOff>
      <xdr:row>80</xdr:row>
      <xdr:rowOff>40590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5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166236</xdr:rowOff>
    </xdr:from>
    <xdr:to>
      <xdr:col>23</xdr:col>
      <xdr:colOff>133350</xdr:colOff>
      <xdr:row>82</xdr:row>
      <xdr:rowOff>5438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053686"/>
          <a:ext cx="838200" cy="1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122710</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010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150633</xdr:rowOff>
    </xdr:from>
    <xdr:to>
      <xdr:col>23</xdr:col>
      <xdr:colOff>184150</xdr:colOff>
      <xdr:row>82</xdr:row>
      <xdr:rowOff>80783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139415</xdr:rowOff>
    </xdr:from>
    <xdr:to>
      <xdr:col>19</xdr:col>
      <xdr:colOff>133350</xdr:colOff>
      <xdr:row>81</xdr:row>
      <xdr:rowOff>166236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026865"/>
          <a:ext cx="889000" cy="2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121693</xdr:rowOff>
    </xdr:from>
    <xdr:to>
      <xdr:col>19</xdr:col>
      <xdr:colOff>184150</xdr:colOff>
      <xdr:row>82</xdr:row>
      <xdr:rowOff>51843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36620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09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105750</xdr:rowOff>
    </xdr:from>
    <xdr:to>
      <xdr:col>15</xdr:col>
      <xdr:colOff>82550</xdr:colOff>
      <xdr:row>81</xdr:row>
      <xdr:rowOff>139415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993200"/>
          <a:ext cx="889000" cy="3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126012</xdr:rowOff>
    </xdr:from>
    <xdr:to>
      <xdr:col>15</xdr:col>
      <xdr:colOff>133350</xdr:colOff>
      <xdr:row>82</xdr:row>
      <xdr:rowOff>56162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40939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9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105750</xdr:rowOff>
    </xdr:from>
    <xdr:to>
      <xdr:col>11</xdr:col>
      <xdr:colOff>31750</xdr:colOff>
      <xdr:row>81</xdr:row>
      <xdr:rowOff>112671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3993200"/>
          <a:ext cx="889000" cy="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50980</xdr:rowOff>
    </xdr:from>
    <xdr:to>
      <xdr:col>11</xdr:col>
      <xdr:colOff>82550</xdr:colOff>
      <xdr:row>81</xdr:row>
      <xdr:rowOff>152580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93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162757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70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6947</xdr:rowOff>
    </xdr:from>
    <xdr:to>
      <xdr:col>7</xdr:col>
      <xdr:colOff>31750</xdr:colOff>
      <xdr:row>81</xdr:row>
      <xdr:rowOff>108547</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9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118724</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66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126088</xdr:rowOff>
    </xdr:from>
    <xdr:to>
      <xdr:col>23</xdr:col>
      <xdr:colOff>184150</xdr:colOff>
      <xdr:row>82</xdr:row>
      <xdr:rowOff>56238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01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142615</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8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115436</xdr:rowOff>
    </xdr:from>
    <xdr:to>
      <xdr:col>19</xdr:col>
      <xdr:colOff>184150</xdr:colOff>
      <xdr:row>82</xdr:row>
      <xdr:rowOff>45586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00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55763</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771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88615</xdr:rowOff>
    </xdr:from>
    <xdr:to>
      <xdr:col>15</xdr:col>
      <xdr:colOff>133350</xdr:colOff>
      <xdr:row>82</xdr:row>
      <xdr:rowOff>18765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97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28942</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744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54950</xdr:rowOff>
    </xdr:from>
    <xdr:to>
      <xdr:col>11</xdr:col>
      <xdr:colOff>82550</xdr:colOff>
      <xdr:row>81</xdr:row>
      <xdr:rowOff>156550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9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141327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0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61871</xdr:rowOff>
    </xdr:from>
    <xdr:to>
      <xdr:col>7</xdr:col>
      <xdr:colOff>31750</xdr:colOff>
      <xdr:row>81</xdr:row>
      <xdr:rowOff>163471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94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148248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03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前年度数値を引用しているが、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全国町村平均及び類似団体を下回っている状況であり、適正な水準内にあると考えられる。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今後も人事院勧告に準拠し、適正な給与水準の保持に努める。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115812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12157"/>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87889</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34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115812</xdr:rowOff>
    </xdr:from>
    <xdr:to>
      <xdr:col>81</xdr:col>
      <xdr:colOff>133350</xdr:colOff>
      <xdr:row>89</xdr:row>
      <xdr:rowOff>115812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37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98879</xdr:rowOff>
    </xdr:from>
    <xdr:to>
      <xdr:col>81</xdr:col>
      <xdr:colOff>44450</xdr:colOff>
      <xdr:row>83</xdr:row>
      <xdr:rowOff>98879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3292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11386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18445</xdr:rowOff>
    </xdr:from>
    <xdr:to>
      <xdr:col>77</xdr:col>
      <xdr:colOff>44450</xdr:colOff>
      <xdr:row>83</xdr:row>
      <xdr:rowOff>98879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24879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27818</xdr:rowOff>
    </xdr:from>
    <xdr:to>
      <xdr:col>77</xdr:col>
      <xdr:colOff>95250</xdr:colOff>
      <xdr:row>86</xdr:row>
      <xdr:rowOff>129418</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114195</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858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143934</xdr:rowOff>
    </xdr:from>
    <xdr:to>
      <xdr:col>72</xdr:col>
      <xdr:colOff>203200</xdr:colOff>
      <xdr:row>83</xdr:row>
      <xdr:rowOff>18445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202834"/>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16329</xdr:rowOff>
    </xdr:from>
    <xdr:to>
      <xdr:col>73</xdr:col>
      <xdr:colOff>44450</xdr:colOff>
      <xdr:row>86</xdr:row>
      <xdr:rowOff>117929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86482</xdr:rowOff>
    </xdr:from>
    <xdr:to>
      <xdr:col>68</xdr:col>
      <xdr:colOff>152400</xdr:colOff>
      <xdr:row>82</xdr:row>
      <xdr:rowOff>143934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145382"/>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148668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48079</xdr:rowOff>
    </xdr:from>
    <xdr:to>
      <xdr:col>81</xdr:col>
      <xdr:colOff>95250</xdr:colOff>
      <xdr:row>83</xdr:row>
      <xdr:rowOff>149679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64606</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48079</xdr:rowOff>
    </xdr:from>
    <xdr:to>
      <xdr:col>77</xdr:col>
      <xdr:colOff>95250</xdr:colOff>
      <xdr:row>83</xdr:row>
      <xdr:rowOff>149679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159856</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139095</xdr:rowOff>
    </xdr:from>
    <xdr:to>
      <xdr:col>73</xdr:col>
      <xdr:colOff>44450</xdr:colOff>
      <xdr:row>83</xdr:row>
      <xdr:rowOff>69245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79422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396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93134</xdr:rowOff>
    </xdr:from>
    <xdr:to>
      <xdr:col>68</xdr:col>
      <xdr:colOff>203200</xdr:colOff>
      <xdr:row>83</xdr:row>
      <xdr:rowOff>23284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33461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35682</xdr:rowOff>
    </xdr:from>
    <xdr:to>
      <xdr:col>64</xdr:col>
      <xdr:colOff>152400</xdr:colOff>
      <xdr:row>82</xdr:row>
      <xdr:rowOff>137282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0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147459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386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ポイント増となっており、類似団体・全国平均と比較しても高い数値となっている。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指定管理者制度等を</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導入していく取組を推進し、適</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正な定員管理に努めてはいるものの、保育士</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・保健師</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等の専門職や東日本大震災からの復興事業を対応する職員が求められているため、今後も同水準で推移すると予想される。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今後も事業内容等を精査し、指定管理者制度等を積極的に取り入れて、適正な定員管理に努めていく。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65939</xdr:rowOff>
    </xdr:from>
    <xdr:to>
      <xdr:col>81</xdr:col>
      <xdr:colOff>44450</xdr:colOff>
      <xdr:row>66</xdr:row>
      <xdr:rowOff>94132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52939"/>
          <a:ext cx="0" cy="1056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66209</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38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94132</xdr:rowOff>
    </xdr:from>
    <xdr:to>
      <xdr:col>81</xdr:col>
      <xdr:colOff>133350</xdr:colOff>
      <xdr:row>66</xdr:row>
      <xdr:rowOff>94132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40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152316</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9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65939</xdr:rowOff>
    </xdr:from>
    <xdr:to>
      <xdr:col>81</xdr:col>
      <xdr:colOff>133350</xdr:colOff>
      <xdr:row>60</xdr:row>
      <xdr:rowOff>65939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52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99593</xdr:rowOff>
    </xdr:from>
    <xdr:to>
      <xdr:col>81</xdr:col>
      <xdr:colOff>44450</xdr:colOff>
      <xdr:row>61</xdr:row>
      <xdr:rowOff>106832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558043"/>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63390</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350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46863</xdr:rowOff>
    </xdr:from>
    <xdr:to>
      <xdr:col>81</xdr:col>
      <xdr:colOff>95250</xdr:colOff>
      <xdr:row>61</xdr:row>
      <xdr:rowOff>148463</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99593</xdr:rowOff>
    </xdr:from>
    <xdr:to>
      <xdr:col>77</xdr:col>
      <xdr:colOff>44450</xdr:colOff>
      <xdr:row>61</xdr:row>
      <xdr:rowOff>100076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558043"/>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43967</xdr:rowOff>
    </xdr:from>
    <xdr:to>
      <xdr:col>77</xdr:col>
      <xdr:colOff>95250</xdr:colOff>
      <xdr:row>61</xdr:row>
      <xdr:rowOff>145567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155744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271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100076</xdr:rowOff>
    </xdr:from>
    <xdr:to>
      <xdr:col>72</xdr:col>
      <xdr:colOff>203200</xdr:colOff>
      <xdr:row>61</xdr:row>
      <xdr:rowOff>103454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558526"/>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46863</xdr:rowOff>
    </xdr:from>
    <xdr:to>
      <xdr:col>73</xdr:col>
      <xdr:colOff>44450</xdr:colOff>
      <xdr:row>61</xdr:row>
      <xdr:rowOff>148463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158640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2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74016</xdr:rowOff>
    </xdr:from>
    <xdr:to>
      <xdr:col>68</xdr:col>
      <xdr:colOff>152400</xdr:colOff>
      <xdr:row>61</xdr:row>
      <xdr:rowOff>103454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532466"/>
          <a:ext cx="889000" cy="2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157023</xdr:rowOff>
    </xdr:from>
    <xdr:to>
      <xdr:col>68</xdr:col>
      <xdr:colOff>203200</xdr:colOff>
      <xdr:row>61</xdr:row>
      <xdr:rowOff>87173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44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97350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21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157023</xdr:rowOff>
    </xdr:from>
    <xdr:to>
      <xdr:col>64</xdr:col>
      <xdr:colOff>152400</xdr:colOff>
      <xdr:row>61</xdr:row>
      <xdr:rowOff>87173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44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97350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21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56032</xdr:rowOff>
    </xdr:from>
    <xdr:to>
      <xdr:col>81</xdr:col>
      <xdr:colOff>95250</xdr:colOff>
      <xdr:row>61</xdr:row>
      <xdr:rowOff>157632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51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28109</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486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48793</xdr:rowOff>
    </xdr:from>
    <xdr:to>
      <xdr:col>77</xdr:col>
      <xdr:colOff>95250</xdr:colOff>
      <xdr:row>61</xdr:row>
      <xdr:rowOff>150393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50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135170</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59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49276</xdr:rowOff>
    </xdr:from>
    <xdr:to>
      <xdr:col>73</xdr:col>
      <xdr:colOff>44450</xdr:colOff>
      <xdr:row>61</xdr:row>
      <xdr:rowOff>150876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135653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52654</xdr:rowOff>
    </xdr:from>
    <xdr:to>
      <xdr:col>68</xdr:col>
      <xdr:colOff>203200</xdr:colOff>
      <xdr:row>61</xdr:row>
      <xdr:rowOff>154254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5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139031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59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23216</xdr:rowOff>
    </xdr:from>
    <xdr:to>
      <xdr:col>64</xdr:col>
      <xdr:colOff>152400</xdr:colOff>
      <xdr:row>61</xdr:row>
      <xdr:rowOff>124816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48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109593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56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今後小学校屋根改修やフットボールセンター体育館改修に係る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起債の償還開始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比率が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推移する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と考えられるが、今後も新規発行に際しては起債に大きく頼ることのない財政運営に努め、比率の上昇を抑えていく。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109982</xdr:rowOff>
    </xdr:from>
    <xdr:to>
      <xdr:col>81</xdr:col>
      <xdr:colOff>44450</xdr:colOff>
      <xdr:row>41</xdr:row>
      <xdr:rowOff>138938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6179800" y="713943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131335</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817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100330</xdr:rowOff>
    </xdr:from>
    <xdr:to>
      <xdr:col>77</xdr:col>
      <xdr:colOff>44450</xdr:colOff>
      <xdr:row>41</xdr:row>
      <xdr:rowOff>138938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5290800" y="712978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114808</xdr:rowOff>
    </xdr:from>
    <xdr:to>
      <xdr:col>77</xdr:col>
      <xdr:colOff>95250</xdr:colOff>
      <xdr:row>41</xdr:row>
      <xdr:rowOff>44958</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55135</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90678</xdr:rowOff>
    </xdr:from>
    <xdr:to>
      <xdr:col>72</xdr:col>
      <xdr:colOff>203200</xdr:colOff>
      <xdr:row>41</xdr:row>
      <xdr:rowOff>100330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4401800" y="71201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90678</xdr:rowOff>
    </xdr:from>
    <xdr:to>
      <xdr:col>68</xdr:col>
      <xdr:colOff>152400</xdr:colOff>
      <xdr:row>41</xdr:row>
      <xdr:rowOff>119634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712012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13208</xdr:rowOff>
    </xdr:from>
    <xdr:to>
      <xdr:col>68</xdr:col>
      <xdr:colOff>203200</xdr:colOff>
      <xdr:row>42</xdr:row>
      <xdr:rowOff>114808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99585</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90424</xdr:rowOff>
    </xdr:from>
    <xdr:to>
      <xdr:col>64</xdr:col>
      <xdr:colOff>152400</xdr:colOff>
      <xdr:row>43</xdr:row>
      <xdr:rowOff>20574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729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5351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59182</xdr:rowOff>
    </xdr:from>
    <xdr:to>
      <xdr:col>81</xdr:col>
      <xdr:colOff>95250</xdr:colOff>
      <xdr:row>41</xdr:row>
      <xdr:rowOff>160782</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31259</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706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88138</xdr:rowOff>
    </xdr:from>
    <xdr:to>
      <xdr:col>77</xdr:col>
      <xdr:colOff>95250</xdr:colOff>
      <xdr:row>42</xdr:row>
      <xdr:rowOff>18288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3065</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720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49530</xdr:rowOff>
    </xdr:from>
    <xdr:to>
      <xdr:col>73</xdr:col>
      <xdr:colOff>44450</xdr:colOff>
      <xdr:row>41</xdr:row>
      <xdr:rowOff>151130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39878</xdr:rowOff>
    </xdr:from>
    <xdr:to>
      <xdr:col>68</xdr:col>
      <xdr:colOff>203200</xdr:colOff>
      <xdr:row>41</xdr:row>
      <xdr:rowOff>141478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68834</xdr:rowOff>
    </xdr:from>
    <xdr:to>
      <xdr:col>64</xdr:col>
      <xdr:colOff>152400</xdr:colOff>
      <xdr:row>41</xdr:row>
      <xdr:rowOff>170434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9161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退職者の増による職員数の減により退職手当負担見込額が減少したこと、また地方債の現在高が平成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年度を下回ったことに伴い将来負担額が減少している。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effectLst/>
              <a:latin typeface="ＭＳ Ｐゴシック" panose="020B0600070205080204" pitchFamily="50" charset="-128"/>
              <a:ea typeface="ＭＳ Ｐゴシック" panose="020B0600070205080204" pitchFamily="50" charset="-128"/>
            </a:rPr>
            <a:t>　今後も</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地方債において、新規発行に際しては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借入抑制を実施し、将来負担比率の適正化に努める。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127127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99204</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127127</xdr:rowOff>
    </xdr:from>
    <xdr:to>
      <xdr:col>81</xdr:col>
      <xdr:colOff>133350</xdr:colOff>
      <xdr:row>21</xdr:row>
      <xdr:rowOff>127127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55372</xdr:rowOff>
    </xdr:from>
    <xdr:to>
      <xdr:col>81</xdr:col>
      <xdr:colOff>44450</xdr:colOff>
      <xdr:row>17</xdr:row>
      <xdr:rowOff>28702</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6179800" y="2798572"/>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28702</xdr:rowOff>
    </xdr:from>
    <xdr:to>
      <xdr:col>77</xdr:col>
      <xdr:colOff>44450</xdr:colOff>
      <xdr:row>17</xdr:row>
      <xdr:rowOff>57658</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5290800" y="294335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115697</xdr:rowOff>
    </xdr:from>
    <xdr:to>
      <xdr:col>72</xdr:col>
      <xdr:colOff>203200</xdr:colOff>
      <xdr:row>17</xdr:row>
      <xdr:rowOff>57658</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4401800" y="2858897"/>
          <a:ext cx="889000" cy="1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24934</xdr:rowOff>
    </xdr:from>
    <xdr:to>
      <xdr:col>73</xdr:col>
      <xdr:colOff>44450</xdr:colOff>
      <xdr:row>14</xdr:row>
      <xdr:rowOff>126534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136711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115697</xdr:rowOff>
    </xdr:from>
    <xdr:to>
      <xdr:col>68</xdr:col>
      <xdr:colOff>152400</xdr:colOff>
      <xdr:row>17</xdr:row>
      <xdr:rowOff>159808</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3512800" y="2858897"/>
          <a:ext cx="889000" cy="21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139827</xdr:rowOff>
    </xdr:from>
    <xdr:to>
      <xdr:col>68</xdr:col>
      <xdr:colOff>203200</xdr:colOff>
      <xdr:row>16</xdr:row>
      <xdr:rowOff>69977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80154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48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15833</xdr:rowOff>
    </xdr:from>
    <xdr:to>
      <xdr:col>64</xdr:col>
      <xdr:colOff>152400</xdr:colOff>
      <xdr:row>16</xdr:row>
      <xdr:rowOff>117433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75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127610</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52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4572</xdr:rowOff>
    </xdr:from>
    <xdr:to>
      <xdr:col>81</xdr:col>
      <xdr:colOff>95250</xdr:colOff>
      <xdr:row>16</xdr:row>
      <xdr:rowOff>106172</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274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148099</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271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149352</xdr:rowOff>
    </xdr:from>
    <xdr:to>
      <xdr:col>77</xdr:col>
      <xdr:colOff>95250</xdr:colOff>
      <xdr:row>17</xdr:row>
      <xdr:rowOff>79502</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64279</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297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6858</xdr:rowOff>
    </xdr:from>
    <xdr:to>
      <xdr:col>73</xdr:col>
      <xdr:colOff>44450</xdr:colOff>
      <xdr:row>17</xdr:row>
      <xdr:rowOff>108458</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292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93235</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300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64897</xdr:rowOff>
    </xdr:from>
    <xdr:to>
      <xdr:col>68</xdr:col>
      <xdr:colOff>203200</xdr:colOff>
      <xdr:row>16</xdr:row>
      <xdr:rowOff>166497</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280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151274</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2894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109008</xdr:rowOff>
    </xdr:from>
    <xdr:to>
      <xdr:col>64</xdr:col>
      <xdr:colOff>152400</xdr:colOff>
      <xdr:row>18</xdr:row>
      <xdr:rowOff>39158</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302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23935</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311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宮城県松島町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14,459
14,410
53.56
14,446,698
12,990,546
436,581
3,874,198
5,870,187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人件</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費に係る経常収支比率は前年度から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ポイント増、類似団体を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議員報酬改定等による人件費の増の影響により増となったが、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今後も引き続き適正な定員管理を行い、人件費の抑制に努めていく。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133858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0659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88138</xdr:rowOff>
    </xdr:from>
    <xdr:to>
      <xdr:col>24</xdr:col>
      <xdr:colOff>25400</xdr:colOff>
      <xdr:row>37</xdr:row>
      <xdr:rowOff>97282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317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152163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28702</xdr:rowOff>
    </xdr:from>
    <xdr:to>
      <xdr:col>19</xdr:col>
      <xdr:colOff>187325</xdr:colOff>
      <xdr:row>37</xdr:row>
      <xdr:rowOff>88138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723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131064</xdr:rowOff>
    </xdr:from>
    <xdr:to>
      <xdr:col>20</xdr:col>
      <xdr:colOff>38100</xdr:colOff>
      <xdr:row>37</xdr:row>
      <xdr:rowOff>61214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71391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5842</xdr:rowOff>
    </xdr:from>
    <xdr:to>
      <xdr:col>15</xdr:col>
      <xdr:colOff>98425</xdr:colOff>
      <xdr:row>37</xdr:row>
      <xdr:rowOff>28702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494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117348</xdr:rowOff>
    </xdr:from>
    <xdr:to>
      <xdr:col>15</xdr:col>
      <xdr:colOff>149225</xdr:colOff>
      <xdr:row>37</xdr:row>
      <xdr:rowOff>47498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57675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5842</xdr:rowOff>
    </xdr:from>
    <xdr:to>
      <xdr:col>11</xdr:col>
      <xdr:colOff>9525</xdr:colOff>
      <xdr:row>37</xdr:row>
      <xdr:rowOff>65278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494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18559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37338</xdr:rowOff>
    </xdr:from>
    <xdr:to>
      <xdr:col>20</xdr:col>
      <xdr:colOff>38100</xdr:colOff>
      <xdr:row>37</xdr:row>
      <xdr:rowOff>138938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149352</xdr:rowOff>
    </xdr:from>
    <xdr:to>
      <xdr:col>15</xdr:col>
      <xdr:colOff>149225</xdr:colOff>
      <xdr:row>37</xdr:row>
      <xdr:rowOff>79502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126492</xdr:rowOff>
    </xdr:from>
    <xdr:to>
      <xdr:col>11</xdr:col>
      <xdr:colOff>60325</xdr:colOff>
      <xdr:row>37</xdr:row>
      <xdr:rowOff>56642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14478</xdr:rowOff>
    </xdr:from>
    <xdr:to>
      <xdr:col>6</xdr:col>
      <xdr:colOff>171450</xdr:colOff>
      <xdr:row>37</xdr:row>
      <xdr:rowOff>116078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100855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ポイント増となっており、類似団体平均を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保育士不足による保育士派遣業務委託を行うとともに臨時職員等の採用も行ったため物件費が増となっている。今後保育所再編事業を推進し、財政を圧迫することのないよう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引き続き事業経費の精査・削減に努めていく。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88900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701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60977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6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88900</xdr:rowOff>
    </xdr:from>
    <xdr:to>
      <xdr:col>82</xdr:col>
      <xdr:colOff>196850</xdr:colOff>
      <xdr:row>21</xdr:row>
      <xdr:rowOff>88900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8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31750</xdr:rowOff>
    </xdr:from>
    <xdr:to>
      <xdr:col>82</xdr:col>
      <xdr:colOff>107950</xdr:colOff>
      <xdr:row>19</xdr:row>
      <xdr:rowOff>69850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11785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3175</xdr:rowOff>
    </xdr:from>
    <xdr:to>
      <xdr:col>78</xdr:col>
      <xdr:colOff>69850</xdr:colOff>
      <xdr:row>18</xdr:row>
      <xdr:rowOff>31750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91782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50800</xdr:rowOff>
    </xdr:from>
    <xdr:to>
      <xdr:col>73</xdr:col>
      <xdr:colOff>180975</xdr:colOff>
      <xdr:row>17</xdr:row>
      <xdr:rowOff>3175</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794000"/>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47625</xdr:rowOff>
    </xdr:from>
    <xdr:to>
      <xdr:col>74</xdr:col>
      <xdr:colOff>31750</xdr:colOff>
      <xdr:row>16</xdr:row>
      <xdr:rowOff>149225</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159402</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5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117475</xdr:rowOff>
    </xdr:from>
    <xdr:to>
      <xdr:col>69</xdr:col>
      <xdr:colOff>92075</xdr:colOff>
      <xdr:row>16</xdr:row>
      <xdr:rowOff>50800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68922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66675</xdr:rowOff>
    </xdr:from>
    <xdr:to>
      <xdr:col>69</xdr:col>
      <xdr:colOff>142875</xdr:colOff>
      <xdr:row>16</xdr:row>
      <xdr:rowOff>168275</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0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153052</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9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9525</xdr:rowOff>
    </xdr:from>
    <xdr:to>
      <xdr:col>65</xdr:col>
      <xdr:colOff>53975</xdr:colOff>
      <xdr:row>16</xdr:row>
      <xdr:rowOff>111125</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5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95902</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3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19050</xdr:rowOff>
    </xdr:from>
    <xdr:to>
      <xdr:col>82</xdr:col>
      <xdr:colOff>158750</xdr:colOff>
      <xdr:row>19</xdr:row>
      <xdr:rowOff>120650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162577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152400</xdr:rowOff>
    </xdr:from>
    <xdr:to>
      <xdr:col>78</xdr:col>
      <xdr:colOff>120650</xdr:colOff>
      <xdr:row>18</xdr:row>
      <xdr:rowOff>82550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06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67327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15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123825</xdr:rowOff>
    </xdr:from>
    <xdr:to>
      <xdr:col>74</xdr:col>
      <xdr:colOff>31750</xdr:colOff>
      <xdr:row>17</xdr:row>
      <xdr:rowOff>53975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6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38752</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95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0</xdr:rowOff>
    </xdr:from>
    <xdr:to>
      <xdr:col>69</xdr:col>
      <xdr:colOff>142875</xdr:colOff>
      <xdr:row>16</xdr:row>
      <xdr:rowOff>101600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66675</xdr:rowOff>
    </xdr:from>
    <xdr:to>
      <xdr:col>65</xdr:col>
      <xdr:colOff>53975</xdr:colOff>
      <xdr:row>15</xdr:row>
      <xdr:rowOff>168275</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3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7002</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07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扶助費に係る経常収支比率は前年度から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ポイント増、類似団体を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子ども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医療費助成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の影響に伴い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。少子化対策事業の推進や高齢化率の上昇などにより扶助費が増加傾向にあるが、今後も適正な運用に努める。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78015</xdr:rowOff>
    </xdr:from>
    <xdr:to>
      <xdr:col>24</xdr:col>
      <xdr:colOff>25400</xdr:colOff>
      <xdr:row>61</xdr:row>
      <xdr:rowOff>102507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93415"/>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164392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78015</xdr:rowOff>
    </xdr:from>
    <xdr:to>
      <xdr:col>24</xdr:col>
      <xdr:colOff>114300</xdr:colOff>
      <xdr:row>52</xdr:row>
      <xdr:rowOff>78015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61685</xdr:rowOff>
    </xdr:from>
    <xdr:to>
      <xdr:col>24</xdr:col>
      <xdr:colOff>25400</xdr:colOff>
      <xdr:row>54</xdr:row>
      <xdr:rowOff>110672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319985"/>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97262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167822</xdr:rowOff>
    </xdr:from>
    <xdr:to>
      <xdr:col>19</xdr:col>
      <xdr:colOff>187325</xdr:colOff>
      <xdr:row>54</xdr:row>
      <xdr:rowOff>61685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2546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118835</xdr:rowOff>
    </xdr:from>
    <xdr:to>
      <xdr:col>15</xdr:col>
      <xdr:colOff>98425</xdr:colOff>
      <xdr:row>53</xdr:row>
      <xdr:rowOff>167822</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2056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166007</xdr:rowOff>
    </xdr:from>
    <xdr:to>
      <xdr:col>15</xdr:col>
      <xdr:colOff>149225</xdr:colOff>
      <xdr:row>56</xdr:row>
      <xdr:rowOff>96157</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80934</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102507</xdr:rowOff>
    </xdr:from>
    <xdr:to>
      <xdr:col>11</xdr:col>
      <xdr:colOff>9525</xdr:colOff>
      <xdr:row>53</xdr:row>
      <xdr:rowOff>118835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1893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27215</xdr:rowOff>
    </xdr:from>
    <xdr:to>
      <xdr:col>11</xdr:col>
      <xdr:colOff>60325</xdr:colOff>
      <xdr:row>56</xdr:row>
      <xdr:rowOff>128815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113592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80934</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59872</xdr:rowOff>
    </xdr:from>
    <xdr:to>
      <xdr:col>24</xdr:col>
      <xdr:colOff>76200</xdr:colOff>
      <xdr:row>54</xdr:row>
      <xdr:rowOff>161472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76399</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16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xdr:rowOff>
    </xdr:from>
    <xdr:to>
      <xdr:col>20</xdr:col>
      <xdr:colOff>38100</xdr:colOff>
      <xdr:row>54</xdr:row>
      <xdr:rowOff>112485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122662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117022</xdr:rowOff>
    </xdr:from>
    <xdr:to>
      <xdr:col>15</xdr:col>
      <xdr:colOff>149225</xdr:colOff>
      <xdr:row>54</xdr:row>
      <xdr:rowOff>47172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57349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68035</xdr:rowOff>
    </xdr:from>
    <xdr:to>
      <xdr:col>11</xdr:col>
      <xdr:colOff>60325</xdr:colOff>
      <xdr:row>53</xdr:row>
      <xdr:rowOff>169635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8362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51707</xdr:rowOff>
    </xdr:from>
    <xdr:to>
      <xdr:col>6</xdr:col>
      <xdr:colOff>171450</xdr:colOff>
      <xdr:row>53</xdr:row>
      <xdr:rowOff>153307</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163484</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その他に係る経常収支比率は前年度から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介護給付費の増に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い繰出金が増となっており、</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今後も事業精査を行い負担額を減らしていくよう努める。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a:extLst>
            <a:ext uri="{FF2B5EF4-FFF2-40B4-BE49-F238E27FC236}">
              <a16:creationId xmlns:a16="http://schemas.microsoft.com/office/drawing/2014/main" id="{00000000-0008-0000-0400-0000F4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35560</xdr:rowOff>
    </xdr:from>
    <xdr:to>
      <xdr:col>82</xdr:col>
      <xdr:colOff>107950</xdr:colOff>
      <xdr:row>59</xdr:row>
      <xdr:rowOff>92710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6510000" y="929386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64787</xdr:rowOff>
    </xdr:from>
    <xdr:ext cx="762000" cy="259045"/>
    <xdr:sp macro="" textlink="">
      <xdr:nvSpPr>
        <xdr:cNvPr id="246" name="その他最小値テキスト">
          <a:extLst>
            <a:ext uri="{FF2B5EF4-FFF2-40B4-BE49-F238E27FC236}">
              <a16:creationId xmlns:a16="http://schemas.microsoft.com/office/drawing/2014/main" id="{00000000-0008-0000-0400-0000F6000000}"/>
            </a:ext>
          </a:extLst>
        </xdr:cNvPr>
        <xdr:cNvSpPr txBox="1"/>
      </xdr:nvSpPr>
      <xdr:spPr>
        <a:xfrm>
          <a:off x="16598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92710</xdr:rowOff>
    </xdr:from>
    <xdr:to>
      <xdr:col>82</xdr:col>
      <xdr:colOff>196850</xdr:colOff>
      <xdr:row>59</xdr:row>
      <xdr:rowOff>92710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121937</xdr:rowOff>
    </xdr:from>
    <xdr:ext cx="762000" cy="259045"/>
    <xdr:sp macro="" textlink="">
      <xdr:nvSpPr>
        <xdr:cNvPr id="248" name="その他最大値テキスト">
          <a:extLst>
            <a:ext uri="{FF2B5EF4-FFF2-40B4-BE49-F238E27FC236}">
              <a16:creationId xmlns:a16="http://schemas.microsoft.com/office/drawing/2014/main" id="{00000000-0008-0000-0400-0000F8000000}"/>
            </a:ext>
          </a:extLst>
        </xdr:cNvPr>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35560</xdr:rowOff>
    </xdr:from>
    <xdr:to>
      <xdr:col>82</xdr:col>
      <xdr:colOff>196850</xdr:colOff>
      <xdr:row>54</xdr:row>
      <xdr:rowOff>35560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65278</xdr:rowOff>
    </xdr:from>
    <xdr:to>
      <xdr:col>82</xdr:col>
      <xdr:colOff>107950</xdr:colOff>
      <xdr:row>59</xdr:row>
      <xdr:rowOff>92710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5671800" y="1018082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1" name="その他平均値テキスト">
          <a:extLst>
            <a:ext uri="{FF2B5EF4-FFF2-40B4-BE49-F238E27FC236}">
              <a16:creationId xmlns:a16="http://schemas.microsoft.com/office/drawing/2014/main" id="{00000000-0008-0000-0400-0000FB000000}"/>
            </a:ext>
          </a:extLst>
        </xdr:cNvPr>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65278</xdr:rowOff>
    </xdr:from>
    <xdr:to>
      <xdr:col>78</xdr:col>
      <xdr:colOff>69850</xdr:colOff>
      <xdr:row>59</xdr:row>
      <xdr:rowOff>165862</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4782800" y="1018082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135636</xdr:rowOff>
    </xdr:from>
    <xdr:to>
      <xdr:col>78</xdr:col>
      <xdr:colOff>120650</xdr:colOff>
      <xdr:row>57</xdr:row>
      <xdr:rowOff>65786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5621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75963</xdr:rowOff>
    </xdr:from>
    <xdr:ext cx="7366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290800" y="9505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78994</xdr:rowOff>
    </xdr:from>
    <xdr:to>
      <xdr:col>73</xdr:col>
      <xdr:colOff>180975</xdr:colOff>
      <xdr:row>59</xdr:row>
      <xdr:rowOff>165862</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893800" y="1019454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163576</xdr:rowOff>
    </xdr:from>
    <xdr:to>
      <xdr:col>69</xdr:col>
      <xdr:colOff>92075</xdr:colOff>
      <xdr:row>59</xdr:row>
      <xdr:rowOff>78994</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004800" y="101076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5334</xdr:rowOff>
    </xdr:from>
    <xdr:to>
      <xdr:col>69</xdr:col>
      <xdr:colOff>142875</xdr:colOff>
      <xdr:row>57</xdr:row>
      <xdr:rowOff>106934</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3843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117111</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512800" y="954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94251</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623800" y="95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41910</xdr:rowOff>
    </xdr:from>
    <xdr:to>
      <xdr:col>82</xdr:col>
      <xdr:colOff>158750</xdr:colOff>
      <xdr:row>59</xdr:row>
      <xdr:rowOff>143510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64592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121937</xdr:rowOff>
    </xdr:from>
    <xdr:ext cx="762000" cy="259045"/>
    <xdr:sp macro="" textlink="">
      <xdr:nvSpPr>
        <xdr:cNvPr id="270" name="その他該当値テキスト">
          <a:extLst>
            <a:ext uri="{FF2B5EF4-FFF2-40B4-BE49-F238E27FC236}">
              <a16:creationId xmlns:a16="http://schemas.microsoft.com/office/drawing/2014/main" id="{00000000-0008-0000-0400-00000E010000}"/>
            </a:ext>
          </a:extLst>
        </xdr:cNvPr>
        <xdr:cNvSpPr txBox="1"/>
      </xdr:nvSpPr>
      <xdr:spPr>
        <a:xfrm>
          <a:off x="16598900" y="10066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14478</xdr:rowOff>
    </xdr:from>
    <xdr:to>
      <xdr:col>78</xdr:col>
      <xdr:colOff>120650</xdr:colOff>
      <xdr:row>59</xdr:row>
      <xdr:rowOff>116078</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5621000" y="1013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100855</xdr:rowOff>
    </xdr:from>
    <xdr:ext cx="7366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290800" y="1021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115062</xdr:rowOff>
    </xdr:from>
    <xdr:to>
      <xdr:col>74</xdr:col>
      <xdr:colOff>31750</xdr:colOff>
      <xdr:row>60</xdr:row>
      <xdr:rowOff>45212</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4732000" y="1023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29989</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4401800" y="1031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28194</xdr:rowOff>
    </xdr:from>
    <xdr:to>
      <xdr:col>69</xdr:col>
      <xdr:colOff>142875</xdr:colOff>
      <xdr:row>59</xdr:row>
      <xdr:rowOff>129794</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3843000" y="1014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114571</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3512800" y="1023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112776</xdr:rowOff>
    </xdr:from>
    <xdr:to>
      <xdr:col>65</xdr:col>
      <xdr:colOff>53975</xdr:colOff>
      <xdr:row>59</xdr:row>
      <xdr:rowOff>42926</xdr:rowOff>
    </xdr:to>
    <xdr:sp macro="" textlink="">
      <xdr:nvSpPr>
        <xdr:cNvPr id="277" name="楕円 276">
          <a:extLst>
            <a:ext uri="{FF2B5EF4-FFF2-40B4-BE49-F238E27FC236}">
              <a16:creationId xmlns:a16="http://schemas.microsoft.com/office/drawing/2014/main" id="{00000000-0008-0000-0400-000015010000}"/>
            </a:ext>
          </a:extLst>
        </xdr:cNvPr>
        <xdr:cNvSpPr/>
      </xdr:nvSpPr>
      <xdr:spPr>
        <a:xfrm>
          <a:off x="12954000" y="1005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27703</xdr:rowOff>
    </xdr:from>
    <xdr:ext cx="762000" cy="259045"/>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2623800" y="1014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補助費等に係る経常収支比率は前年度から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今後も引き続き事業の見直しを行い、補助金の交付について金額が適正か、事業の廃止が必要か等を検討し経費の縮減に努めていく。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a:extLst>
            <a:ext uri="{FF2B5EF4-FFF2-40B4-BE49-F238E27FC236}">
              <a16:creationId xmlns:a16="http://schemas.microsoft.com/office/drawing/2014/main" id="{00000000-0008-0000-0400-00002C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41</xdr:row>
      <xdr:rowOff>5842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942584"/>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72136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23062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35560</xdr:rowOff>
    </xdr:from>
    <xdr:to>
      <xdr:col>78</xdr:col>
      <xdr:colOff>69850</xdr:colOff>
      <xdr:row>36</xdr:row>
      <xdr:rowOff>72136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4782800" y="62077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17272</xdr:rowOff>
    </xdr:from>
    <xdr:to>
      <xdr:col>73</xdr:col>
      <xdr:colOff>180975</xdr:colOff>
      <xdr:row>36</xdr:row>
      <xdr:rowOff>35560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61894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17272</xdr:rowOff>
    </xdr:from>
    <xdr:to>
      <xdr:col>69</xdr:col>
      <xdr:colOff>92075</xdr:colOff>
      <xdr:row>36</xdr:row>
      <xdr:rowOff>30988</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004800" y="61894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24147</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21336</xdr:rowOff>
    </xdr:from>
    <xdr:to>
      <xdr:col>78</xdr:col>
      <xdr:colOff>120650</xdr:colOff>
      <xdr:row>36</xdr:row>
      <xdr:rowOff>122936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156210</xdr:rowOff>
    </xdr:from>
    <xdr:to>
      <xdr:col>74</xdr:col>
      <xdr:colOff>31750</xdr:colOff>
      <xdr:row>36</xdr:row>
      <xdr:rowOff>86360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96537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137922</xdr:rowOff>
    </xdr:from>
    <xdr:to>
      <xdr:col>69</xdr:col>
      <xdr:colOff>142875</xdr:colOff>
      <xdr:row>36</xdr:row>
      <xdr:rowOff>68072</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78249</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ポイントであり、類似団体を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前年度より比率が増となっているものの平均内を推移しており、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今後も事業精査を行い、新規発行に際しては適切な処理に努める。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37846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60856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145287</xdr:rowOff>
    </xdr:from>
    <xdr:to>
      <xdr:col>24</xdr:col>
      <xdr:colOff>25400</xdr:colOff>
      <xdr:row>76</xdr:row>
      <xdr:rowOff>159004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3175487"/>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145287</xdr:rowOff>
    </xdr:from>
    <xdr:to>
      <xdr:col>19</xdr:col>
      <xdr:colOff>187325</xdr:colOff>
      <xdr:row>76</xdr:row>
      <xdr:rowOff>145287</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31754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145287</xdr:rowOff>
    </xdr:from>
    <xdr:to>
      <xdr:col>15</xdr:col>
      <xdr:colOff>98425</xdr:colOff>
      <xdr:row>77</xdr:row>
      <xdr:rowOff>33274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3175487"/>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33274</xdr:rowOff>
    </xdr:from>
    <xdr:to>
      <xdr:col>11</xdr:col>
      <xdr:colOff>9525</xdr:colOff>
      <xdr:row>77</xdr:row>
      <xdr:rowOff>51563</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323492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124206</xdr:rowOff>
    </xdr:from>
    <xdr:to>
      <xdr:col>11</xdr:col>
      <xdr:colOff>60325</xdr:colOff>
      <xdr:row>78</xdr:row>
      <xdr:rowOff>54356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39133</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124731</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94487</xdr:rowOff>
    </xdr:from>
    <xdr:to>
      <xdr:col>20</xdr:col>
      <xdr:colOff>38100</xdr:colOff>
      <xdr:row>77</xdr:row>
      <xdr:rowOff>24637</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34815</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94487</xdr:rowOff>
    </xdr:from>
    <xdr:to>
      <xdr:col>15</xdr:col>
      <xdr:colOff>149225</xdr:colOff>
      <xdr:row>77</xdr:row>
      <xdr:rowOff>24637</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34815</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153924</xdr:rowOff>
    </xdr:from>
    <xdr:to>
      <xdr:col>11</xdr:col>
      <xdr:colOff>60325</xdr:colOff>
      <xdr:row>77</xdr:row>
      <xdr:rowOff>84074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94251</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763</xdr:rowOff>
    </xdr:from>
    <xdr:to>
      <xdr:col>6</xdr:col>
      <xdr:colOff>171450</xdr:colOff>
      <xdr:row>77</xdr:row>
      <xdr:rowOff>102363</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112540</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公債費以外に係る経常収支比率は前年度から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ポイント増、類似団体を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物件費については、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保育士不足による保育士派遣業務委託を行うとともに臨時職員等の採用も行ったため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増加傾向にあり、また扶助費においても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少子化対策事業の推進や高齢化率の上昇などにより増加傾向にあるが、引き続き事業経費の精査・削減に努めていく。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67563</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39980"/>
          <a:ext cx="0" cy="124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94996</xdr:rowOff>
    </xdr:from>
    <xdr:to>
      <xdr:col>82</xdr:col>
      <xdr:colOff>107950</xdr:colOff>
      <xdr:row>79</xdr:row>
      <xdr:rowOff>60706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468096"/>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143019</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00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156718</xdr:rowOff>
    </xdr:from>
    <xdr:to>
      <xdr:col>78</xdr:col>
      <xdr:colOff>69850</xdr:colOff>
      <xdr:row>78</xdr:row>
      <xdr:rowOff>94996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3583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127000</xdr:rowOff>
    </xdr:from>
    <xdr:to>
      <xdr:col>73</xdr:col>
      <xdr:colOff>180975</xdr:colOff>
      <xdr:row>77</xdr:row>
      <xdr:rowOff>156718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157200"/>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156211</xdr:rowOff>
    </xdr:from>
    <xdr:to>
      <xdr:col>74</xdr:col>
      <xdr:colOff>31750</xdr:colOff>
      <xdr:row>76</xdr:row>
      <xdr:rowOff>86361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96537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58420</xdr:rowOff>
    </xdr:from>
    <xdr:to>
      <xdr:col>69</xdr:col>
      <xdr:colOff>92075</xdr:colOff>
      <xdr:row>76</xdr:row>
      <xdr:rowOff>127000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0886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82821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9906</xdr:rowOff>
    </xdr:from>
    <xdr:to>
      <xdr:col>82</xdr:col>
      <xdr:colOff>158750</xdr:colOff>
      <xdr:row>79</xdr:row>
      <xdr:rowOff>111506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153433</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44196</xdr:rowOff>
    </xdr:from>
    <xdr:to>
      <xdr:col>78</xdr:col>
      <xdr:colOff>120650</xdr:colOff>
      <xdr:row>78</xdr:row>
      <xdr:rowOff>145796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130573</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503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105918</xdr:rowOff>
    </xdr:from>
    <xdr:to>
      <xdr:col>74</xdr:col>
      <xdr:colOff>31750</xdr:colOff>
      <xdr:row>78</xdr:row>
      <xdr:rowOff>36068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20845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76200</xdr:rowOff>
    </xdr:from>
    <xdr:to>
      <xdr:col>69</xdr:col>
      <xdr:colOff>142875</xdr:colOff>
      <xdr:row>77</xdr:row>
      <xdr:rowOff>6350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162577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宮城県松島町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35781</xdr:rowOff>
    </xdr:from>
    <xdr:to>
      <xdr:col>29</xdr:col>
      <xdr:colOff>127000</xdr:colOff>
      <xdr:row>19</xdr:row>
      <xdr:rowOff>169436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40806"/>
          <a:ext cx="0" cy="13338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141513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4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169436</xdr:rowOff>
    </xdr:from>
    <xdr:to>
      <xdr:col>30</xdr:col>
      <xdr:colOff>25400</xdr:colOff>
      <xdr:row>19</xdr:row>
      <xdr:rowOff>169436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7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122158</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35781</xdr:rowOff>
    </xdr:from>
    <xdr:to>
      <xdr:col>30</xdr:col>
      <xdr:colOff>25400</xdr:colOff>
      <xdr:row>12</xdr:row>
      <xdr:rowOff>35781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408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154226</xdr:rowOff>
    </xdr:from>
    <xdr:to>
      <xdr:col>29</xdr:col>
      <xdr:colOff>127000</xdr:colOff>
      <xdr:row>17</xdr:row>
      <xdr:rowOff>160886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16501"/>
          <a:ext cx="647700" cy="6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113575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044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97048</xdr:rowOff>
    </xdr:from>
    <xdr:to>
      <xdr:col>29</xdr:col>
      <xdr:colOff>177800</xdr:colOff>
      <xdr:row>18</xdr:row>
      <xdr:rowOff>27198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160886</xdr:rowOff>
    </xdr:from>
    <xdr:to>
      <xdr:col>26</xdr:col>
      <xdr:colOff>50800</xdr:colOff>
      <xdr:row>18</xdr:row>
      <xdr:rowOff>21631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23161"/>
          <a:ext cx="698500" cy="32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110879</xdr:rowOff>
    </xdr:from>
    <xdr:to>
      <xdr:col>26</xdr:col>
      <xdr:colOff>101600</xdr:colOff>
      <xdr:row>18</xdr:row>
      <xdr:rowOff>41029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25806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59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21631</xdr:rowOff>
    </xdr:from>
    <xdr:to>
      <xdr:col>22</xdr:col>
      <xdr:colOff>114300</xdr:colOff>
      <xdr:row>18</xdr:row>
      <xdr:rowOff>70901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55356"/>
          <a:ext cx="698500" cy="49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98275</xdr:rowOff>
    </xdr:from>
    <xdr:to>
      <xdr:col>22</xdr:col>
      <xdr:colOff>165100</xdr:colOff>
      <xdr:row>18</xdr:row>
      <xdr:rowOff>28425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38602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2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70901</xdr:rowOff>
    </xdr:from>
    <xdr:to>
      <xdr:col>18</xdr:col>
      <xdr:colOff>177800</xdr:colOff>
      <xdr:row>18</xdr:row>
      <xdr:rowOff>96619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04626"/>
          <a:ext cx="698500" cy="25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30091</xdr:rowOff>
    </xdr:from>
    <xdr:to>
      <xdr:col>19</xdr:col>
      <xdr:colOff>38100</xdr:colOff>
      <xdr:row>18</xdr:row>
      <xdr:rowOff>131691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63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116468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250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45674</xdr:rowOff>
    </xdr:from>
    <xdr:to>
      <xdr:col>15</xdr:col>
      <xdr:colOff>101600</xdr:colOff>
      <xdr:row>18</xdr:row>
      <xdr:rowOff>147274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79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157451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4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103426</xdr:rowOff>
    </xdr:from>
    <xdr:to>
      <xdr:col>29</xdr:col>
      <xdr:colOff>177800</xdr:colOff>
      <xdr:row>18</xdr:row>
      <xdr:rowOff>33576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65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75503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3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110086</xdr:rowOff>
    </xdr:from>
    <xdr:to>
      <xdr:col>26</xdr:col>
      <xdr:colOff>101600</xdr:colOff>
      <xdr:row>18</xdr:row>
      <xdr:rowOff>40236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72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50413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841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142281</xdr:rowOff>
    </xdr:from>
    <xdr:to>
      <xdr:col>22</xdr:col>
      <xdr:colOff>165100</xdr:colOff>
      <xdr:row>18</xdr:row>
      <xdr:rowOff>72431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04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57207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9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20101</xdr:rowOff>
    </xdr:from>
    <xdr:to>
      <xdr:col>19</xdr:col>
      <xdr:colOff>38100</xdr:colOff>
      <xdr:row>18</xdr:row>
      <xdr:rowOff>121701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53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131878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2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45819</xdr:rowOff>
    </xdr:from>
    <xdr:to>
      <xdr:col>15</xdr:col>
      <xdr:colOff>101600</xdr:colOff>
      <xdr:row>18</xdr:row>
      <xdr:rowOff>147419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79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132196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65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172053</xdr:rowOff>
    </xdr:from>
    <xdr:to>
      <xdr:col>29</xdr:col>
      <xdr:colOff>127000</xdr:colOff>
      <xdr:row>37</xdr:row>
      <xdr:rowOff>226460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96603"/>
          <a:ext cx="0" cy="12545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198537</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226460</xdr:rowOff>
    </xdr:from>
    <xdr:to>
      <xdr:col>30</xdr:col>
      <xdr:colOff>25400</xdr:colOff>
      <xdr:row>37</xdr:row>
      <xdr:rowOff>226460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51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86980</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4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172053</xdr:rowOff>
    </xdr:from>
    <xdr:to>
      <xdr:col>30</xdr:col>
      <xdr:colOff>25400</xdr:colOff>
      <xdr:row>33</xdr:row>
      <xdr:rowOff>172053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96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156756</xdr:rowOff>
    </xdr:from>
    <xdr:to>
      <xdr:col>29</xdr:col>
      <xdr:colOff>127000</xdr:colOff>
      <xdr:row>35</xdr:row>
      <xdr:rowOff>188417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767106"/>
          <a:ext cx="647700" cy="31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291190</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58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103213</xdr:rowOff>
    </xdr:from>
    <xdr:to>
      <xdr:col>29</xdr:col>
      <xdr:colOff>177800</xdr:colOff>
      <xdr:row>35</xdr:row>
      <xdr:rowOff>204813</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156756</xdr:rowOff>
    </xdr:from>
    <xdr:to>
      <xdr:col>26</xdr:col>
      <xdr:colOff>50800</xdr:colOff>
      <xdr:row>35</xdr:row>
      <xdr:rowOff>170320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767106"/>
          <a:ext cx="698500" cy="13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107061</xdr:rowOff>
    </xdr:from>
    <xdr:to>
      <xdr:col>26</xdr:col>
      <xdr:colOff>101600</xdr:colOff>
      <xdr:row>35</xdr:row>
      <xdr:rowOff>208661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193438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03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161290</xdr:rowOff>
    </xdr:from>
    <xdr:to>
      <xdr:col>22</xdr:col>
      <xdr:colOff>114300</xdr:colOff>
      <xdr:row>35</xdr:row>
      <xdr:rowOff>170320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771640"/>
          <a:ext cx="698500" cy="9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82582</xdr:rowOff>
    </xdr:from>
    <xdr:to>
      <xdr:col>22</xdr:col>
      <xdr:colOff>165100</xdr:colOff>
      <xdr:row>35</xdr:row>
      <xdr:rowOff>184182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194359</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4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161290</xdr:rowOff>
    </xdr:from>
    <xdr:to>
      <xdr:col>18</xdr:col>
      <xdr:colOff>177800</xdr:colOff>
      <xdr:row>35</xdr:row>
      <xdr:rowOff>219354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771640"/>
          <a:ext cx="698500" cy="58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81953</xdr:rowOff>
    </xdr:from>
    <xdr:to>
      <xdr:col>19</xdr:col>
      <xdr:colOff>38100</xdr:colOff>
      <xdr:row>35</xdr:row>
      <xdr:rowOff>183553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193730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31070</xdr:rowOff>
    </xdr:from>
    <xdr:to>
      <xdr:col>15</xdr:col>
      <xdr:colOff>101600</xdr:colOff>
      <xdr:row>35</xdr:row>
      <xdr:rowOff>132670</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142848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137617</xdr:rowOff>
    </xdr:from>
    <xdr:to>
      <xdr:col>29</xdr:col>
      <xdr:colOff>177800</xdr:colOff>
      <xdr:row>35</xdr:row>
      <xdr:rowOff>239217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747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109694</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72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105956</xdr:rowOff>
    </xdr:from>
    <xdr:to>
      <xdr:col>26</xdr:col>
      <xdr:colOff>101600</xdr:colOff>
      <xdr:row>35</xdr:row>
      <xdr:rowOff>207556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16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217733</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485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119520</xdr:rowOff>
    </xdr:from>
    <xdr:to>
      <xdr:col>22</xdr:col>
      <xdr:colOff>165100</xdr:colOff>
      <xdr:row>35</xdr:row>
      <xdr:rowOff>221120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29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205897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8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110490</xdr:rowOff>
    </xdr:from>
    <xdr:to>
      <xdr:col>19</xdr:col>
      <xdr:colOff>38100</xdr:colOff>
      <xdr:row>35</xdr:row>
      <xdr:rowOff>212090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20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196867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168554</xdr:rowOff>
    </xdr:from>
    <xdr:to>
      <xdr:col>15</xdr:col>
      <xdr:colOff>101600</xdr:colOff>
      <xdr:row>35</xdr:row>
      <xdr:rowOff>270154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78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254931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865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宮城県松島町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14,459
14,410
53.56
14,446,698
12,990,546
436,581
3,874,198
5,870,187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7744</xdr:rowOff>
    </xdr:from>
    <xdr:to>
      <xdr:col>24</xdr:col>
      <xdr:colOff>62865</xdr:colOff>
      <xdr:row>39</xdr:row>
      <xdr:rowOff>35382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22694"/>
          <a:ext cx="1270" cy="139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39209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35382</xdr:rowOff>
    </xdr:from>
    <xdr:to>
      <xdr:col>24</xdr:col>
      <xdr:colOff>152400</xdr:colOff>
      <xdr:row>39</xdr:row>
      <xdr:rowOff>35382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2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125871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9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7744</xdr:rowOff>
    </xdr:from>
    <xdr:to>
      <xdr:col>24</xdr:col>
      <xdr:colOff>152400</xdr:colOff>
      <xdr:row>31</xdr:row>
      <xdr:rowOff>7744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2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5367</xdr:rowOff>
    </xdr:from>
    <xdr:to>
      <xdr:col>24</xdr:col>
      <xdr:colOff>63500</xdr:colOff>
      <xdr:row>38</xdr:row>
      <xdr:rowOff>8476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520467"/>
          <a:ext cx="8382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76938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49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54061</xdr:rowOff>
    </xdr:from>
    <xdr:to>
      <xdr:col>24</xdr:col>
      <xdr:colOff>114300</xdr:colOff>
      <xdr:row>37</xdr:row>
      <xdr:rowOff>155661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5367</xdr:rowOff>
    </xdr:from>
    <xdr:to>
      <xdr:col>19</xdr:col>
      <xdr:colOff>177800</xdr:colOff>
      <xdr:row>38</xdr:row>
      <xdr:rowOff>13337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20467"/>
          <a:ext cx="889000" cy="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64615</xdr:rowOff>
    </xdr:from>
    <xdr:to>
      <xdr:col>20</xdr:col>
      <xdr:colOff>38100</xdr:colOff>
      <xdr:row>37</xdr:row>
      <xdr:rowOff>166215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11292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8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13337</xdr:rowOff>
    </xdr:from>
    <xdr:to>
      <xdr:col>15</xdr:col>
      <xdr:colOff>50800</xdr:colOff>
      <xdr:row>38</xdr:row>
      <xdr:rowOff>60147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28437"/>
          <a:ext cx="889000" cy="4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42281</xdr:rowOff>
    </xdr:from>
    <xdr:to>
      <xdr:col>15</xdr:col>
      <xdr:colOff>101600</xdr:colOff>
      <xdr:row>37</xdr:row>
      <xdr:rowOff>143881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160408</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43292</xdr:rowOff>
    </xdr:from>
    <xdr:to>
      <xdr:col>10</xdr:col>
      <xdr:colOff>114300</xdr:colOff>
      <xdr:row>38</xdr:row>
      <xdr:rowOff>60147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58392"/>
          <a:ext cx="889000" cy="1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124721</xdr:rowOff>
    </xdr:from>
    <xdr:to>
      <xdr:col>10</xdr:col>
      <xdr:colOff>165100</xdr:colOff>
      <xdr:row>38</xdr:row>
      <xdr:rowOff>54871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46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71398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4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130940</xdr:rowOff>
    </xdr:from>
    <xdr:to>
      <xdr:col>6</xdr:col>
      <xdr:colOff>38100</xdr:colOff>
      <xdr:row>38</xdr:row>
      <xdr:rowOff>61089</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4745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77617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24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129126</xdr:rowOff>
    </xdr:from>
    <xdr:to>
      <xdr:col>24</xdr:col>
      <xdr:colOff>114300</xdr:colOff>
      <xdr:row>38</xdr:row>
      <xdr:rowOff>59275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7277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107553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5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126017</xdr:rowOff>
    </xdr:from>
    <xdr:to>
      <xdr:col>20</xdr:col>
      <xdr:colOff>38100</xdr:colOff>
      <xdr:row>38</xdr:row>
      <xdr:rowOff>56167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6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47294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6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133988</xdr:rowOff>
    </xdr:from>
    <xdr:to>
      <xdr:col>15</xdr:col>
      <xdr:colOff>101600</xdr:colOff>
      <xdr:row>38</xdr:row>
      <xdr:rowOff>64137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776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55264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7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9347</xdr:rowOff>
    </xdr:from>
    <xdr:to>
      <xdr:col>10</xdr:col>
      <xdr:colOff>165100</xdr:colOff>
      <xdr:row>38</xdr:row>
      <xdr:rowOff>110947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2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102074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1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163942</xdr:rowOff>
    </xdr:from>
    <xdr:to>
      <xdr:col>6</xdr:col>
      <xdr:colOff>38100</xdr:colOff>
      <xdr:row>38</xdr:row>
      <xdr:rowOff>94092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0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85219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0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81709</xdr:rowOff>
    </xdr:from>
    <xdr:to>
      <xdr:col>24</xdr:col>
      <xdr:colOff>62865</xdr:colOff>
      <xdr:row>57</xdr:row>
      <xdr:rowOff>144652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54209"/>
          <a:ext cx="1270" cy="1263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148479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2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144652</xdr:rowOff>
    </xdr:from>
    <xdr:to>
      <xdr:col>24</xdr:col>
      <xdr:colOff>152400</xdr:colOff>
      <xdr:row>57</xdr:row>
      <xdr:rowOff>144652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1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28386</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2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81709</xdr:rowOff>
    </xdr:from>
    <xdr:to>
      <xdr:col>24</xdr:col>
      <xdr:colOff>152400</xdr:colOff>
      <xdr:row>50</xdr:row>
      <xdr:rowOff>81709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54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74664</xdr:rowOff>
    </xdr:from>
    <xdr:to>
      <xdr:col>24</xdr:col>
      <xdr:colOff>63500</xdr:colOff>
      <xdr:row>56</xdr:row>
      <xdr:rowOff>82738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675864"/>
          <a:ext cx="838200" cy="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13240</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614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34813</xdr:rowOff>
    </xdr:from>
    <xdr:to>
      <xdr:col>24</xdr:col>
      <xdr:colOff>114300</xdr:colOff>
      <xdr:row>56</xdr:row>
      <xdr:rowOff>136413</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82738</xdr:rowOff>
    </xdr:from>
    <xdr:to>
      <xdr:col>19</xdr:col>
      <xdr:colOff>177800</xdr:colOff>
      <xdr:row>56</xdr:row>
      <xdr:rowOff>110878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683938"/>
          <a:ext cx="889000" cy="2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58099</xdr:rowOff>
    </xdr:from>
    <xdr:to>
      <xdr:col>20</xdr:col>
      <xdr:colOff>38100</xdr:colOff>
      <xdr:row>56</xdr:row>
      <xdr:rowOff>159699</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150826</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110878</xdr:rowOff>
    </xdr:from>
    <xdr:to>
      <xdr:col>15</xdr:col>
      <xdr:colOff>50800</xdr:colOff>
      <xdr:row>56</xdr:row>
      <xdr:rowOff>129020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712078"/>
          <a:ext cx="889000" cy="1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67887</xdr:rowOff>
    </xdr:from>
    <xdr:to>
      <xdr:col>15</xdr:col>
      <xdr:colOff>101600</xdr:colOff>
      <xdr:row>56</xdr:row>
      <xdr:rowOff>169487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160614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76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119784</xdr:rowOff>
    </xdr:from>
    <xdr:to>
      <xdr:col>10</xdr:col>
      <xdr:colOff>114300</xdr:colOff>
      <xdr:row>56</xdr:row>
      <xdr:rowOff>129020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720984"/>
          <a:ext cx="889000" cy="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108592</xdr:rowOff>
    </xdr:from>
    <xdr:to>
      <xdr:col>10</xdr:col>
      <xdr:colOff>165100</xdr:colOff>
      <xdr:row>57</xdr:row>
      <xdr:rowOff>38742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29869</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80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146489</xdr:rowOff>
    </xdr:from>
    <xdr:to>
      <xdr:col>6</xdr:col>
      <xdr:colOff>38100</xdr:colOff>
      <xdr:row>57</xdr:row>
      <xdr:rowOff>76639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7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67766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8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23864</xdr:rowOff>
    </xdr:from>
    <xdr:to>
      <xdr:col>24</xdr:col>
      <xdr:colOff>114300</xdr:colOff>
      <xdr:row>56</xdr:row>
      <xdr:rowOff>125464</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62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46741</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47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31938</xdr:rowOff>
    </xdr:from>
    <xdr:to>
      <xdr:col>20</xdr:col>
      <xdr:colOff>38100</xdr:colOff>
      <xdr:row>56</xdr:row>
      <xdr:rowOff>133538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63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150065</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40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60078</xdr:rowOff>
    </xdr:from>
    <xdr:to>
      <xdr:col>15</xdr:col>
      <xdr:colOff>101600</xdr:colOff>
      <xdr:row>56</xdr:row>
      <xdr:rowOff>161678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66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6755</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43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78220</xdr:rowOff>
    </xdr:from>
    <xdr:to>
      <xdr:col>10</xdr:col>
      <xdr:colOff>165100</xdr:colOff>
      <xdr:row>57</xdr:row>
      <xdr:rowOff>8370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24897</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45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68984</xdr:rowOff>
    </xdr:from>
    <xdr:to>
      <xdr:col>6</xdr:col>
      <xdr:colOff>38100</xdr:colOff>
      <xdr:row>56</xdr:row>
      <xdr:rowOff>170584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67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15661</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44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36510</xdr:rowOff>
    </xdr:from>
    <xdr:to>
      <xdr:col>24</xdr:col>
      <xdr:colOff>62865</xdr:colOff>
      <xdr:row>78</xdr:row>
      <xdr:rowOff>111216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209460"/>
          <a:ext cx="1270" cy="127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115043</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488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111216</xdr:rowOff>
    </xdr:from>
    <xdr:to>
      <xdr:col>24</xdr:col>
      <xdr:colOff>152400</xdr:colOff>
      <xdr:row>78</xdr:row>
      <xdr:rowOff>111216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8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154637</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8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36510</xdr:rowOff>
    </xdr:from>
    <xdr:to>
      <xdr:col>24</xdr:col>
      <xdr:colOff>152400</xdr:colOff>
      <xdr:row>71</xdr:row>
      <xdr:rowOff>36510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2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50271</xdr:rowOff>
    </xdr:from>
    <xdr:to>
      <xdr:col>24</xdr:col>
      <xdr:colOff>63500</xdr:colOff>
      <xdr:row>78</xdr:row>
      <xdr:rowOff>68286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423371"/>
          <a:ext cx="838200" cy="1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57188</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8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34311</xdr:rowOff>
    </xdr:from>
    <xdr:to>
      <xdr:col>24</xdr:col>
      <xdr:colOff>114300</xdr:colOff>
      <xdr:row>77</xdr:row>
      <xdr:rowOff>135911</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67005</xdr:rowOff>
    </xdr:from>
    <xdr:to>
      <xdr:col>19</xdr:col>
      <xdr:colOff>177800</xdr:colOff>
      <xdr:row>78</xdr:row>
      <xdr:rowOff>68286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3440105"/>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48209</xdr:rowOff>
    </xdr:from>
    <xdr:to>
      <xdr:col>20</xdr:col>
      <xdr:colOff>38100</xdr:colOff>
      <xdr:row>77</xdr:row>
      <xdr:rowOff>149809</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166336</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67005</xdr:rowOff>
    </xdr:from>
    <xdr:to>
      <xdr:col>15</xdr:col>
      <xdr:colOff>50800</xdr:colOff>
      <xdr:row>78</xdr:row>
      <xdr:rowOff>81407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440105"/>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41306</xdr:rowOff>
    </xdr:from>
    <xdr:to>
      <xdr:col>15</xdr:col>
      <xdr:colOff>101600</xdr:colOff>
      <xdr:row>77</xdr:row>
      <xdr:rowOff>142906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159433</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81407</xdr:rowOff>
    </xdr:from>
    <xdr:to>
      <xdr:col>10</xdr:col>
      <xdr:colOff>114300</xdr:colOff>
      <xdr:row>78</xdr:row>
      <xdr:rowOff>85705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454507"/>
          <a:ext cx="889000" cy="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30835</xdr:rowOff>
    </xdr:from>
    <xdr:to>
      <xdr:col>10</xdr:col>
      <xdr:colOff>165100</xdr:colOff>
      <xdr:row>77</xdr:row>
      <xdr:rowOff>132435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148962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57217</xdr:rowOff>
    </xdr:from>
    <xdr:to>
      <xdr:col>6</xdr:col>
      <xdr:colOff>38100</xdr:colOff>
      <xdr:row>77</xdr:row>
      <xdr:rowOff>158817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3894</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170921</xdr:rowOff>
    </xdr:from>
    <xdr:to>
      <xdr:col>24</xdr:col>
      <xdr:colOff>114300</xdr:colOff>
      <xdr:row>78</xdr:row>
      <xdr:rowOff>101071</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37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85848</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287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17486</xdr:rowOff>
    </xdr:from>
    <xdr:to>
      <xdr:col>20</xdr:col>
      <xdr:colOff>38100</xdr:colOff>
      <xdr:row>78</xdr:row>
      <xdr:rowOff>119086</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39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110213</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48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16205</xdr:rowOff>
    </xdr:from>
    <xdr:to>
      <xdr:col>15</xdr:col>
      <xdr:colOff>101600</xdr:colOff>
      <xdr:row>78</xdr:row>
      <xdr:rowOff>117805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3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108932</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48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30607</xdr:rowOff>
    </xdr:from>
    <xdr:to>
      <xdr:col>10</xdr:col>
      <xdr:colOff>165100</xdr:colOff>
      <xdr:row>78</xdr:row>
      <xdr:rowOff>132207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40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123334</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49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34905</xdr:rowOff>
    </xdr:from>
    <xdr:to>
      <xdr:col>6</xdr:col>
      <xdr:colOff>38100</xdr:colOff>
      <xdr:row>78</xdr:row>
      <xdr:rowOff>136505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4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127632</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50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144115</xdr:rowOff>
    </xdr:from>
    <xdr:to>
      <xdr:col>24</xdr:col>
      <xdr:colOff>62865</xdr:colOff>
      <xdr:row>98</xdr:row>
      <xdr:rowOff>123298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74615"/>
          <a:ext cx="1270" cy="1350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127125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2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123298</xdr:rowOff>
    </xdr:from>
    <xdr:to>
      <xdr:col>24</xdr:col>
      <xdr:colOff>152400</xdr:colOff>
      <xdr:row>98</xdr:row>
      <xdr:rowOff>123298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2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90792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34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144115</xdr:rowOff>
    </xdr:from>
    <xdr:to>
      <xdr:col>24</xdr:col>
      <xdr:colOff>152400</xdr:colOff>
      <xdr:row>90</xdr:row>
      <xdr:rowOff>144115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7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6741</xdr:rowOff>
    </xdr:from>
    <xdr:to>
      <xdr:col>24</xdr:col>
      <xdr:colOff>63500</xdr:colOff>
      <xdr:row>98</xdr:row>
      <xdr:rowOff>57747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808841"/>
          <a:ext cx="838200" cy="5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62157</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17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39280</xdr:rowOff>
    </xdr:from>
    <xdr:to>
      <xdr:col>24</xdr:col>
      <xdr:colOff>114300</xdr:colOff>
      <xdr:row>95</xdr:row>
      <xdr:rowOff>140880</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6741</xdr:rowOff>
    </xdr:from>
    <xdr:to>
      <xdr:col>19</xdr:col>
      <xdr:colOff>177800</xdr:colOff>
      <xdr:row>98</xdr:row>
      <xdr:rowOff>106397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808841"/>
          <a:ext cx="889000" cy="9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65869</xdr:rowOff>
    </xdr:from>
    <xdr:to>
      <xdr:col>20</xdr:col>
      <xdr:colOff>38100</xdr:colOff>
      <xdr:row>95</xdr:row>
      <xdr:rowOff>167469</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35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12546</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1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97366</xdr:rowOff>
    </xdr:from>
    <xdr:to>
      <xdr:col>15</xdr:col>
      <xdr:colOff>50800</xdr:colOff>
      <xdr:row>98</xdr:row>
      <xdr:rowOff>106397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899466"/>
          <a:ext cx="889000" cy="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130319</xdr:rowOff>
    </xdr:from>
    <xdr:to>
      <xdr:col>15</xdr:col>
      <xdr:colOff>101600</xdr:colOff>
      <xdr:row>96</xdr:row>
      <xdr:rowOff>60469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1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76996</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19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97366</xdr:rowOff>
    </xdr:from>
    <xdr:to>
      <xdr:col>10</xdr:col>
      <xdr:colOff>114300</xdr:colOff>
      <xdr:row>98</xdr:row>
      <xdr:rowOff>157803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899466"/>
          <a:ext cx="889000" cy="6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28863</xdr:rowOff>
    </xdr:from>
    <xdr:to>
      <xdr:col>10</xdr:col>
      <xdr:colOff>165100</xdr:colOff>
      <xdr:row>96</xdr:row>
      <xdr:rowOff>130463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88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146990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26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107274</xdr:rowOff>
    </xdr:from>
    <xdr:to>
      <xdr:col>6</xdr:col>
      <xdr:colOff>38100</xdr:colOff>
      <xdr:row>97</xdr:row>
      <xdr:rowOff>37424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53951</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4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6947</xdr:rowOff>
    </xdr:from>
    <xdr:to>
      <xdr:col>24</xdr:col>
      <xdr:colOff>114300</xdr:colOff>
      <xdr:row>98</xdr:row>
      <xdr:rowOff>108547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80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93324</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72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127391</xdr:rowOff>
    </xdr:from>
    <xdr:to>
      <xdr:col>20</xdr:col>
      <xdr:colOff>38100</xdr:colOff>
      <xdr:row>98</xdr:row>
      <xdr:rowOff>57541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75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48668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85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55597</xdr:rowOff>
    </xdr:from>
    <xdr:to>
      <xdr:col>15</xdr:col>
      <xdr:colOff>101600</xdr:colOff>
      <xdr:row>98</xdr:row>
      <xdr:rowOff>157197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85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148324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95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46566</xdr:rowOff>
    </xdr:from>
    <xdr:to>
      <xdr:col>10</xdr:col>
      <xdr:colOff>165100</xdr:colOff>
      <xdr:row>98</xdr:row>
      <xdr:rowOff>148166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84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139293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94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107003</xdr:rowOff>
    </xdr:from>
    <xdr:to>
      <xdr:col>6</xdr:col>
      <xdr:colOff>38100</xdr:colOff>
      <xdr:row>99</xdr:row>
      <xdr:rowOff>37153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90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28280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700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27160</xdr:rowOff>
    </xdr:from>
    <xdr:to>
      <xdr:col>54</xdr:col>
      <xdr:colOff>189865</xdr:colOff>
      <xdr:row>38</xdr:row>
      <xdr:rowOff>4346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513560"/>
          <a:ext cx="1270" cy="1005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8173</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52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4346</xdr:rowOff>
    </xdr:from>
    <xdr:to>
      <xdr:col>55</xdr:col>
      <xdr:colOff>88900</xdr:colOff>
      <xdr:row>38</xdr:row>
      <xdr:rowOff>4346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519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145287</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28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27160</xdr:rowOff>
    </xdr:from>
    <xdr:to>
      <xdr:col>55</xdr:col>
      <xdr:colOff>88900</xdr:colOff>
      <xdr:row>32</xdr:row>
      <xdr:rowOff>27160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51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145090</xdr:rowOff>
    </xdr:from>
    <xdr:to>
      <xdr:col>55</xdr:col>
      <xdr:colOff>0</xdr:colOff>
      <xdr:row>37</xdr:row>
      <xdr:rowOff>73150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317290"/>
          <a:ext cx="838200" cy="9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83709</xdr:rowOff>
    </xdr:from>
    <xdr:ext cx="534377"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8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60832</xdr:rowOff>
    </xdr:from>
    <xdr:to>
      <xdr:col>55</xdr:col>
      <xdr:colOff>50800</xdr:colOff>
      <xdr:row>36</xdr:row>
      <xdr:rowOff>162432</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145090</xdr:rowOff>
    </xdr:from>
    <xdr:to>
      <xdr:col>50</xdr:col>
      <xdr:colOff>114300</xdr:colOff>
      <xdr:row>37</xdr:row>
      <xdr:rowOff>81480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317290"/>
          <a:ext cx="889000" cy="10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72884</xdr:rowOff>
    </xdr:from>
    <xdr:to>
      <xdr:col>50</xdr:col>
      <xdr:colOff>165100</xdr:colOff>
      <xdr:row>37</xdr:row>
      <xdr:rowOff>3034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19561</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72111" y="60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81480</xdr:rowOff>
    </xdr:from>
    <xdr:to>
      <xdr:col>45</xdr:col>
      <xdr:colOff>177800</xdr:colOff>
      <xdr:row>37</xdr:row>
      <xdr:rowOff>111367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425130"/>
          <a:ext cx="889000" cy="2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75998</xdr:rowOff>
    </xdr:from>
    <xdr:to>
      <xdr:col>46</xdr:col>
      <xdr:colOff>38100</xdr:colOff>
      <xdr:row>37</xdr:row>
      <xdr:rowOff>6148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22675</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602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69090</xdr:rowOff>
    </xdr:from>
    <xdr:to>
      <xdr:col>41</xdr:col>
      <xdr:colOff>50800</xdr:colOff>
      <xdr:row>37</xdr:row>
      <xdr:rowOff>111367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412740"/>
          <a:ext cx="889000" cy="4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155528</xdr:rowOff>
    </xdr:from>
    <xdr:to>
      <xdr:col>41</xdr:col>
      <xdr:colOff>101600</xdr:colOff>
      <xdr:row>37</xdr:row>
      <xdr:rowOff>85678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2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102205</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10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157741</xdr:rowOff>
    </xdr:from>
    <xdr:to>
      <xdr:col>36</xdr:col>
      <xdr:colOff>165100</xdr:colOff>
      <xdr:row>37</xdr:row>
      <xdr:rowOff>87891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2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104418</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10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22350</xdr:rowOff>
    </xdr:from>
    <xdr:to>
      <xdr:col>55</xdr:col>
      <xdr:colOff>50800</xdr:colOff>
      <xdr:row>37</xdr:row>
      <xdr:rowOff>123950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36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108727</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28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94290</xdr:rowOff>
    </xdr:from>
    <xdr:to>
      <xdr:col>50</xdr:col>
      <xdr:colOff>165100</xdr:colOff>
      <xdr:row>37</xdr:row>
      <xdr:rowOff>24440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26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15567</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72111" y="635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30680</xdr:rowOff>
    </xdr:from>
    <xdr:to>
      <xdr:col>46</xdr:col>
      <xdr:colOff>38100</xdr:colOff>
      <xdr:row>37</xdr:row>
      <xdr:rowOff>132280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37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123407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46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60567</xdr:rowOff>
    </xdr:from>
    <xdr:to>
      <xdr:col>41</xdr:col>
      <xdr:colOff>101600</xdr:colOff>
      <xdr:row>37</xdr:row>
      <xdr:rowOff>162167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40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153295</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49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18290</xdr:rowOff>
    </xdr:from>
    <xdr:to>
      <xdr:col>36</xdr:col>
      <xdr:colOff>165100</xdr:colOff>
      <xdr:row>37</xdr:row>
      <xdr:rowOff>119890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36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111017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45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57793</xdr:rowOff>
    </xdr:from>
    <xdr:to>
      <xdr:col>54</xdr:col>
      <xdr:colOff>189865</xdr:colOff>
      <xdr:row>58</xdr:row>
      <xdr:rowOff>137128</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30293"/>
          <a:ext cx="1270" cy="1450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140955</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137128</xdr:rowOff>
    </xdr:from>
    <xdr:to>
      <xdr:col>55</xdr:col>
      <xdr:colOff>88900</xdr:colOff>
      <xdr:row>58</xdr:row>
      <xdr:rowOff>137128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81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4470</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05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57793</xdr:rowOff>
    </xdr:from>
    <xdr:to>
      <xdr:col>55</xdr:col>
      <xdr:colOff>88900</xdr:colOff>
      <xdr:row>50</xdr:row>
      <xdr:rowOff>57793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3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137147</xdr:rowOff>
    </xdr:from>
    <xdr:to>
      <xdr:col>55</xdr:col>
      <xdr:colOff>0</xdr:colOff>
      <xdr:row>55</xdr:row>
      <xdr:rowOff>167181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223997"/>
          <a:ext cx="838200" cy="37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143253</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744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164826</xdr:rowOff>
    </xdr:from>
    <xdr:to>
      <xdr:col>55</xdr:col>
      <xdr:colOff>50800</xdr:colOff>
      <xdr:row>57</xdr:row>
      <xdr:rowOff>94976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28589</xdr:rowOff>
    </xdr:from>
    <xdr:to>
      <xdr:col>50</xdr:col>
      <xdr:colOff>114300</xdr:colOff>
      <xdr:row>53</xdr:row>
      <xdr:rowOff>137147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8943989"/>
          <a:ext cx="889000" cy="28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33785</xdr:rowOff>
    </xdr:from>
    <xdr:to>
      <xdr:col>50</xdr:col>
      <xdr:colOff>165100</xdr:colOff>
      <xdr:row>57</xdr:row>
      <xdr:rowOff>135385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126512</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89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107707</xdr:rowOff>
    </xdr:from>
    <xdr:to>
      <xdr:col>45</xdr:col>
      <xdr:colOff>177800</xdr:colOff>
      <xdr:row>52</xdr:row>
      <xdr:rowOff>28589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8851657"/>
          <a:ext cx="889000" cy="9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47096</xdr:rowOff>
    </xdr:from>
    <xdr:to>
      <xdr:col>46</xdr:col>
      <xdr:colOff>38100</xdr:colOff>
      <xdr:row>57</xdr:row>
      <xdr:rowOff>148696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139823</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91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107707</xdr:rowOff>
    </xdr:from>
    <xdr:to>
      <xdr:col>41</xdr:col>
      <xdr:colOff>50800</xdr:colOff>
      <xdr:row>56</xdr:row>
      <xdr:rowOff>102015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8851657"/>
          <a:ext cx="889000" cy="85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11919</xdr:rowOff>
    </xdr:from>
    <xdr:to>
      <xdr:col>41</xdr:col>
      <xdr:colOff>101600</xdr:colOff>
      <xdr:row>57</xdr:row>
      <xdr:rowOff>113519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104646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87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52918</xdr:rowOff>
    </xdr:from>
    <xdr:to>
      <xdr:col>36</xdr:col>
      <xdr:colOff>165100</xdr:colOff>
      <xdr:row>57</xdr:row>
      <xdr:rowOff>154518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2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145645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91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116381</xdr:rowOff>
    </xdr:from>
    <xdr:to>
      <xdr:col>55</xdr:col>
      <xdr:colOff>50800</xdr:colOff>
      <xdr:row>56</xdr:row>
      <xdr:rowOff>46531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54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139258</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397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86347</xdr:rowOff>
    </xdr:from>
    <xdr:to>
      <xdr:col>50</xdr:col>
      <xdr:colOff>165100</xdr:colOff>
      <xdr:row>54</xdr:row>
      <xdr:rowOff>16497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17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33024</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8948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149239</xdr:rowOff>
    </xdr:from>
    <xdr:to>
      <xdr:col>46</xdr:col>
      <xdr:colOff>38100</xdr:colOff>
      <xdr:row>52</xdr:row>
      <xdr:rowOff>79389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889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95916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8668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56907</xdr:rowOff>
    </xdr:from>
    <xdr:to>
      <xdr:col>41</xdr:col>
      <xdr:colOff>101600</xdr:colOff>
      <xdr:row>51</xdr:row>
      <xdr:rowOff>158507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880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3584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857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51215</xdr:rowOff>
    </xdr:from>
    <xdr:to>
      <xdr:col>36</xdr:col>
      <xdr:colOff>165100</xdr:colOff>
      <xdr:row>56</xdr:row>
      <xdr:rowOff>152815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65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169342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42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66625</xdr:rowOff>
    </xdr:from>
    <xdr:to>
      <xdr:col>54</xdr:col>
      <xdr:colOff>189865</xdr:colOff>
      <xdr:row>78</xdr:row>
      <xdr:rowOff>138497</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753925"/>
          <a:ext cx="1270" cy="757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142324</xdr:rowOff>
    </xdr:from>
    <xdr:ext cx="378565"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5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138497</xdr:rowOff>
    </xdr:from>
    <xdr:to>
      <xdr:col>55</xdr:col>
      <xdr:colOff>88900</xdr:colOff>
      <xdr:row>78</xdr:row>
      <xdr:rowOff>138497</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1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13302</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52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66625</xdr:rowOff>
    </xdr:from>
    <xdr:to>
      <xdr:col>55</xdr:col>
      <xdr:colOff>88900</xdr:colOff>
      <xdr:row>74</xdr:row>
      <xdr:rowOff>66625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7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78933</xdr:rowOff>
    </xdr:from>
    <xdr:to>
      <xdr:col>55</xdr:col>
      <xdr:colOff>0</xdr:colOff>
      <xdr:row>77</xdr:row>
      <xdr:rowOff>117773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2594783"/>
          <a:ext cx="838200" cy="72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120463</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221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142036</xdr:rowOff>
    </xdr:from>
    <xdr:to>
      <xdr:col>55</xdr:col>
      <xdr:colOff>50800</xdr:colOff>
      <xdr:row>78</xdr:row>
      <xdr:rowOff>72186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109575</xdr:rowOff>
    </xdr:from>
    <xdr:to>
      <xdr:col>50</xdr:col>
      <xdr:colOff>114300</xdr:colOff>
      <xdr:row>73</xdr:row>
      <xdr:rowOff>78933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2453975"/>
          <a:ext cx="889000" cy="14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156159</xdr:rowOff>
    </xdr:from>
    <xdr:to>
      <xdr:col>50</xdr:col>
      <xdr:colOff>165100</xdr:colOff>
      <xdr:row>78</xdr:row>
      <xdr:rowOff>86309</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5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77436</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45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90446</xdr:rowOff>
    </xdr:from>
    <xdr:to>
      <xdr:col>45</xdr:col>
      <xdr:colOff>177800</xdr:colOff>
      <xdr:row>72</xdr:row>
      <xdr:rowOff>109575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2434846"/>
          <a:ext cx="889000" cy="1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130053</xdr:rowOff>
    </xdr:from>
    <xdr:to>
      <xdr:col>46</xdr:col>
      <xdr:colOff>38100</xdr:colOff>
      <xdr:row>78</xdr:row>
      <xdr:rowOff>60203</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3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51330</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42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75673</xdr:rowOff>
    </xdr:from>
    <xdr:to>
      <xdr:col>41</xdr:col>
      <xdr:colOff>101600</xdr:colOff>
      <xdr:row>78</xdr:row>
      <xdr:rowOff>5823</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27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168400</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37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66973</xdr:rowOff>
    </xdr:from>
    <xdr:to>
      <xdr:col>55</xdr:col>
      <xdr:colOff>50800</xdr:colOff>
      <xdr:row>77</xdr:row>
      <xdr:rowOff>168573</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26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89850</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12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28133</xdr:rowOff>
    </xdr:from>
    <xdr:to>
      <xdr:col>50</xdr:col>
      <xdr:colOff>165100</xdr:colOff>
      <xdr:row>73</xdr:row>
      <xdr:rowOff>129733</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254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71</xdr:row>
      <xdr:rowOff>146260</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39795" y="12319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58775</xdr:rowOff>
    </xdr:from>
    <xdr:to>
      <xdr:col>46</xdr:col>
      <xdr:colOff>38100</xdr:colOff>
      <xdr:row>72</xdr:row>
      <xdr:rowOff>160375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240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71</xdr:row>
      <xdr:rowOff>5452</xdr:rowOff>
    </xdr:from>
    <xdr:ext cx="59901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50795" y="1217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39646</xdr:rowOff>
    </xdr:from>
    <xdr:to>
      <xdr:col>41</xdr:col>
      <xdr:colOff>101600</xdr:colOff>
      <xdr:row>72</xdr:row>
      <xdr:rowOff>141246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238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70</xdr:row>
      <xdr:rowOff>157773</xdr:rowOff>
    </xdr:from>
    <xdr:ext cx="59901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61795" y="12159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19479</xdr:rowOff>
    </xdr:from>
    <xdr:to>
      <xdr:col>54</xdr:col>
      <xdr:colOff>189865</xdr:colOff>
      <xdr:row>99</xdr:row>
      <xdr:rowOff>2090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621429"/>
          <a:ext cx="1270" cy="1354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5917</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7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2090</xdr:rowOff>
    </xdr:from>
    <xdr:to>
      <xdr:col>55</xdr:col>
      <xdr:colOff>88900</xdr:colOff>
      <xdr:row>99</xdr:row>
      <xdr:rowOff>2090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7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137606</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396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19479</xdr:rowOff>
    </xdr:from>
    <xdr:to>
      <xdr:col>55</xdr:col>
      <xdr:colOff>88900</xdr:colOff>
      <xdr:row>91</xdr:row>
      <xdr:rowOff>19479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62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1260</xdr:rowOff>
    </xdr:from>
    <xdr:to>
      <xdr:col>55</xdr:col>
      <xdr:colOff>0</xdr:colOff>
      <xdr:row>98</xdr:row>
      <xdr:rowOff>116222</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460460"/>
          <a:ext cx="838200" cy="45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98493</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557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120066</xdr:rowOff>
    </xdr:from>
    <xdr:to>
      <xdr:col>55</xdr:col>
      <xdr:colOff>50800</xdr:colOff>
      <xdr:row>97</xdr:row>
      <xdr:rowOff>50216</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83655</xdr:rowOff>
    </xdr:from>
    <xdr:to>
      <xdr:col>50</xdr:col>
      <xdr:colOff>114300</xdr:colOff>
      <xdr:row>98</xdr:row>
      <xdr:rowOff>116222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885755"/>
          <a:ext cx="889000" cy="3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163812</xdr:rowOff>
    </xdr:from>
    <xdr:to>
      <xdr:col>50</xdr:col>
      <xdr:colOff>165100</xdr:colOff>
      <xdr:row>97</xdr:row>
      <xdr:rowOff>93962</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110489</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83655</xdr:rowOff>
    </xdr:from>
    <xdr:to>
      <xdr:col>45</xdr:col>
      <xdr:colOff>177800</xdr:colOff>
      <xdr:row>98</xdr:row>
      <xdr:rowOff>122213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885755"/>
          <a:ext cx="889000" cy="3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62337</xdr:rowOff>
    </xdr:from>
    <xdr:to>
      <xdr:col>46</xdr:col>
      <xdr:colOff>38100</xdr:colOff>
      <xdr:row>97</xdr:row>
      <xdr:rowOff>163937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9014</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46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95301</xdr:rowOff>
    </xdr:from>
    <xdr:to>
      <xdr:col>41</xdr:col>
      <xdr:colOff>101600</xdr:colOff>
      <xdr:row>98</xdr:row>
      <xdr:rowOff>25451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7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41978</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94111" y="165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121910</xdr:rowOff>
    </xdr:from>
    <xdr:to>
      <xdr:col>55</xdr:col>
      <xdr:colOff>50800</xdr:colOff>
      <xdr:row>96</xdr:row>
      <xdr:rowOff>52060</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40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144787</xdr:rowOff>
    </xdr:from>
    <xdr:ext cx="534377"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26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65422</xdr:rowOff>
    </xdr:from>
    <xdr:to>
      <xdr:col>50</xdr:col>
      <xdr:colOff>165100</xdr:colOff>
      <xdr:row>98</xdr:row>
      <xdr:rowOff>167022</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86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158149</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96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32855</xdr:rowOff>
    </xdr:from>
    <xdr:to>
      <xdr:col>46</xdr:col>
      <xdr:colOff>38100</xdr:colOff>
      <xdr:row>98</xdr:row>
      <xdr:rowOff>134455</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83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125582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92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71413</xdr:rowOff>
    </xdr:from>
    <xdr:to>
      <xdr:col>41</xdr:col>
      <xdr:colOff>101600</xdr:colOff>
      <xdr:row>99</xdr:row>
      <xdr:rowOff>1563</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87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164140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96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72644</xdr:rowOff>
    </xdr:from>
    <xdr:to>
      <xdr:col>85</xdr:col>
      <xdr:colOff>126364</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216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79519</xdr:rowOff>
    </xdr:from>
    <xdr:ext cx="249299"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76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19321</xdr:rowOff>
    </xdr:from>
    <xdr:ext cx="599010"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499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72644</xdr:rowOff>
    </xdr:from>
    <xdr:to>
      <xdr:col>86</xdr:col>
      <xdr:colOff>25400</xdr:colOff>
      <xdr:row>30</xdr:row>
      <xdr:rowOff>72644</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2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91046</xdr:rowOff>
    </xdr:from>
    <xdr:to>
      <xdr:col>85</xdr:col>
      <xdr:colOff>127000</xdr:colOff>
      <xdr:row>35</xdr:row>
      <xdr:rowOff>139319</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5481300" y="5920346"/>
          <a:ext cx="838200" cy="21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123969</xdr:rowOff>
    </xdr:from>
    <xdr:ext cx="469744"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639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145542</xdr:rowOff>
    </xdr:from>
    <xdr:to>
      <xdr:col>85</xdr:col>
      <xdr:colOff>177800</xdr:colOff>
      <xdr:row>39</xdr:row>
      <xdr:rowOff>75692</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139319</xdr:rowOff>
    </xdr:from>
    <xdr:to>
      <xdr:col>81</xdr:col>
      <xdr:colOff>50800</xdr:colOff>
      <xdr:row>36</xdr:row>
      <xdr:rowOff>125349</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4592300" y="6140069"/>
          <a:ext cx="889000" cy="15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123292</xdr:rowOff>
    </xdr:from>
    <xdr:to>
      <xdr:col>81</xdr:col>
      <xdr:colOff>101600</xdr:colOff>
      <xdr:row>39</xdr:row>
      <xdr:rowOff>53442</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44569</xdr:rowOff>
    </xdr:from>
    <xdr:ext cx="469744"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46428" y="6731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125349</xdr:rowOff>
    </xdr:from>
    <xdr:to>
      <xdr:col>76</xdr:col>
      <xdr:colOff>114300</xdr:colOff>
      <xdr:row>36</xdr:row>
      <xdr:rowOff>161963</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3703300" y="6297549"/>
          <a:ext cx="889000" cy="3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144411</xdr:rowOff>
    </xdr:from>
    <xdr:to>
      <xdr:col>76</xdr:col>
      <xdr:colOff>165100</xdr:colOff>
      <xdr:row>39</xdr:row>
      <xdr:rowOff>74561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6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65688</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57428" y="675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92888</xdr:rowOff>
    </xdr:from>
    <xdr:to>
      <xdr:col>71</xdr:col>
      <xdr:colOff>177800</xdr:colOff>
      <xdr:row>36</xdr:row>
      <xdr:rowOff>161963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814300" y="5750738"/>
          <a:ext cx="889000" cy="58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120269</xdr:rowOff>
    </xdr:from>
    <xdr:to>
      <xdr:col>72</xdr:col>
      <xdr:colOff>38100</xdr:colOff>
      <xdr:row>39</xdr:row>
      <xdr:rowOff>50419</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6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41546</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68428" y="6728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122644</xdr:rowOff>
    </xdr:from>
    <xdr:to>
      <xdr:col>67</xdr:col>
      <xdr:colOff>101600</xdr:colOff>
      <xdr:row>39</xdr:row>
      <xdr:rowOff>52794</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63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43921</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79428" y="6730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40246</xdr:rowOff>
    </xdr:from>
    <xdr:to>
      <xdr:col>85</xdr:col>
      <xdr:colOff>177800</xdr:colOff>
      <xdr:row>34</xdr:row>
      <xdr:rowOff>141846</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58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63123</xdr:rowOff>
    </xdr:from>
    <xdr:ext cx="534377"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572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88519</xdr:rowOff>
    </xdr:from>
    <xdr:to>
      <xdr:col>81</xdr:col>
      <xdr:colOff>101600</xdr:colOff>
      <xdr:row>36</xdr:row>
      <xdr:rowOff>18669</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08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35196</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14111" y="586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74549</xdr:rowOff>
    </xdr:from>
    <xdr:to>
      <xdr:col>76</xdr:col>
      <xdr:colOff>165100</xdr:colOff>
      <xdr:row>37</xdr:row>
      <xdr:rowOff>4699</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24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21226</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25111" y="602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111163</xdr:rowOff>
    </xdr:from>
    <xdr:to>
      <xdr:col>72</xdr:col>
      <xdr:colOff>38100</xdr:colOff>
      <xdr:row>37</xdr:row>
      <xdr:rowOff>41313</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28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57840</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36111" y="605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42088</xdr:rowOff>
    </xdr:from>
    <xdr:to>
      <xdr:col>67</xdr:col>
      <xdr:colOff>101600</xdr:colOff>
      <xdr:row>33</xdr:row>
      <xdr:rowOff>143688</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569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160215</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47111" y="547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31750</xdr:rowOff>
    </xdr:from>
    <xdr:to>
      <xdr:col>72</xdr:col>
      <xdr:colOff>38100</xdr:colOff>
      <xdr:row>51</xdr:row>
      <xdr:rowOff>133350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149877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96716</xdr:rowOff>
    </xdr:from>
    <xdr:to>
      <xdr:col>85</xdr:col>
      <xdr:colOff>126364</xdr:colOff>
      <xdr:row>79</xdr:row>
      <xdr:rowOff>31313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098216"/>
          <a:ext cx="1269" cy="1477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35140</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31313</xdr:rowOff>
    </xdr:from>
    <xdr:to>
      <xdr:col>86</xdr:col>
      <xdr:colOff>25400</xdr:colOff>
      <xdr:row>79</xdr:row>
      <xdr:rowOff>31313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43393</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87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96716</xdr:rowOff>
    </xdr:from>
    <xdr:to>
      <xdr:col>86</xdr:col>
      <xdr:colOff>25400</xdr:colOff>
      <xdr:row>70</xdr:row>
      <xdr:rowOff>96716</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09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105150</xdr:rowOff>
    </xdr:from>
    <xdr:to>
      <xdr:col>85</xdr:col>
      <xdr:colOff>127000</xdr:colOff>
      <xdr:row>77</xdr:row>
      <xdr:rowOff>122289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306800"/>
          <a:ext cx="838200" cy="1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133402</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92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110525</xdr:rowOff>
    </xdr:from>
    <xdr:to>
      <xdr:col>85</xdr:col>
      <xdr:colOff>177800</xdr:colOff>
      <xdr:row>77</xdr:row>
      <xdr:rowOff>40675</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110858</xdr:rowOff>
    </xdr:from>
    <xdr:to>
      <xdr:col>81</xdr:col>
      <xdr:colOff>50800</xdr:colOff>
      <xdr:row>77</xdr:row>
      <xdr:rowOff>122289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592300" y="13312508"/>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104239</xdr:rowOff>
    </xdr:from>
    <xdr:to>
      <xdr:col>81</xdr:col>
      <xdr:colOff>101600</xdr:colOff>
      <xdr:row>77</xdr:row>
      <xdr:rowOff>34389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50916</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92472</xdr:rowOff>
    </xdr:from>
    <xdr:to>
      <xdr:col>76</xdr:col>
      <xdr:colOff>114300</xdr:colOff>
      <xdr:row>77</xdr:row>
      <xdr:rowOff>110858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294122"/>
          <a:ext cx="889000" cy="1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57238</xdr:rowOff>
    </xdr:from>
    <xdr:to>
      <xdr:col>76</xdr:col>
      <xdr:colOff>165100</xdr:colOff>
      <xdr:row>76</xdr:row>
      <xdr:rowOff>158838</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3916</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86756</xdr:rowOff>
    </xdr:from>
    <xdr:to>
      <xdr:col>71</xdr:col>
      <xdr:colOff>177800</xdr:colOff>
      <xdr:row>77</xdr:row>
      <xdr:rowOff>92472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288406"/>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91446</xdr:rowOff>
    </xdr:from>
    <xdr:to>
      <xdr:col>72</xdr:col>
      <xdr:colOff>38100</xdr:colOff>
      <xdr:row>77</xdr:row>
      <xdr:rowOff>21596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38122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74293</xdr:rowOff>
    </xdr:from>
    <xdr:to>
      <xdr:col>67</xdr:col>
      <xdr:colOff>101600</xdr:colOff>
      <xdr:row>77</xdr:row>
      <xdr:rowOff>4443</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20969</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54350</xdr:rowOff>
    </xdr:from>
    <xdr:to>
      <xdr:col>85</xdr:col>
      <xdr:colOff>177800</xdr:colOff>
      <xdr:row>77</xdr:row>
      <xdr:rowOff>155950</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25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32777</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23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71489</xdr:rowOff>
    </xdr:from>
    <xdr:to>
      <xdr:col>81</xdr:col>
      <xdr:colOff>101600</xdr:colOff>
      <xdr:row>78</xdr:row>
      <xdr:rowOff>1639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27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164216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36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60058</xdr:rowOff>
    </xdr:from>
    <xdr:to>
      <xdr:col>76</xdr:col>
      <xdr:colOff>165100</xdr:colOff>
      <xdr:row>77</xdr:row>
      <xdr:rowOff>161658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2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152785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35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41672</xdr:rowOff>
    </xdr:from>
    <xdr:to>
      <xdr:col>72</xdr:col>
      <xdr:colOff>38100</xdr:colOff>
      <xdr:row>77</xdr:row>
      <xdr:rowOff>143272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24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134399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33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35956</xdr:rowOff>
    </xdr:from>
    <xdr:to>
      <xdr:col>67</xdr:col>
      <xdr:colOff>101600</xdr:colOff>
      <xdr:row>77</xdr:row>
      <xdr:rowOff>137556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23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128683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33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1448</xdr:rowOff>
    </xdr:from>
    <xdr:to>
      <xdr:col>85</xdr:col>
      <xdr:colOff>126364</xdr:colOff>
      <xdr:row>98</xdr:row>
      <xdr:rowOff>135855</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774848"/>
          <a:ext cx="1269" cy="1163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139682</xdr:rowOff>
    </xdr:from>
    <xdr:ext cx="378565"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94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135855</xdr:rowOff>
    </xdr:from>
    <xdr:to>
      <xdr:col>86</xdr:col>
      <xdr:colOff>25400</xdr:colOff>
      <xdr:row>98</xdr:row>
      <xdr:rowOff>135855</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93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119575</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55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1448</xdr:rowOff>
    </xdr:from>
    <xdr:to>
      <xdr:col>86</xdr:col>
      <xdr:colOff>25400</xdr:colOff>
      <xdr:row>92</xdr:row>
      <xdr:rowOff>1448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77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1448</xdr:rowOff>
    </xdr:from>
    <xdr:to>
      <xdr:col>85</xdr:col>
      <xdr:colOff>127000</xdr:colOff>
      <xdr:row>96</xdr:row>
      <xdr:rowOff>132952</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5774848"/>
          <a:ext cx="838200" cy="81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130585</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761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152158</xdr:rowOff>
    </xdr:from>
    <xdr:to>
      <xdr:col>85</xdr:col>
      <xdr:colOff>177800</xdr:colOff>
      <xdr:row>98</xdr:row>
      <xdr:rowOff>82308</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164818</xdr:rowOff>
    </xdr:from>
    <xdr:to>
      <xdr:col>81</xdr:col>
      <xdr:colOff>50800</xdr:colOff>
      <xdr:row>96</xdr:row>
      <xdr:rowOff>132952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5595318"/>
          <a:ext cx="889000" cy="99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158212</xdr:rowOff>
    </xdr:from>
    <xdr:to>
      <xdr:col>81</xdr:col>
      <xdr:colOff>101600</xdr:colOff>
      <xdr:row>98</xdr:row>
      <xdr:rowOff>88362</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78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79489</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88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146576</xdr:rowOff>
    </xdr:from>
    <xdr:to>
      <xdr:col>76</xdr:col>
      <xdr:colOff>114300</xdr:colOff>
      <xdr:row>90</xdr:row>
      <xdr:rowOff>164818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5577076"/>
          <a:ext cx="889000" cy="1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141570</xdr:rowOff>
    </xdr:from>
    <xdr:to>
      <xdr:col>76</xdr:col>
      <xdr:colOff>165100</xdr:colOff>
      <xdr:row>98</xdr:row>
      <xdr:rowOff>71720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77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62847</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86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146576</xdr:rowOff>
    </xdr:from>
    <xdr:to>
      <xdr:col>71</xdr:col>
      <xdr:colOff>177800</xdr:colOff>
      <xdr:row>91</xdr:row>
      <xdr:rowOff>92796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5577076"/>
          <a:ext cx="889000" cy="11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160675</xdr:rowOff>
    </xdr:from>
    <xdr:to>
      <xdr:col>72</xdr:col>
      <xdr:colOff>38100</xdr:colOff>
      <xdr:row>98</xdr:row>
      <xdr:rowOff>90825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79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81952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88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164717</xdr:rowOff>
    </xdr:from>
    <xdr:to>
      <xdr:col>67</xdr:col>
      <xdr:colOff>101600</xdr:colOff>
      <xdr:row>98</xdr:row>
      <xdr:rowOff>94867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79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85994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88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122098</xdr:rowOff>
    </xdr:from>
    <xdr:to>
      <xdr:col>85</xdr:col>
      <xdr:colOff>177800</xdr:colOff>
      <xdr:row>92</xdr:row>
      <xdr:rowOff>52248</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572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75125</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5677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82152</xdr:rowOff>
    </xdr:from>
    <xdr:to>
      <xdr:col>81</xdr:col>
      <xdr:colOff>101600</xdr:colOff>
      <xdr:row>97</xdr:row>
      <xdr:rowOff>12302</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54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28829</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31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114018</xdr:rowOff>
    </xdr:from>
    <xdr:to>
      <xdr:col>76</xdr:col>
      <xdr:colOff>165100</xdr:colOff>
      <xdr:row>91</xdr:row>
      <xdr:rowOff>44168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554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60695</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292795" y="15319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95776</xdr:rowOff>
    </xdr:from>
    <xdr:to>
      <xdr:col>72</xdr:col>
      <xdr:colOff>38100</xdr:colOff>
      <xdr:row>91</xdr:row>
      <xdr:rowOff>25926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552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42453</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03795" y="15301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41996</xdr:rowOff>
    </xdr:from>
    <xdr:to>
      <xdr:col>67</xdr:col>
      <xdr:colOff>101600</xdr:colOff>
      <xdr:row>91</xdr:row>
      <xdr:rowOff>143596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564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160123</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14795" y="15419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168504</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12004"/>
          <a:ext cx="1269"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115181</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0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168504</xdr:rowOff>
    </xdr:from>
    <xdr:to>
      <xdr:col>116</xdr:col>
      <xdr:colOff>152400</xdr:colOff>
      <xdr:row>30</xdr:row>
      <xdr:rowOff>168504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1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50969</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946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28092</xdr:rowOff>
    </xdr:from>
    <xdr:to>
      <xdr:col>116</xdr:col>
      <xdr:colOff>114300</xdr:colOff>
      <xdr:row>38</xdr:row>
      <xdr:rowOff>129692</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59563</xdr:rowOff>
    </xdr:from>
    <xdr:to>
      <xdr:col>112</xdr:col>
      <xdr:colOff>38100</xdr:colOff>
      <xdr:row>38</xdr:row>
      <xdr:rowOff>161163</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6240</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4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84709</xdr:rowOff>
    </xdr:from>
    <xdr:to>
      <xdr:col>107</xdr:col>
      <xdr:colOff>101600</xdr:colOff>
      <xdr:row>39</xdr:row>
      <xdr:rowOff>14859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31386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7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89053</xdr:rowOff>
    </xdr:from>
    <xdr:to>
      <xdr:col>102</xdr:col>
      <xdr:colOff>165100</xdr:colOff>
      <xdr:row>39</xdr:row>
      <xdr:rowOff>19203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60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35729</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6017" y="6379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92481</xdr:rowOff>
    </xdr:from>
    <xdr:to>
      <xdr:col>98</xdr:col>
      <xdr:colOff>38100</xdr:colOff>
      <xdr:row>39</xdr:row>
      <xdr:rowOff>22631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0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39159</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382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26543</xdr:rowOff>
    </xdr:from>
    <xdr:to>
      <xdr:col>116</xdr:col>
      <xdr:colOff>62864</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2159595" y="8599043"/>
          <a:ext cx="1269" cy="156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72293</xdr:rowOff>
    </xdr:from>
    <xdr:ext cx="249299" cy="259045"/>
    <xdr:sp macro="" textlink="">
      <xdr:nvSpPr>
        <xdr:cNvPr id="783" name="貸付金最小値テキスト">
          <a:extLst>
            <a:ext uri="{FF2B5EF4-FFF2-40B4-BE49-F238E27FC236}">
              <a16:creationId xmlns:a16="http://schemas.microsoft.com/office/drawing/2014/main" id="{00000000-0008-0000-0600-00000F030000}"/>
            </a:ext>
          </a:extLst>
        </xdr:cNvPr>
        <xdr:cNvSpPr txBox="1"/>
      </xdr:nvSpPr>
      <xdr:spPr>
        <a:xfrm>
          <a:off x="22212300" y="10187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144670</xdr:rowOff>
    </xdr:from>
    <xdr:ext cx="599010" cy="259045"/>
    <xdr:sp macro="" textlink="">
      <xdr:nvSpPr>
        <xdr:cNvPr id="785" name="貸付金最大値テキスト">
          <a:extLst>
            <a:ext uri="{FF2B5EF4-FFF2-40B4-BE49-F238E27FC236}">
              <a16:creationId xmlns:a16="http://schemas.microsoft.com/office/drawing/2014/main" id="{00000000-0008-0000-0600-000011030000}"/>
            </a:ext>
          </a:extLst>
        </xdr:cNvPr>
        <xdr:cNvSpPr txBox="1"/>
      </xdr:nvSpPr>
      <xdr:spPr>
        <a:xfrm>
          <a:off x="22212300" y="837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26543</xdr:rowOff>
    </xdr:from>
    <xdr:to>
      <xdr:col>116</xdr:col>
      <xdr:colOff>152400</xdr:colOff>
      <xdr:row>50</xdr:row>
      <xdr:rowOff>26543</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859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144755</xdr:rowOff>
    </xdr:from>
    <xdr:to>
      <xdr:col>116</xdr:col>
      <xdr:colOff>63500</xdr:colOff>
      <xdr:row>58</xdr:row>
      <xdr:rowOff>145745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1323300" y="10088855"/>
          <a:ext cx="8382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116743</xdr:rowOff>
    </xdr:from>
    <xdr:ext cx="469744" cy="259045"/>
    <xdr:sp macro="" textlink="">
      <xdr:nvSpPr>
        <xdr:cNvPr id="788" name="貸付金平均値テキスト">
          <a:extLst>
            <a:ext uri="{FF2B5EF4-FFF2-40B4-BE49-F238E27FC236}">
              <a16:creationId xmlns:a16="http://schemas.microsoft.com/office/drawing/2014/main" id="{00000000-0008-0000-0600-000014030000}"/>
            </a:ext>
          </a:extLst>
        </xdr:cNvPr>
        <xdr:cNvSpPr txBox="1"/>
      </xdr:nvSpPr>
      <xdr:spPr>
        <a:xfrm>
          <a:off x="22212300" y="10060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138316</xdr:rowOff>
    </xdr:from>
    <xdr:to>
      <xdr:col>116</xdr:col>
      <xdr:colOff>114300</xdr:colOff>
      <xdr:row>59</xdr:row>
      <xdr:rowOff>68466</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2110700" y="1008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144297</xdr:rowOff>
    </xdr:from>
    <xdr:to>
      <xdr:col>111</xdr:col>
      <xdr:colOff>177800</xdr:colOff>
      <xdr:row>58</xdr:row>
      <xdr:rowOff>145745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0434300" y="10088397"/>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138684</xdr:rowOff>
    </xdr:from>
    <xdr:to>
      <xdr:col>112</xdr:col>
      <xdr:colOff>38100</xdr:colOff>
      <xdr:row>59</xdr:row>
      <xdr:rowOff>68834</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1272500" y="10082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59961</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88428" y="10175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140665</xdr:rowOff>
    </xdr:from>
    <xdr:to>
      <xdr:col>107</xdr:col>
      <xdr:colOff>50800</xdr:colOff>
      <xdr:row>58</xdr:row>
      <xdr:rowOff>144297</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9545300" y="10084765"/>
          <a:ext cx="889000" cy="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131597</xdr:rowOff>
    </xdr:from>
    <xdr:to>
      <xdr:col>107</xdr:col>
      <xdr:colOff>101600</xdr:colOff>
      <xdr:row>59</xdr:row>
      <xdr:rowOff>61747</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0383500" y="1007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52874</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99428" y="1016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140665</xdr:rowOff>
    </xdr:from>
    <xdr:to>
      <xdr:col>102</xdr:col>
      <xdr:colOff>114300</xdr:colOff>
      <xdr:row>58</xdr:row>
      <xdr:rowOff>142875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8656300" y="10084765"/>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142684</xdr:rowOff>
    </xdr:from>
    <xdr:to>
      <xdr:col>102</xdr:col>
      <xdr:colOff>165100</xdr:colOff>
      <xdr:row>59</xdr:row>
      <xdr:rowOff>72834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494500" y="1008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63961</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10428" y="1017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116015</xdr:rowOff>
    </xdr:from>
    <xdr:to>
      <xdr:col>98</xdr:col>
      <xdr:colOff>38100</xdr:colOff>
      <xdr:row>59</xdr:row>
      <xdr:rowOff>46165</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8605500" y="1006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37292</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21428" y="1015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93955</xdr:rowOff>
    </xdr:from>
    <xdr:to>
      <xdr:col>116</xdr:col>
      <xdr:colOff>114300</xdr:colOff>
      <xdr:row>59</xdr:row>
      <xdr:rowOff>24105</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2110700" y="100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53332</xdr:rowOff>
    </xdr:from>
    <xdr:ext cx="469744" cy="259045"/>
    <xdr:sp macro="" textlink="">
      <xdr:nvSpPr>
        <xdr:cNvPr id="807" name="貸付金該当値テキスト">
          <a:extLst>
            <a:ext uri="{FF2B5EF4-FFF2-40B4-BE49-F238E27FC236}">
              <a16:creationId xmlns:a16="http://schemas.microsoft.com/office/drawing/2014/main" id="{00000000-0008-0000-0600-000027030000}"/>
            </a:ext>
          </a:extLst>
        </xdr:cNvPr>
        <xdr:cNvSpPr txBox="1"/>
      </xdr:nvSpPr>
      <xdr:spPr>
        <a:xfrm>
          <a:off x="22212300" y="982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94945</xdr:rowOff>
    </xdr:from>
    <xdr:to>
      <xdr:col>112</xdr:col>
      <xdr:colOff>38100</xdr:colOff>
      <xdr:row>59</xdr:row>
      <xdr:rowOff>25095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1272500" y="100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41622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81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93497</xdr:rowOff>
    </xdr:from>
    <xdr:to>
      <xdr:col>107</xdr:col>
      <xdr:colOff>101600</xdr:colOff>
      <xdr:row>59</xdr:row>
      <xdr:rowOff>23647</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0383500" y="1003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40174</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812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89865</xdr:rowOff>
    </xdr:from>
    <xdr:to>
      <xdr:col>102</xdr:col>
      <xdr:colOff>165100</xdr:colOff>
      <xdr:row>59</xdr:row>
      <xdr:rowOff>20015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9494500" y="1003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36542</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80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92075</xdr:rowOff>
    </xdr:from>
    <xdr:to>
      <xdr:col>98</xdr:col>
      <xdr:colOff>38100</xdr:colOff>
      <xdr:row>59</xdr:row>
      <xdr:rowOff>22225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8605500" y="100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38752</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81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73</xdr:row>
      <xdr:rowOff>76820</xdr:rowOff>
    </xdr:from>
    <xdr:to>
      <xdr:col>116</xdr:col>
      <xdr:colOff>62864</xdr:colOff>
      <xdr:row>78</xdr:row>
      <xdr:rowOff>98064</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2592670"/>
          <a:ext cx="1269" cy="878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101891</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47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98064</xdr:rowOff>
    </xdr:from>
    <xdr:to>
      <xdr:col>116</xdr:col>
      <xdr:colOff>152400</xdr:colOff>
      <xdr:row>78</xdr:row>
      <xdr:rowOff>98064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471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23497</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2367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76820</xdr:rowOff>
    </xdr:from>
    <xdr:to>
      <xdr:col>116</xdr:col>
      <xdr:colOff>152400</xdr:colOff>
      <xdr:row>73</xdr:row>
      <xdr:rowOff>76820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2592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23007</xdr:rowOff>
    </xdr:from>
    <xdr:to>
      <xdr:col>116</xdr:col>
      <xdr:colOff>63500</xdr:colOff>
      <xdr:row>73</xdr:row>
      <xdr:rowOff>76820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1323300" y="12195957"/>
          <a:ext cx="838200" cy="39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36062</xdr:rowOff>
    </xdr:from>
    <xdr:ext cx="534377"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3066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57635</xdr:rowOff>
    </xdr:from>
    <xdr:to>
      <xdr:col>116</xdr:col>
      <xdr:colOff>114300</xdr:colOff>
      <xdr:row>76</xdr:row>
      <xdr:rowOff>159235</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308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23007</xdr:rowOff>
    </xdr:from>
    <xdr:to>
      <xdr:col>111</xdr:col>
      <xdr:colOff>177800</xdr:colOff>
      <xdr:row>71</xdr:row>
      <xdr:rowOff>142032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0434300" y="12195957"/>
          <a:ext cx="889000" cy="11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66109</xdr:rowOff>
    </xdr:from>
    <xdr:to>
      <xdr:col>112</xdr:col>
      <xdr:colOff>38100</xdr:colOff>
      <xdr:row>76</xdr:row>
      <xdr:rowOff>167709</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158836</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56111" y="1318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142032</xdr:rowOff>
    </xdr:from>
    <xdr:to>
      <xdr:col>107</xdr:col>
      <xdr:colOff>50800</xdr:colOff>
      <xdr:row>74</xdr:row>
      <xdr:rowOff>40503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2314982"/>
          <a:ext cx="889000" cy="41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44833</xdr:rowOff>
    </xdr:from>
    <xdr:to>
      <xdr:col>107</xdr:col>
      <xdr:colOff>101600</xdr:colOff>
      <xdr:row>76</xdr:row>
      <xdr:rowOff>146433</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137560</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67111" y="1316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40503</xdr:rowOff>
    </xdr:from>
    <xdr:to>
      <xdr:col>102</xdr:col>
      <xdr:colOff>114300</xdr:colOff>
      <xdr:row>75</xdr:row>
      <xdr:rowOff>165608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8656300" y="12727803"/>
          <a:ext cx="889000" cy="29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73577</xdr:rowOff>
    </xdr:from>
    <xdr:to>
      <xdr:col>102</xdr:col>
      <xdr:colOff>165100</xdr:colOff>
      <xdr:row>77</xdr:row>
      <xdr:rowOff>3727</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310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166304</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78111" y="1319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94607</xdr:rowOff>
    </xdr:from>
    <xdr:to>
      <xdr:col>98</xdr:col>
      <xdr:colOff>38100</xdr:colOff>
      <xdr:row>77</xdr:row>
      <xdr:rowOff>24757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312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15884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89111" y="1321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26020</xdr:rowOff>
    </xdr:from>
    <xdr:to>
      <xdr:col>116</xdr:col>
      <xdr:colOff>114300</xdr:colOff>
      <xdr:row>73</xdr:row>
      <xdr:rowOff>127620</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254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150497</xdr:rowOff>
    </xdr:from>
    <xdr:ext cx="599010"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2494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143657</xdr:rowOff>
    </xdr:from>
    <xdr:to>
      <xdr:col>112</xdr:col>
      <xdr:colOff>38100</xdr:colOff>
      <xdr:row>71</xdr:row>
      <xdr:rowOff>73807</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214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90334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23795" y="11920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91232</xdr:rowOff>
    </xdr:from>
    <xdr:to>
      <xdr:col>107</xdr:col>
      <xdr:colOff>101600</xdr:colOff>
      <xdr:row>72</xdr:row>
      <xdr:rowOff>21382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226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37909</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34795" y="12039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161153</xdr:rowOff>
    </xdr:from>
    <xdr:to>
      <xdr:col>102</xdr:col>
      <xdr:colOff>165100</xdr:colOff>
      <xdr:row>74</xdr:row>
      <xdr:rowOff>91303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267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107830</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45795" y="12452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114808</xdr:rowOff>
    </xdr:from>
    <xdr:to>
      <xdr:col>98</xdr:col>
      <xdr:colOff>38100</xdr:colOff>
      <xdr:row>76</xdr:row>
      <xdr:rowOff>44958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297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61485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74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人件費は住民１人当たり</a:t>
          </a:r>
          <a:r>
            <a:rPr kumimoji="1" lang="en-US" altLang="ja-JP" sz="1300">
              <a:latin typeface="ＭＳ Ｐゴシック" panose="020B0600070205080204" pitchFamily="50" charset="-128"/>
              <a:ea typeface="ＭＳ Ｐゴシック" panose="020B0600070205080204" pitchFamily="50" charset="-128"/>
            </a:rPr>
            <a:t>77,221</a:t>
          </a:r>
          <a:r>
            <a:rPr kumimoji="1" lang="ja-JP" altLang="en-US" sz="1300">
              <a:latin typeface="ＭＳ Ｐゴシック" panose="020B0600070205080204" pitchFamily="50" charset="-128"/>
              <a:ea typeface="ＭＳ Ｐゴシック" panose="020B0600070205080204" pitchFamily="50" charset="-128"/>
            </a:rPr>
            <a:t>円となっており県平均や類似団体平均と比べても低い水準となっている。ラスパイレス指数が</a:t>
          </a:r>
          <a:r>
            <a:rPr kumimoji="1" lang="en-US" altLang="ja-JP" sz="1300">
              <a:latin typeface="ＭＳ Ｐゴシック" panose="020B0600070205080204" pitchFamily="50" charset="-128"/>
              <a:ea typeface="ＭＳ Ｐゴシック" panose="020B0600070205080204" pitchFamily="50" charset="-128"/>
            </a:rPr>
            <a:t>92.1%</a:t>
          </a:r>
          <a:r>
            <a:rPr kumimoji="1" lang="ja-JP" altLang="en-US" sz="1300">
              <a:latin typeface="ＭＳ Ｐゴシック" panose="020B0600070205080204" pitchFamily="50" charset="-128"/>
              <a:ea typeface="ＭＳ Ｐゴシック" panose="020B0600070205080204" pitchFamily="50" charset="-128"/>
            </a:rPr>
            <a:t>で類似団体平均と比べて低いことが要因である。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普通建設事業費は住民１人当たり</a:t>
          </a:r>
          <a:r>
            <a:rPr kumimoji="1" lang="en-US" altLang="ja-JP" sz="1300">
              <a:latin typeface="ＭＳ Ｐゴシック" panose="020B0600070205080204" pitchFamily="50" charset="-128"/>
              <a:ea typeface="ＭＳ Ｐゴシック" panose="020B0600070205080204" pitchFamily="50" charset="-128"/>
            </a:rPr>
            <a:t>147,787</a:t>
          </a:r>
          <a:r>
            <a:rPr kumimoji="1" lang="ja-JP" altLang="en-US" sz="1300">
              <a:latin typeface="ＭＳ Ｐゴシック" panose="020B0600070205080204" pitchFamily="50" charset="-128"/>
              <a:ea typeface="ＭＳ Ｐゴシック" panose="020B0600070205080204" pitchFamily="50" charset="-128"/>
            </a:rPr>
            <a:t>円と昨年度から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％減少しているが類似団体平均と比べれば高水準となっている。また繰出金は住民１人当たり</a:t>
          </a:r>
          <a:r>
            <a:rPr kumimoji="1" lang="en-US" altLang="ja-JP" sz="1300">
              <a:latin typeface="ＭＳ Ｐゴシック" panose="020B0600070205080204" pitchFamily="50" charset="-128"/>
              <a:ea typeface="ＭＳ Ｐゴシック" panose="020B0600070205080204" pitchFamily="50" charset="-128"/>
            </a:rPr>
            <a:t>130,752</a:t>
          </a:r>
          <a:r>
            <a:rPr kumimoji="1" lang="ja-JP" altLang="en-US" sz="1300">
              <a:latin typeface="ＭＳ Ｐゴシック" panose="020B0600070205080204" pitchFamily="50" charset="-128"/>
              <a:ea typeface="ＭＳ Ｐゴシック" panose="020B0600070205080204" pitchFamily="50" charset="-128"/>
            </a:rPr>
            <a:t>円と類似団体最大値となっている。これらについては、東日本大震災復興交付金事業である避難道路整備事業や下水道整備事業に伴うものであり復興期間中は高水準で推移するものである。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災害復旧事業費は住民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63,831</a:t>
          </a:r>
          <a:r>
            <a:rPr kumimoji="1" lang="ja-JP" altLang="en-US" sz="1300">
              <a:latin typeface="ＭＳ Ｐゴシック" panose="020B0600070205080204" pitchFamily="50" charset="-128"/>
              <a:ea typeface="ＭＳ Ｐゴシック" panose="020B0600070205080204" pitchFamily="50" charset="-128"/>
            </a:rPr>
            <a:t>円と類似団体平均と比べかなりの高水準となっているが、震災による橋梁災害復旧事業が大きな要因であり事業完了までは高水準が続くものである。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積立金は住民１人当たり</a:t>
          </a:r>
          <a:r>
            <a:rPr kumimoji="1" lang="en-US" altLang="ja-JP" sz="1300">
              <a:latin typeface="ＭＳ Ｐゴシック" panose="020B0600070205080204" pitchFamily="50" charset="-128"/>
              <a:ea typeface="ＭＳ Ｐゴシック" panose="020B0600070205080204" pitchFamily="50" charset="-128"/>
            </a:rPr>
            <a:t>255,239</a:t>
          </a:r>
          <a:r>
            <a:rPr kumimoji="1" lang="ja-JP" altLang="en-US" sz="1300">
              <a:latin typeface="ＭＳ Ｐゴシック" panose="020B0600070205080204" pitchFamily="50" charset="-128"/>
              <a:ea typeface="ＭＳ Ｐゴシック" panose="020B0600070205080204" pitchFamily="50" charset="-128"/>
            </a:rPr>
            <a:t>円と類似団体最大値となっているが、東日本大震災復興交付金の積立によるものとなっている。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復興事業により住民１人当たりのコストが高水準となっているが、その後の維持費等も考慮し事業の選択・精査を徹底し事業費の削減に努めていく。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宮城県松島町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14,459
14,410
53.56
14,446,698
12,990,546
436,581
3,874,198
5,870,187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93980</xdr:rowOff>
    </xdr:from>
    <xdr:to>
      <xdr:col>24</xdr:col>
      <xdr:colOff>62865</xdr:colOff>
      <xdr:row>38</xdr:row>
      <xdr:rowOff>72263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08930"/>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76090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9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72263</xdr:rowOff>
    </xdr:from>
    <xdr:to>
      <xdr:col>24</xdr:col>
      <xdr:colOff>152400</xdr:colOff>
      <xdr:row>38</xdr:row>
      <xdr:rowOff>72263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87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40657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8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93980</xdr:rowOff>
    </xdr:from>
    <xdr:to>
      <xdr:col>24</xdr:col>
      <xdr:colOff>152400</xdr:colOff>
      <xdr:row>31</xdr:row>
      <xdr:rowOff>93980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0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46165</xdr:rowOff>
    </xdr:from>
    <xdr:to>
      <xdr:col>24</xdr:col>
      <xdr:colOff>63500</xdr:colOff>
      <xdr:row>36</xdr:row>
      <xdr:rowOff>32258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46915"/>
          <a:ext cx="838200" cy="15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132097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32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153670</xdr:rowOff>
    </xdr:from>
    <xdr:to>
      <xdr:col>24</xdr:col>
      <xdr:colOff>114300</xdr:colOff>
      <xdr:row>36</xdr:row>
      <xdr:rowOff>83820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88074</xdr:rowOff>
    </xdr:from>
    <xdr:to>
      <xdr:col>19</xdr:col>
      <xdr:colOff>177800</xdr:colOff>
      <xdr:row>36</xdr:row>
      <xdr:rowOff>32258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88824"/>
          <a:ext cx="889000" cy="11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161290</xdr:rowOff>
    </xdr:from>
    <xdr:to>
      <xdr:col>20</xdr:col>
      <xdr:colOff>38100</xdr:colOff>
      <xdr:row>36</xdr:row>
      <xdr:rowOff>91440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82567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88074</xdr:rowOff>
    </xdr:from>
    <xdr:to>
      <xdr:col>15</xdr:col>
      <xdr:colOff>50800</xdr:colOff>
      <xdr:row>35</xdr:row>
      <xdr:rowOff>107505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88824"/>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45085</xdr:rowOff>
    </xdr:from>
    <xdr:to>
      <xdr:col>15</xdr:col>
      <xdr:colOff>101600</xdr:colOff>
      <xdr:row>35</xdr:row>
      <xdr:rowOff>146685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137812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107124</xdr:rowOff>
    </xdr:from>
    <xdr:to>
      <xdr:col>10</xdr:col>
      <xdr:colOff>114300</xdr:colOff>
      <xdr:row>35</xdr:row>
      <xdr:rowOff>107505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36424"/>
          <a:ext cx="889000" cy="17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132715</xdr:rowOff>
    </xdr:from>
    <xdr:to>
      <xdr:col>10</xdr:col>
      <xdr:colOff>165100</xdr:colOff>
      <xdr:row>37</xdr:row>
      <xdr:rowOff>62865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30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53992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39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142621</xdr:rowOff>
    </xdr:from>
    <xdr:to>
      <xdr:col>6</xdr:col>
      <xdr:colOff>38100</xdr:colOff>
      <xdr:row>37</xdr:row>
      <xdr:rowOff>72771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31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63898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40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166815</xdr:rowOff>
    </xdr:from>
    <xdr:to>
      <xdr:col>24</xdr:col>
      <xdr:colOff>114300</xdr:colOff>
      <xdr:row>35</xdr:row>
      <xdr:rowOff>96965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9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18242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4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152908</xdr:rowOff>
    </xdr:from>
    <xdr:to>
      <xdr:col>20</xdr:col>
      <xdr:colOff>38100</xdr:colOff>
      <xdr:row>36</xdr:row>
      <xdr:rowOff>83058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5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99585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92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37274</xdr:rowOff>
    </xdr:from>
    <xdr:to>
      <xdr:col>15</xdr:col>
      <xdr:colOff>101600</xdr:colOff>
      <xdr:row>35</xdr:row>
      <xdr:rowOff>138874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3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155401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1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56705</xdr:rowOff>
    </xdr:from>
    <xdr:to>
      <xdr:col>10</xdr:col>
      <xdr:colOff>165100</xdr:colOff>
      <xdr:row>35</xdr:row>
      <xdr:rowOff>158305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5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3382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32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56324</xdr:rowOff>
    </xdr:from>
    <xdr:to>
      <xdr:col>6</xdr:col>
      <xdr:colOff>38100</xdr:colOff>
      <xdr:row>34</xdr:row>
      <xdr:rowOff>157924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8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3001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60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111344</xdr:rowOff>
    </xdr:from>
    <xdr:to>
      <xdr:col>24</xdr:col>
      <xdr:colOff>62865</xdr:colOff>
      <xdr:row>58</xdr:row>
      <xdr:rowOff>121193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83844"/>
          <a:ext cx="1270" cy="1381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125020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121193</xdr:rowOff>
    </xdr:from>
    <xdr:to>
      <xdr:col>24</xdr:col>
      <xdr:colOff>152400</xdr:colOff>
      <xdr:row>58</xdr:row>
      <xdr:rowOff>121193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58021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5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111344</xdr:rowOff>
    </xdr:from>
    <xdr:to>
      <xdr:col>24</xdr:col>
      <xdr:colOff>152400</xdr:colOff>
      <xdr:row>50</xdr:row>
      <xdr:rowOff>111344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8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90626</xdr:rowOff>
    </xdr:from>
    <xdr:to>
      <xdr:col>24</xdr:col>
      <xdr:colOff>63500</xdr:colOff>
      <xdr:row>55</xdr:row>
      <xdr:rowOff>10887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177476"/>
          <a:ext cx="838200" cy="26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20275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92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41848</xdr:rowOff>
    </xdr:from>
    <xdr:to>
      <xdr:col>24</xdr:col>
      <xdr:colOff>114300</xdr:colOff>
      <xdr:row>57</xdr:row>
      <xdr:rowOff>143448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49</xdr:row>
      <xdr:rowOff>133505</xdr:rowOff>
    </xdr:from>
    <xdr:to>
      <xdr:col>19</xdr:col>
      <xdr:colOff>177800</xdr:colOff>
      <xdr:row>55</xdr:row>
      <xdr:rowOff>10887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8534555"/>
          <a:ext cx="889000" cy="90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74505</xdr:rowOff>
    </xdr:from>
    <xdr:to>
      <xdr:col>20</xdr:col>
      <xdr:colOff>38100</xdr:colOff>
      <xdr:row>58</xdr:row>
      <xdr:rowOff>4655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167232</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93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49</xdr:row>
      <xdr:rowOff>133505</xdr:rowOff>
    </xdr:from>
    <xdr:to>
      <xdr:col>15</xdr:col>
      <xdr:colOff>50800</xdr:colOff>
      <xdr:row>50</xdr:row>
      <xdr:rowOff>61806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8534555"/>
          <a:ext cx="889000" cy="9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79135</xdr:rowOff>
    </xdr:from>
    <xdr:to>
      <xdr:col>15</xdr:col>
      <xdr:colOff>101600</xdr:colOff>
      <xdr:row>58</xdr:row>
      <xdr:rowOff>9285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412</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94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61806</xdr:rowOff>
    </xdr:from>
    <xdr:to>
      <xdr:col>10</xdr:col>
      <xdr:colOff>114300</xdr:colOff>
      <xdr:row>52</xdr:row>
      <xdr:rowOff>101557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8634306"/>
          <a:ext cx="889000" cy="38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132759</xdr:rowOff>
    </xdr:from>
    <xdr:to>
      <xdr:col>10</xdr:col>
      <xdr:colOff>165100</xdr:colOff>
      <xdr:row>58</xdr:row>
      <xdr:rowOff>62909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0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54036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99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137487</xdr:rowOff>
    </xdr:from>
    <xdr:to>
      <xdr:col>6</xdr:col>
      <xdr:colOff>38100</xdr:colOff>
      <xdr:row>58</xdr:row>
      <xdr:rowOff>67637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1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58764</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00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39826</xdr:rowOff>
    </xdr:from>
    <xdr:to>
      <xdr:col>24</xdr:col>
      <xdr:colOff>114300</xdr:colOff>
      <xdr:row>53</xdr:row>
      <xdr:rowOff>141426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12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62703</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897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131537</xdr:rowOff>
    </xdr:from>
    <xdr:to>
      <xdr:col>20</xdr:col>
      <xdr:colOff>38100</xdr:colOff>
      <xdr:row>55</xdr:row>
      <xdr:rowOff>61687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38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78214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16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82705</xdr:rowOff>
    </xdr:from>
    <xdr:to>
      <xdr:col>15</xdr:col>
      <xdr:colOff>101600</xdr:colOff>
      <xdr:row>50</xdr:row>
      <xdr:rowOff>12855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848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29382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8258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11006</xdr:rowOff>
    </xdr:from>
    <xdr:to>
      <xdr:col>10</xdr:col>
      <xdr:colOff>165100</xdr:colOff>
      <xdr:row>50</xdr:row>
      <xdr:rowOff>112606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858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48</xdr:row>
      <xdr:rowOff>129133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8358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50757</xdr:rowOff>
    </xdr:from>
    <xdr:to>
      <xdr:col>6</xdr:col>
      <xdr:colOff>38100</xdr:colOff>
      <xdr:row>52</xdr:row>
      <xdr:rowOff>152357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896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168884</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874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124905</xdr:rowOff>
    </xdr:from>
    <xdr:to>
      <xdr:col>24</xdr:col>
      <xdr:colOff>62865</xdr:colOff>
      <xdr:row>78</xdr:row>
      <xdr:rowOff>89857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26405"/>
          <a:ext cx="1270" cy="1336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93684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6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89857</xdr:rowOff>
    </xdr:from>
    <xdr:to>
      <xdr:col>24</xdr:col>
      <xdr:colOff>152400</xdr:colOff>
      <xdr:row>78</xdr:row>
      <xdr:rowOff>89857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6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71582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124905</xdr:rowOff>
    </xdr:from>
    <xdr:to>
      <xdr:col>24</xdr:col>
      <xdr:colOff>152400</xdr:colOff>
      <xdr:row>70</xdr:row>
      <xdr:rowOff>124905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26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15067</xdr:rowOff>
    </xdr:from>
    <xdr:to>
      <xdr:col>24</xdr:col>
      <xdr:colOff>63500</xdr:colOff>
      <xdr:row>78</xdr:row>
      <xdr:rowOff>36326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388167"/>
          <a:ext cx="838200" cy="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160734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480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137857</xdr:rowOff>
    </xdr:from>
    <xdr:to>
      <xdr:col>24</xdr:col>
      <xdr:colOff>114300</xdr:colOff>
      <xdr:row>76</xdr:row>
      <xdr:rowOff>68007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9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36326</xdr:rowOff>
    </xdr:from>
    <xdr:to>
      <xdr:col>19</xdr:col>
      <xdr:colOff>177800</xdr:colOff>
      <xdr:row>78</xdr:row>
      <xdr:rowOff>106938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409426"/>
          <a:ext cx="889000" cy="7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171069</xdr:rowOff>
    </xdr:from>
    <xdr:to>
      <xdr:col>20</xdr:col>
      <xdr:colOff>38100</xdr:colOff>
      <xdr:row>76</xdr:row>
      <xdr:rowOff>101219</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117745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0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45554</xdr:rowOff>
    </xdr:from>
    <xdr:to>
      <xdr:col>15</xdr:col>
      <xdr:colOff>50800</xdr:colOff>
      <xdr:row>78</xdr:row>
      <xdr:rowOff>106938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418654"/>
          <a:ext cx="889000" cy="6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52279</xdr:rowOff>
    </xdr:from>
    <xdr:to>
      <xdr:col>15</xdr:col>
      <xdr:colOff>101600</xdr:colOff>
      <xdr:row>76</xdr:row>
      <xdr:rowOff>153879</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170405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5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45554</xdr:rowOff>
    </xdr:from>
    <xdr:to>
      <xdr:col>10</xdr:col>
      <xdr:colOff>114300</xdr:colOff>
      <xdr:row>78</xdr:row>
      <xdr:rowOff>155684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18654"/>
          <a:ext cx="889000" cy="11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104015</xdr:rowOff>
    </xdr:from>
    <xdr:to>
      <xdr:col>10</xdr:col>
      <xdr:colOff>165100</xdr:colOff>
      <xdr:row>77</xdr:row>
      <xdr:rowOff>34165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3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50692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09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60618</xdr:rowOff>
    </xdr:from>
    <xdr:to>
      <xdr:col>6</xdr:col>
      <xdr:colOff>38100</xdr:colOff>
      <xdr:row>77</xdr:row>
      <xdr:rowOff>162218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7295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37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135717</xdr:rowOff>
    </xdr:from>
    <xdr:to>
      <xdr:col>24</xdr:col>
      <xdr:colOff>114300</xdr:colOff>
      <xdr:row>78</xdr:row>
      <xdr:rowOff>65867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33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50644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52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156976</xdr:rowOff>
    </xdr:from>
    <xdr:to>
      <xdr:col>20</xdr:col>
      <xdr:colOff>38100</xdr:colOff>
      <xdr:row>78</xdr:row>
      <xdr:rowOff>87126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5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78253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51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56138</xdr:rowOff>
    </xdr:from>
    <xdr:to>
      <xdr:col>15</xdr:col>
      <xdr:colOff>101600</xdr:colOff>
      <xdr:row>78</xdr:row>
      <xdr:rowOff>157738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2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148865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21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166204</xdr:rowOff>
    </xdr:from>
    <xdr:to>
      <xdr:col>10</xdr:col>
      <xdr:colOff>165100</xdr:colOff>
      <xdr:row>78</xdr:row>
      <xdr:rowOff>96354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6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87481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60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104884</xdr:rowOff>
    </xdr:from>
    <xdr:to>
      <xdr:col>6</xdr:col>
      <xdr:colOff>38100</xdr:colOff>
      <xdr:row>79</xdr:row>
      <xdr:rowOff>35034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26161</xdr:rowOff>
    </xdr:from>
    <xdr:ext cx="534377"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63111" y="1357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20169</xdr:rowOff>
    </xdr:from>
    <xdr:to>
      <xdr:col>24</xdr:col>
      <xdr:colOff>62865</xdr:colOff>
      <xdr:row>98</xdr:row>
      <xdr:rowOff>46692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622119"/>
          <a:ext cx="1270" cy="122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50519</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5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46692</xdr:rowOff>
    </xdr:from>
    <xdr:to>
      <xdr:col>24</xdr:col>
      <xdr:colOff>152400</xdr:colOff>
      <xdr:row>98</xdr:row>
      <xdr:rowOff>46692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138296</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9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20169</xdr:rowOff>
    </xdr:from>
    <xdr:to>
      <xdr:col>24</xdr:col>
      <xdr:colOff>152400</xdr:colOff>
      <xdr:row>91</xdr:row>
      <xdr:rowOff>20169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62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152775</xdr:rowOff>
    </xdr:from>
    <xdr:to>
      <xdr:col>24</xdr:col>
      <xdr:colOff>63500</xdr:colOff>
      <xdr:row>97</xdr:row>
      <xdr:rowOff>168714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783425"/>
          <a:ext cx="838200" cy="1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44665</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503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21788</xdr:rowOff>
    </xdr:from>
    <xdr:to>
      <xdr:col>24</xdr:col>
      <xdr:colOff>114300</xdr:colOff>
      <xdr:row>97</xdr:row>
      <xdr:rowOff>123388</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65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168622</xdr:rowOff>
    </xdr:from>
    <xdr:to>
      <xdr:col>19</xdr:col>
      <xdr:colOff>177800</xdr:colOff>
      <xdr:row>97</xdr:row>
      <xdr:rowOff>168714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799272"/>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20727</xdr:rowOff>
    </xdr:from>
    <xdr:to>
      <xdr:col>20</xdr:col>
      <xdr:colOff>38100</xdr:colOff>
      <xdr:row>97</xdr:row>
      <xdr:rowOff>122327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138854</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42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168622</xdr:rowOff>
    </xdr:from>
    <xdr:to>
      <xdr:col>15</xdr:col>
      <xdr:colOff>50800</xdr:colOff>
      <xdr:row>98</xdr:row>
      <xdr:rowOff>9302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799272"/>
          <a:ext cx="889000" cy="1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29125</xdr:rowOff>
    </xdr:from>
    <xdr:to>
      <xdr:col>15</xdr:col>
      <xdr:colOff>101600</xdr:colOff>
      <xdr:row>97</xdr:row>
      <xdr:rowOff>130725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147252</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43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161916</xdr:rowOff>
    </xdr:from>
    <xdr:to>
      <xdr:col>10</xdr:col>
      <xdr:colOff>114300</xdr:colOff>
      <xdr:row>98</xdr:row>
      <xdr:rowOff>9302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792566"/>
          <a:ext cx="889000" cy="1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70484</xdr:rowOff>
    </xdr:from>
    <xdr:to>
      <xdr:col>10</xdr:col>
      <xdr:colOff>165100</xdr:colOff>
      <xdr:row>98</xdr:row>
      <xdr:rowOff>634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70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17161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47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63168</xdr:rowOff>
    </xdr:from>
    <xdr:to>
      <xdr:col>6</xdr:col>
      <xdr:colOff>38100</xdr:colOff>
      <xdr:row>97</xdr:row>
      <xdr:rowOff>164768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9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9845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46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101975</xdr:rowOff>
    </xdr:from>
    <xdr:to>
      <xdr:col>24</xdr:col>
      <xdr:colOff>114300</xdr:colOff>
      <xdr:row>98</xdr:row>
      <xdr:rowOff>32125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73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16902</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4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117914</xdr:rowOff>
    </xdr:from>
    <xdr:to>
      <xdr:col>20</xdr:col>
      <xdr:colOff>38100</xdr:colOff>
      <xdr:row>98</xdr:row>
      <xdr:rowOff>48064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4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39191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4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117822</xdr:rowOff>
    </xdr:from>
    <xdr:to>
      <xdr:col>15</xdr:col>
      <xdr:colOff>101600</xdr:colOff>
      <xdr:row>98</xdr:row>
      <xdr:rowOff>47972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39099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4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129952</xdr:rowOff>
    </xdr:from>
    <xdr:to>
      <xdr:col>10</xdr:col>
      <xdr:colOff>165100</xdr:colOff>
      <xdr:row>98</xdr:row>
      <xdr:rowOff>60102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6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51229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5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111116</xdr:rowOff>
    </xdr:from>
    <xdr:to>
      <xdr:col>6</xdr:col>
      <xdr:colOff>38100</xdr:colOff>
      <xdr:row>98</xdr:row>
      <xdr:rowOff>41266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4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32393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3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139319</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797169"/>
          <a:ext cx="1270" cy="933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85996</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57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33</xdr:row>
      <xdr:rowOff>139319</xdr:rowOff>
    </xdr:from>
    <xdr:to>
      <xdr:col>55</xdr:col>
      <xdr:colOff>88900</xdr:colOff>
      <xdr:row>33</xdr:row>
      <xdr:rowOff>139319</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797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59309</xdr:rowOff>
    </xdr:from>
    <xdr:to>
      <xdr:col>55</xdr:col>
      <xdr:colOff>0</xdr:colOff>
      <xdr:row>35</xdr:row>
      <xdr:rowOff>84455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6060059"/>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23512</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5386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45085</xdr:rowOff>
    </xdr:from>
    <xdr:to>
      <xdr:col>55</xdr:col>
      <xdr:colOff>50800</xdr:colOff>
      <xdr:row>38</xdr:row>
      <xdr:rowOff>146685</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56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26734</xdr:rowOff>
    </xdr:from>
    <xdr:to>
      <xdr:col>50</xdr:col>
      <xdr:colOff>114300</xdr:colOff>
      <xdr:row>35</xdr:row>
      <xdr:rowOff>84455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5856034"/>
          <a:ext cx="889000" cy="22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34607</xdr:rowOff>
    </xdr:from>
    <xdr:to>
      <xdr:col>50</xdr:col>
      <xdr:colOff>165100</xdr:colOff>
      <xdr:row>38</xdr:row>
      <xdr:rowOff>136207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5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127334</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642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26734</xdr:rowOff>
    </xdr:from>
    <xdr:to>
      <xdr:col>45</xdr:col>
      <xdr:colOff>177800</xdr:colOff>
      <xdr:row>34</xdr:row>
      <xdr:rowOff>83503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5856034"/>
          <a:ext cx="889000" cy="5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22987</xdr:rowOff>
    </xdr:from>
    <xdr:to>
      <xdr:col>46</xdr:col>
      <xdr:colOff>38100</xdr:colOff>
      <xdr:row>38</xdr:row>
      <xdr:rowOff>124587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115714</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630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2349</xdr:rowOff>
    </xdr:from>
    <xdr:to>
      <xdr:col>41</xdr:col>
      <xdr:colOff>50800</xdr:colOff>
      <xdr:row>34</xdr:row>
      <xdr:rowOff>83503</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5317299"/>
          <a:ext cx="889000" cy="59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71755</xdr:rowOff>
    </xdr:from>
    <xdr:to>
      <xdr:col>41</xdr:col>
      <xdr:colOff>101600</xdr:colOff>
      <xdr:row>38</xdr:row>
      <xdr:rowOff>1905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164482</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26428"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164719</xdr:rowOff>
    </xdr:from>
    <xdr:to>
      <xdr:col>36</xdr:col>
      <xdr:colOff>165100</xdr:colOff>
      <xdr:row>37</xdr:row>
      <xdr:rowOff>94869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33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85996</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429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8509</xdr:rowOff>
    </xdr:from>
    <xdr:to>
      <xdr:col>55</xdr:col>
      <xdr:colOff>50800</xdr:colOff>
      <xdr:row>35</xdr:row>
      <xdr:rowOff>110109</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00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31386</xdr:rowOff>
    </xdr:from>
    <xdr:ext cx="469744"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586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33655</xdr:rowOff>
    </xdr:from>
    <xdr:to>
      <xdr:col>50</xdr:col>
      <xdr:colOff>165100</xdr:colOff>
      <xdr:row>35</xdr:row>
      <xdr:rowOff>135255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03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151782</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04428" y="580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147384</xdr:rowOff>
    </xdr:from>
    <xdr:to>
      <xdr:col>46</xdr:col>
      <xdr:colOff>38100</xdr:colOff>
      <xdr:row>34</xdr:row>
      <xdr:rowOff>77534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580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94061</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15428" y="5580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32703</xdr:rowOff>
    </xdr:from>
    <xdr:to>
      <xdr:col>41</xdr:col>
      <xdr:colOff>101600</xdr:colOff>
      <xdr:row>34</xdr:row>
      <xdr:rowOff>134303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586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150830</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26428" y="563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122999</xdr:rowOff>
    </xdr:from>
    <xdr:to>
      <xdr:col>36</xdr:col>
      <xdr:colOff>165100</xdr:colOff>
      <xdr:row>31</xdr:row>
      <xdr:rowOff>53149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526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69676</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37428" y="5041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87357</xdr:rowOff>
    </xdr:from>
    <xdr:to>
      <xdr:col>54</xdr:col>
      <xdr:colOff>189865</xdr:colOff>
      <xdr:row>58</xdr:row>
      <xdr:rowOff>17073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659857"/>
          <a:ext cx="1270" cy="130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20900</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996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17073</xdr:rowOff>
    </xdr:from>
    <xdr:to>
      <xdr:col>55</xdr:col>
      <xdr:colOff>88900</xdr:colOff>
      <xdr:row>58</xdr:row>
      <xdr:rowOff>17073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996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34034</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3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87357</xdr:rowOff>
    </xdr:from>
    <xdr:to>
      <xdr:col>55</xdr:col>
      <xdr:colOff>88900</xdr:colOff>
      <xdr:row>50</xdr:row>
      <xdr:rowOff>87357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65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72155</xdr:rowOff>
    </xdr:from>
    <xdr:to>
      <xdr:col>55</xdr:col>
      <xdr:colOff>0</xdr:colOff>
      <xdr:row>56</xdr:row>
      <xdr:rowOff>81087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9673355"/>
          <a:ext cx="838200" cy="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121168</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22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142741</xdr:rowOff>
    </xdr:from>
    <xdr:to>
      <xdr:col>55</xdr:col>
      <xdr:colOff>50800</xdr:colOff>
      <xdr:row>57</xdr:row>
      <xdr:rowOff>72891</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72155</xdr:rowOff>
    </xdr:from>
    <xdr:to>
      <xdr:col>50</xdr:col>
      <xdr:colOff>114300</xdr:colOff>
      <xdr:row>57</xdr:row>
      <xdr:rowOff>107033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673355"/>
          <a:ext cx="889000" cy="20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158309</xdr:rowOff>
    </xdr:from>
    <xdr:to>
      <xdr:col>50</xdr:col>
      <xdr:colOff>165100</xdr:colOff>
      <xdr:row>57</xdr:row>
      <xdr:rowOff>88459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79586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85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107033</xdr:rowOff>
    </xdr:from>
    <xdr:to>
      <xdr:col>45</xdr:col>
      <xdr:colOff>177800</xdr:colOff>
      <xdr:row>57</xdr:row>
      <xdr:rowOff>132105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879683"/>
          <a:ext cx="889000" cy="2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144427</xdr:rowOff>
    </xdr:from>
    <xdr:to>
      <xdr:col>46</xdr:col>
      <xdr:colOff>38100</xdr:colOff>
      <xdr:row>57</xdr:row>
      <xdr:rowOff>74577</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4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91104</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52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132105</xdr:rowOff>
    </xdr:from>
    <xdr:to>
      <xdr:col>41</xdr:col>
      <xdr:colOff>50800</xdr:colOff>
      <xdr:row>57</xdr:row>
      <xdr:rowOff>144712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904755"/>
          <a:ext cx="889000" cy="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14125</xdr:rowOff>
    </xdr:from>
    <xdr:to>
      <xdr:col>41</xdr:col>
      <xdr:colOff>101600</xdr:colOff>
      <xdr:row>57</xdr:row>
      <xdr:rowOff>115725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78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132252</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56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16571</xdr:rowOff>
    </xdr:from>
    <xdr:to>
      <xdr:col>36</xdr:col>
      <xdr:colOff>165100</xdr:colOff>
      <xdr:row>57</xdr:row>
      <xdr:rowOff>118171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8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134698</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56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30287</xdr:rowOff>
    </xdr:from>
    <xdr:to>
      <xdr:col>55</xdr:col>
      <xdr:colOff>50800</xdr:colOff>
      <xdr:row>56</xdr:row>
      <xdr:rowOff>131887</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63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53164</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48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21355</xdr:rowOff>
    </xdr:from>
    <xdr:to>
      <xdr:col>50</xdr:col>
      <xdr:colOff>165100</xdr:colOff>
      <xdr:row>56</xdr:row>
      <xdr:rowOff>122955</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6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139482</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39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56233</xdr:rowOff>
    </xdr:from>
    <xdr:to>
      <xdr:col>46</xdr:col>
      <xdr:colOff>38100</xdr:colOff>
      <xdr:row>57</xdr:row>
      <xdr:rowOff>157833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82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148960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92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81305</xdr:rowOff>
    </xdr:from>
    <xdr:to>
      <xdr:col>41</xdr:col>
      <xdr:colOff>101600</xdr:colOff>
      <xdr:row>58</xdr:row>
      <xdr:rowOff>11455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85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2582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94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93912</xdr:rowOff>
    </xdr:from>
    <xdr:to>
      <xdr:col>36</xdr:col>
      <xdr:colOff>165100</xdr:colOff>
      <xdr:row>58</xdr:row>
      <xdr:rowOff>24062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86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15189</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37428" y="9959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151435</xdr:rowOff>
    </xdr:from>
    <xdr:to>
      <xdr:col>54</xdr:col>
      <xdr:colOff>189865</xdr:colOff>
      <xdr:row>79</xdr:row>
      <xdr:rowOff>34900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1981485"/>
          <a:ext cx="1270" cy="15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38727</xdr:rowOff>
    </xdr:from>
    <xdr:ext cx="378565"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3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34900</xdr:rowOff>
    </xdr:from>
    <xdr:to>
      <xdr:col>55</xdr:col>
      <xdr:colOff>88900</xdr:colOff>
      <xdr:row>79</xdr:row>
      <xdr:rowOff>34900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98112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75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151435</xdr:rowOff>
    </xdr:from>
    <xdr:to>
      <xdr:col>55</xdr:col>
      <xdr:colOff>88900</xdr:colOff>
      <xdr:row>69</xdr:row>
      <xdr:rowOff>151435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1981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157099</xdr:rowOff>
    </xdr:from>
    <xdr:to>
      <xdr:col>55</xdr:col>
      <xdr:colOff>0</xdr:colOff>
      <xdr:row>78</xdr:row>
      <xdr:rowOff>24854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358749"/>
          <a:ext cx="838200" cy="3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154664</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84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131787</xdr:rowOff>
    </xdr:from>
    <xdr:to>
      <xdr:col>55</xdr:col>
      <xdr:colOff>50800</xdr:colOff>
      <xdr:row>78</xdr:row>
      <xdr:rowOff>61937</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157099</xdr:rowOff>
    </xdr:from>
    <xdr:to>
      <xdr:col>50</xdr:col>
      <xdr:colOff>114300</xdr:colOff>
      <xdr:row>78</xdr:row>
      <xdr:rowOff>1054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358749"/>
          <a:ext cx="889000" cy="1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166663</xdr:rowOff>
    </xdr:from>
    <xdr:to>
      <xdr:col>50</xdr:col>
      <xdr:colOff>165100</xdr:colOff>
      <xdr:row>78</xdr:row>
      <xdr:rowOff>96813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87940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4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1054</xdr:rowOff>
    </xdr:from>
    <xdr:to>
      <xdr:col>45</xdr:col>
      <xdr:colOff>177800</xdr:colOff>
      <xdr:row>78</xdr:row>
      <xdr:rowOff>28766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374154"/>
          <a:ext cx="889000" cy="2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159144</xdr:rowOff>
    </xdr:from>
    <xdr:to>
      <xdr:col>46</xdr:col>
      <xdr:colOff>38100</xdr:colOff>
      <xdr:row>78</xdr:row>
      <xdr:rowOff>89294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6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80421</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4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28766</xdr:rowOff>
    </xdr:from>
    <xdr:to>
      <xdr:col>41</xdr:col>
      <xdr:colOff>50800</xdr:colOff>
      <xdr:row>78</xdr:row>
      <xdr:rowOff>69952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401866"/>
          <a:ext cx="889000" cy="4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47549</xdr:rowOff>
    </xdr:from>
    <xdr:to>
      <xdr:col>41</xdr:col>
      <xdr:colOff>101600</xdr:colOff>
      <xdr:row>78</xdr:row>
      <xdr:rowOff>149149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2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140276</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626428" y="1351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49771</xdr:rowOff>
    </xdr:from>
    <xdr:to>
      <xdr:col>36</xdr:col>
      <xdr:colOff>165100</xdr:colOff>
      <xdr:row>78</xdr:row>
      <xdr:rowOff>151371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2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142498</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37428" y="1351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145504</xdr:rowOff>
    </xdr:from>
    <xdr:to>
      <xdr:col>55</xdr:col>
      <xdr:colOff>50800</xdr:colOff>
      <xdr:row>78</xdr:row>
      <xdr:rowOff>75654</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4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123931</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2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106299</xdr:rowOff>
    </xdr:from>
    <xdr:to>
      <xdr:col>50</xdr:col>
      <xdr:colOff>165100</xdr:colOff>
      <xdr:row>78</xdr:row>
      <xdr:rowOff>36449</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0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52976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08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121704</xdr:rowOff>
    </xdr:from>
    <xdr:to>
      <xdr:col>46</xdr:col>
      <xdr:colOff>38100</xdr:colOff>
      <xdr:row>78</xdr:row>
      <xdr:rowOff>51854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2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68381</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09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149416</xdr:rowOff>
    </xdr:from>
    <xdr:to>
      <xdr:col>41</xdr:col>
      <xdr:colOff>101600</xdr:colOff>
      <xdr:row>78</xdr:row>
      <xdr:rowOff>79566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5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96093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12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19152</xdr:rowOff>
    </xdr:from>
    <xdr:to>
      <xdr:col>36</xdr:col>
      <xdr:colOff>165100</xdr:colOff>
      <xdr:row>78</xdr:row>
      <xdr:rowOff>120752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9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137279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16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163722</xdr:rowOff>
    </xdr:from>
    <xdr:to>
      <xdr:col>54</xdr:col>
      <xdr:colOff>189865</xdr:colOff>
      <xdr:row>98</xdr:row>
      <xdr:rowOff>73923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6108572"/>
          <a:ext cx="1270" cy="767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77750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7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73923</xdr:rowOff>
    </xdr:from>
    <xdr:to>
      <xdr:col>55</xdr:col>
      <xdr:colOff>88900</xdr:colOff>
      <xdr:row>98</xdr:row>
      <xdr:rowOff>73923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76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110399</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883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93</xdr:row>
      <xdr:rowOff>163722</xdr:rowOff>
    </xdr:from>
    <xdr:to>
      <xdr:col>55</xdr:col>
      <xdr:colOff>88900</xdr:colOff>
      <xdr:row>93</xdr:row>
      <xdr:rowOff>163722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108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95352</xdr:rowOff>
    </xdr:from>
    <xdr:to>
      <xdr:col>55</xdr:col>
      <xdr:colOff>0</xdr:colOff>
      <xdr:row>93</xdr:row>
      <xdr:rowOff>163722</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5697302"/>
          <a:ext cx="838200" cy="41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151068</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610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1191</xdr:rowOff>
    </xdr:from>
    <xdr:to>
      <xdr:col>55</xdr:col>
      <xdr:colOff>50800</xdr:colOff>
      <xdr:row>97</xdr:row>
      <xdr:rowOff>102791</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631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76780</xdr:rowOff>
    </xdr:from>
    <xdr:to>
      <xdr:col>50</xdr:col>
      <xdr:colOff>114300</xdr:colOff>
      <xdr:row>91</xdr:row>
      <xdr:rowOff>95352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5678730"/>
          <a:ext cx="889000" cy="1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19048</xdr:rowOff>
    </xdr:from>
    <xdr:to>
      <xdr:col>50</xdr:col>
      <xdr:colOff>165100</xdr:colOff>
      <xdr:row>97</xdr:row>
      <xdr:rowOff>120648</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111775</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74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76780</xdr:rowOff>
    </xdr:from>
    <xdr:to>
      <xdr:col>45</xdr:col>
      <xdr:colOff>177800</xdr:colOff>
      <xdr:row>92</xdr:row>
      <xdr:rowOff>81361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5678730"/>
          <a:ext cx="889000" cy="17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7062</xdr:rowOff>
    </xdr:from>
    <xdr:to>
      <xdr:col>46</xdr:col>
      <xdr:colOff>38100</xdr:colOff>
      <xdr:row>97</xdr:row>
      <xdr:rowOff>108662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99789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73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81361</xdr:rowOff>
    </xdr:from>
    <xdr:to>
      <xdr:col>41</xdr:col>
      <xdr:colOff>50800</xdr:colOff>
      <xdr:row>96</xdr:row>
      <xdr:rowOff>94182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5854761"/>
          <a:ext cx="889000" cy="69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152538</xdr:rowOff>
    </xdr:from>
    <xdr:to>
      <xdr:col>41</xdr:col>
      <xdr:colOff>101600</xdr:colOff>
      <xdr:row>97</xdr:row>
      <xdr:rowOff>82688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73815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70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17329</xdr:rowOff>
    </xdr:from>
    <xdr:to>
      <xdr:col>36</xdr:col>
      <xdr:colOff>165100</xdr:colOff>
      <xdr:row>97</xdr:row>
      <xdr:rowOff>118929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4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110056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74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112922</xdr:rowOff>
    </xdr:from>
    <xdr:to>
      <xdr:col>55</xdr:col>
      <xdr:colOff>50800</xdr:colOff>
      <xdr:row>94</xdr:row>
      <xdr:rowOff>43072</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0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65949</xdr:rowOff>
    </xdr:from>
    <xdr:ext cx="599010"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01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44552</xdr:rowOff>
    </xdr:from>
    <xdr:to>
      <xdr:col>50</xdr:col>
      <xdr:colOff>165100</xdr:colOff>
      <xdr:row>91</xdr:row>
      <xdr:rowOff>146152</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564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162679</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39795" y="15421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25980</xdr:rowOff>
    </xdr:from>
    <xdr:to>
      <xdr:col>46</xdr:col>
      <xdr:colOff>38100</xdr:colOff>
      <xdr:row>91</xdr:row>
      <xdr:rowOff>127580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562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144107</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50795" y="15403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30561</xdr:rowOff>
    </xdr:from>
    <xdr:to>
      <xdr:col>41</xdr:col>
      <xdr:colOff>101600</xdr:colOff>
      <xdr:row>92</xdr:row>
      <xdr:rowOff>132161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580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148688</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61795" y="15579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43382</xdr:rowOff>
    </xdr:from>
    <xdr:to>
      <xdr:col>36</xdr:col>
      <xdr:colOff>165100</xdr:colOff>
      <xdr:row>96</xdr:row>
      <xdr:rowOff>144982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50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161509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27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169285</xdr:rowOff>
    </xdr:from>
    <xdr:to>
      <xdr:col>85</xdr:col>
      <xdr:colOff>126364</xdr:colOff>
      <xdr:row>37</xdr:row>
      <xdr:rowOff>146196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141335"/>
          <a:ext cx="1269" cy="134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150023</xdr:rowOff>
    </xdr:from>
    <xdr:ext cx="534377"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49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146196</xdr:rowOff>
    </xdr:from>
    <xdr:to>
      <xdr:col>86</xdr:col>
      <xdr:colOff>25400</xdr:colOff>
      <xdr:row>37</xdr:row>
      <xdr:rowOff>146196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489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115962</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491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169285</xdr:rowOff>
    </xdr:from>
    <xdr:to>
      <xdr:col>86</xdr:col>
      <xdr:colOff>25400</xdr:colOff>
      <xdr:row>29</xdr:row>
      <xdr:rowOff>169285</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14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58661</xdr:rowOff>
    </xdr:from>
    <xdr:to>
      <xdr:col>85</xdr:col>
      <xdr:colOff>127000</xdr:colOff>
      <xdr:row>37</xdr:row>
      <xdr:rowOff>56490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6230861"/>
          <a:ext cx="838200" cy="16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1128</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173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22701</xdr:rowOff>
    </xdr:from>
    <xdr:to>
      <xdr:col>85</xdr:col>
      <xdr:colOff>177800</xdr:colOff>
      <xdr:row>36</xdr:row>
      <xdr:rowOff>124301</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19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56490</xdr:rowOff>
    </xdr:from>
    <xdr:to>
      <xdr:col>81</xdr:col>
      <xdr:colOff>50800</xdr:colOff>
      <xdr:row>37</xdr:row>
      <xdr:rowOff>65786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400140"/>
          <a:ext cx="889000" cy="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29197</xdr:rowOff>
    </xdr:from>
    <xdr:to>
      <xdr:col>81</xdr:col>
      <xdr:colOff>101600</xdr:colOff>
      <xdr:row>36</xdr:row>
      <xdr:rowOff>130797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20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147324</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597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65786</xdr:rowOff>
    </xdr:from>
    <xdr:to>
      <xdr:col>76</xdr:col>
      <xdr:colOff>114300</xdr:colOff>
      <xdr:row>37</xdr:row>
      <xdr:rowOff>101028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409436"/>
          <a:ext cx="889000" cy="3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152260</xdr:rowOff>
    </xdr:from>
    <xdr:to>
      <xdr:col>76</xdr:col>
      <xdr:colOff>165100</xdr:colOff>
      <xdr:row>36</xdr:row>
      <xdr:rowOff>82410</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15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98937</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592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101028</xdr:rowOff>
    </xdr:from>
    <xdr:to>
      <xdr:col>71</xdr:col>
      <xdr:colOff>177800</xdr:colOff>
      <xdr:row>37</xdr:row>
      <xdr:rowOff>101867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444678"/>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54858</xdr:rowOff>
    </xdr:from>
    <xdr:to>
      <xdr:col>72</xdr:col>
      <xdr:colOff>38100</xdr:colOff>
      <xdr:row>36</xdr:row>
      <xdr:rowOff>156458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1535</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74251</xdr:rowOff>
    </xdr:from>
    <xdr:to>
      <xdr:col>67</xdr:col>
      <xdr:colOff>101600</xdr:colOff>
      <xdr:row>37</xdr:row>
      <xdr:rowOff>4401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20928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7861</xdr:rowOff>
    </xdr:from>
    <xdr:to>
      <xdr:col>85</xdr:col>
      <xdr:colOff>177800</xdr:colOff>
      <xdr:row>36</xdr:row>
      <xdr:rowOff>109461</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18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30738</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03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5690</xdr:rowOff>
    </xdr:from>
    <xdr:to>
      <xdr:col>81</xdr:col>
      <xdr:colOff>101600</xdr:colOff>
      <xdr:row>37</xdr:row>
      <xdr:rowOff>107290</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3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98417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44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14986</xdr:rowOff>
    </xdr:from>
    <xdr:to>
      <xdr:col>76</xdr:col>
      <xdr:colOff>165100</xdr:colOff>
      <xdr:row>37</xdr:row>
      <xdr:rowOff>116586</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35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107713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45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50228</xdr:rowOff>
    </xdr:from>
    <xdr:to>
      <xdr:col>72</xdr:col>
      <xdr:colOff>38100</xdr:colOff>
      <xdr:row>37</xdr:row>
      <xdr:rowOff>151828</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39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142956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48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51067</xdr:rowOff>
    </xdr:from>
    <xdr:to>
      <xdr:col>67</xdr:col>
      <xdr:colOff>101600</xdr:colOff>
      <xdr:row>37</xdr:row>
      <xdr:rowOff>152667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39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143794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48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160373</xdr:rowOff>
    </xdr:from>
    <xdr:to>
      <xdr:col>85</xdr:col>
      <xdr:colOff>126364</xdr:colOff>
      <xdr:row>58</xdr:row>
      <xdr:rowOff>22771</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732873"/>
          <a:ext cx="1269" cy="123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26598</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997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22771</xdr:rowOff>
    </xdr:from>
    <xdr:to>
      <xdr:col>86</xdr:col>
      <xdr:colOff>25400</xdr:colOff>
      <xdr:row>58</xdr:row>
      <xdr:rowOff>22771</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996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107050</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50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160373</xdr:rowOff>
    </xdr:from>
    <xdr:to>
      <xdr:col>86</xdr:col>
      <xdr:colOff>25400</xdr:colOff>
      <xdr:row>50</xdr:row>
      <xdr:rowOff>160373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73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30231</xdr:rowOff>
    </xdr:from>
    <xdr:to>
      <xdr:col>85</xdr:col>
      <xdr:colOff>127000</xdr:colOff>
      <xdr:row>57</xdr:row>
      <xdr:rowOff>58272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5481300" y="9802881"/>
          <a:ext cx="838200" cy="2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59710</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489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36833</xdr:rowOff>
    </xdr:from>
    <xdr:to>
      <xdr:col>85</xdr:col>
      <xdr:colOff>177800</xdr:colOff>
      <xdr:row>56</xdr:row>
      <xdr:rowOff>138433</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63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54745</xdr:rowOff>
    </xdr:from>
    <xdr:to>
      <xdr:col>81</xdr:col>
      <xdr:colOff>50800</xdr:colOff>
      <xdr:row>57</xdr:row>
      <xdr:rowOff>58272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4592300" y="9827395"/>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49497</xdr:rowOff>
    </xdr:from>
    <xdr:to>
      <xdr:col>81</xdr:col>
      <xdr:colOff>101600</xdr:colOff>
      <xdr:row>56</xdr:row>
      <xdr:rowOff>151097</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6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167624</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4111" y="942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155253</xdr:rowOff>
    </xdr:from>
    <xdr:to>
      <xdr:col>76</xdr:col>
      <xdr:colOff>114300</xdr:colOff>
      <xdr:row>57</xdr:row>
      <xdr:rowOff>54745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3703300" y="9585003"/>
          <a:ext cx="889000" cy="24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59083</xdr:rowOff>
    </xdr:from>
    <xdr:to>
      <xdr:col>76</xdr:col>
      <xdr:colOff>165100</xdr:colOff>
      <xdr:row>56</xdr:row>
      <xdr:rowOff>160683</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66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5760</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943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153858</xdr:rowOff>
    </xdr:from>
    <xdr:to>
      <xdr:col>71</xdr:col>
      <xdr:colOff>177800</xdr:colOff>
      <xdr:row>55</xdr:row>
      <xdr:rowOff>155253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814300" y="9583608"/>
          <a:ext cx="889000" cy="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53422</xdr:rowOff>
    </xdr:from>
    <xdr:to>
      <xdr:col>72</xdr:col>
      <xdr:colOff>38100</xdr:colOff>
      <xdr:row>56</xdr:row>
      <xdr:rowOff>155022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6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146149</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974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89952</xdr:rowOff>
    </xdr:from>
    <xdr:to>
      <xdr:col>67</xdr:col>
      <xdr:colOff>101600</xdr:colOff>
      <xdr:row>57</xdr:row>
      <xdr:rowOff>20102</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969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11229</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978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150881</xdr:rowOff>
    </xdr:from>
    <xdr:to>
      <xdr:col>85</xdr:col>
      <xdr:colOff>177800</xdr:colOff>
      <xdr:row>57</xdr:row>
      <xdr:rowOff>81031</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75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129308</xdr:rowOff>
    </xdr:from>
    <xdr:ext cx="534377"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73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7472</xdr:rowOff>
    </xdr:from>
    <xdr:to>
      <xdr:col>81</xdr:col>
      <xdr:colOff>101600</xdr:colOff>
      <xdr:row>57</xdr:row>
      <xdr:rowOff>109072</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78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100199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87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3945</xdr:rowOff>
    </xdr:from>
    <xdr:to>
      <xdr:col>76</xdr:col>
      <xdr:colOff>165100</xdr:colOff>
      <xdr:row>57</xdr:row>
      <xdr:rowOff>105545</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97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96672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86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104453</xdr:rowOff>
    </xdr:from>
    <xdr:to>
      <xdr:col>72</xdr:col>
      <xdr:colOff>38100</xdr:colOff>
      <xdr:row>56</xdr:row>
      <xdr:rowOff>34603</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53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51130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30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103058</xdr:rowOff>
    </xdr:from>
    <xdr:to>
      <xdr:col>67</xdr:col>
      <xdr:colOff>101600</xdr:colOff>
      <xdr:row>56</xdr:row>
      <xdr:rowOff>33208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953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49735</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30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72644</xdr:rowOff>
    </xdr:from>
    <xdr:to>
      <xdr:col>85</xdr:col>
      <xdr:colOff>126364</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6317595" y="12074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79519</xdr:rowOff>
    </xdr:from>
    <xdr:ext cx="249299" cy="259045"/>
    <xdr:sp macro="" textlink="">
      <xdr:nvSpPr>
        <xdr:cNvPr id="620" name="災害復旧費最小値テキスト">
          <a:extLst>
            <a:ext uri="{FF2B5EF4-FFF2-40B4-BE49-F238E27FC236}">
              <a16:creationId xmlns:a16="http://schemas.microsoft.com/office/drawing/2014/main" id="{00000000-0008-0000-0700-00006C020000}"/>
            </a:ext>
          </a:extLst>
        </xdr:cNvPr>
        <xdr:cNvSpPr txBox="1"/>
      </xdr:nvSpPr>
      <xdr:spPr>
        <a:xfrm>
          <a:off x="16370300" y="13624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19321</xdr:rowOff>
    </xdr:from>
    <xdr:ext cx="599010" cy="259045"/>
    <xdr:sp macro="" textlink="">
      <xdr:nvSpPr>
        <xdr:cNvPr id="622" name="災害復旧費最大値テキスト">
          <a:extLst>
            <a:ext uri="{FF2B5EF4-FFF2-40B4-BE49-F238E27FC236}">
              <a16:creationId xmlns:a16="http://schemas.microsoft.com/office/drawing/2014/main" id="{00000000-0008-0000-0700-00006E020000}"/>
            </a:ext>
          </a:extLst>
        </xdr:cNvPr>
        <xdr:cNvSpPr txBox="1"/>
      </xdr:nvSpPr>
      <xdr:spPr>
        <a:xfrm>
          <a:off x="16370300" y="1184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72644</xdr:rowOff>
    </xdr:from>
    <xdr:to>
      <xdr:col>86</xdr:col>
      <xdr:colOff>25400</xdr:colOff>
      <xdr:row>70</xdr:row>
      <xdr:rowOff>72644</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207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91046</xdr:rowOff>
    </xdr:from>
    <xdr:to>
      <xdr:col>85</xdr:col>
      <xdr:colOff>127000</xdr:colOff>
      <xdr:row>75</xdr:row>
      <xdr:rowOff>139319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5481300" y="12778346"/>
          <a:ext cx="838200" cy="21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123969</xdr:rowOff>
    </xdr:from>
    <xdr:ext cx="469744" cy="259045"/>
    <xdr:sp macro="" textlink="">
      <xdr:nvSpPr>
        <xdr:cNvPr id="625" name="災害復旧費平均値テキスト">
          <a:extLst>
            <a:ext uri="{FF2B5EF4-FFF2-40B4-BE49-F238E27FC236}">
              <a16:creationId xmlns:a16="http://schemas.microsoft.com/office/drawing/2014/main" id="{00000000-0008-0000-0700-000071020000}"/>
            </a:ext>
          </a:extLst>
        </xdr:cNvPr>
        <xdr:cNvSpPr txBox="1"/>
      </xdr:nvSpPr>
      <xdr:spPr>
        <a:xfrm>
          <a:off x="16370300" y="13497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145542</xdr:rowOff>
    </xdr:from>
    <xdr:to>
      <xdr:col>85</xdr:col>
      <xdr:colOff>177800</xdr:colOff>
      <xdr:row>79</xdr:row>
      <xdr:rowOff>75692</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62687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139319</xdr:rowOff>
    </xdr:from>
    <xdr:to>
      <xdr:col>81</xdr:col>
      <xdr:colOff>50800</xdr:colOff>
      <xdr:row>76</xdr:row>
      <xdr:rowOff>125349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4592300" y="12998069"/>
          <a:ext cx="889000" cy="15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123292</xdr:rowOff>
    </xdr:from>
    <xdr:to>
      <xdr:col>81</xdr:col>
      <xdr:colOff>101600</xdr:colOff>
      <xdr:row>79</xdr:row>
      <xdr:rowOff>53442</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5430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44569</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46428" y="1358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125349</xdr:rowOff>
    </xdr:from>
    <xdr:to>
      <xdr:col>76</xdr:col>
      <xdr:colOff>114300</xdr:colOff>
      <xdr:row>76</xdr:row>
      <xdr:rowOff>161964</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3703300" y="13155549"/>
          <a:ext cx="889000" cy="3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144411</xdr:rowOff>
    </xdr:from>
    <xdr:to>
      <xdr:col>76</xdr:col>
      <xdr:colOff>165100</xdr:colOff>
      <xdr:row>79</xdr:row>
      <xdr:rowOff>74561</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4541500" y="1351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65688</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357428" y="1361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92888</xdr:rowOff>
    </xdr:from>
    <xdr:to>
      <xdr:col>71</xdr:col>
      <xdr:colOff>177800</xdr:colOff>
      <xdr:row>76</xdr:row>
      <xdr:rowOff>161964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814300" y="12608738"/>
          <a:ext cx="889000" cy="58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120269</xdr:rowOff>
    </xdr:from>
    <xdr:to>
      <xdr:col>72</xdr:col>
      <xdr:colOff>38100</xdr:colOff>
      <xdr:row>79</xdr:row>
      <xdr:rowOff>50419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3652500" y="1349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41546</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468428" y="13586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122644</xdr:rowOff>
    </xdr:from>
    <xdr:to>
      <xdr:col>67</xdr:col>
      <xdr:colOff>101600</xdr:colOff>
      <xdr:row>79</xdr:row>
      <xdr:rowOff>52794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2763500" y="13495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43921</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579428" y="13588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40246</xdr:rowOff>
    </xdr:from>
    <xdr:to>
      <xdr:col>85</xdr:col>
      <xdr:colOff>177800</xdr:colOff>
      <xdr:row>74</xdr:row>
      <xdr:rowOff>141846</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6268700" y="1272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63123</xdr:rowOff>
    </xdr:from>
    <xdr:ext cx="534377" cy="259045"/>
    <xdr:sp macro="" textlink="">
      <xdr:nvSpPr>
        <xdr:cNvPr id="644" name="災害復旧費該当値テキスト">
          <a:extLst>
            <a:ext uri="{FF2B5EF4-FFF2-40B4-BE49-F238E27FC236}">
              <a16:creationId xmlns:a16="http://schemas.microsoft.com/office/drawing/2014/main" id="{00000000-0008-0000-0700-000084020000}"/>
            </a:ext>
          </a:extLst>
        </xdr:cNvPr>
        <xdr:cNvSpPr txBox="1"/>
      </xdr:nvSpPr>
      <xdr:spPr>
        <a:xfrm>
          <a:off x="16370300" y="1257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88519</xdr:rowOff>
    </xdr:from>
    <xdr:to>
      <xdr:col>81</xdr:col>
      <xdr:colOff>101600</xdr:colOff>
      <xdr:row>76</xdr:row>
      <xdr:rowOff>18669</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5430500" y="1294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35196</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14111" y="1272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74549</xdr:rowOff>
    </xdr:from>
    <xdr:to>
      <xdr:col>76</xdr:col>
      <xdr:colOff>165100</xdr:colOff>
      <xdr:row>77</xdr:row>
      <xdr:rowOff>4699</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4541500" y="1310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21226</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25111" y="1287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111164</xdr:rowOff>
    </xdr:from>
    <xdr:to>
      <xdr:col>72</xdr:col>
      <xdr:colOff>38100</xdr:colOff>
      <xdr:row>77</xdr:row>
      <xdr:rowOff>41314</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3652500" y="1314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57840</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36111" y="1291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42088</xdr:rowOff>
    </xdr:from>
    <xdr:to>
      <xdr:col>67</xdr:col>
      <xdr:colOff>101600</xdr:colOff>
      <xdr:row>73</xdr:row>
      <xdr:rowOff>143688</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2763500" y="1255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160215</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47111" y="1233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96715</xdr:rowOff>
    </xdr:from>
    <xdr:to>
      <xdr:col>85</xdr:col>
      <xdr:colOff>126364</xdr:colOff>
      <xdr:row>99</xdr:row>
      <xdr:rowOff>31313</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527215"/>
          <a:ext cx="1269" cy="1477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35140</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700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31313</xdr:rowOff>
    </xdr:from>
    <xdr:to>
      <xdr:col>86</xdr:col>
      <xdr:colOff>25400</xdr:colOff>
      <xdr:row>99</xdr:row>
      <xdr:rowOff>31313</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700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43392</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302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195,641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96715</xdr:rowOff>
    </xdr:from>
    <xdr:to>
      <xdr:col>86</xdr:col>
      <xdr:colOff>25400</xdr:colOff>
      <xdr:row>90</xdr:row>
      <xdr:rowOff>96715</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52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105150</xdr:rowOff>
    </xdr:from>
    <xdr:to>
      <xdr:col>85</xdr:col>
      <xdr:colOff>127000</xdr:colOff>
      <xdr:row>97</xdr:row>
      <xdr:rowOff>122289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5481300" y="16735800"/>
          <a:ext cx="838200" cy="1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133402</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42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110525</xdr:rowOff>
    </xdr:from>
    <xdr:to>
      <xdr:col>85</xdr:col>
      <xdr:colOff>177800</xdr:colOff>
      <xdr:row>97</xdr:row>
      <xdr:rowOff>40675</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110858</xdr:rowOff>
    </xdr:from>
    <xdr:to>
      <xdr:col>81</xdr:col>
      <xdr:colOff>50800</xdr:colOff>
      <xdr:row>97</xdr:row>
      <xdr:rowOff>122289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4592300" y="16741508"/>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104239</xdr:rowOff>
    </xdr:from>
    <xdr:to>
      <xdr:col>81</xdr:col>
      <xdr:colOff>101600</xdr:colOff>
      <xdr:row>97</xdr:row>
      <xdr:rowOff>34389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50916</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92464</xdr:rowOff>
    </xdr:from>
    <xdr:to>
      <xdr:col>76</xdr:col>
      <xdr:colOff>114300</xdr:colOff>
      <xdr:row>97</xdr:row>
      <xdr:rowOff>110858</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3703300" y="16723114"/>
          <a:ext cx="889000" cy="1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57231</xdr:rowOff>
    </xdr:from>
    <xdr:to>
      <xdr:col>76</xdr:col>
      <xdr:colOff>165100</xdr:colOff>
      <xdr:row>96</xdr:row>
      <xdr:rowOff>158831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3908</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86748</xdr:rowOff>
    </xdr:from>
    <xdr:to>
      <xdr:col>71</xdr:col>
      <xdr:colOff>177800</xdr:colOff>
      <xdr:row>97</xdr:row>
      <xdr:rowOff>92464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814300" y="16717398"/>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91156</xdr:rowOff>
    </xdr:from>
    <xdr:to>
      <xdr:col>72</xdr:col>
      <xdr:colOff>38100</xdr:colOff>
      <xdr:row>97</xdr:row>
      <xdr:rowOff>21306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37833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74223</xdr:rowOff>
    </xdr:from>
    <xdr:to>
      <xdr:col>67</xdr:col>
      <xdr:colOff>101600</xdr:colOff>
      <xdr:row>97</xdr:row>
      <xdr:rowOff>4373</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20900</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54350</xdr:rowOff>
    </xdr:from>
    <xdr:to>
      <xdr:col>85</xdr:col>
      <xdr:colOff>177800</xdr:colOff>
      <xdr:row>97</xdr:row>
      <xdr:rowOff>155950</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6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32777</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66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71489</xdr:rowOff>
    </xdr:from>
    <xdr:to>
      <xdr:col>81</xdr:col>
      <xdr:colOff>101600</xdr:colOff>
      <xdr:row>98</xdr:row>
      <xdr:rowOff>1639</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70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164216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79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60058</xdr:rowOff>
    </xdr:from>
    <xdr:to>
      <xdr:col>76</xdr:col>
      <xdr:colOff>165100</xdr:colOff>
      <xdr:row>97</xdr:row>
      <xdr:rowOff>161658</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69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152785</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78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41664</xdr:rowOff>
    </xdr:from>
    <xdr:to>
      <xdr:col>72</xdr:col>
      <xdr:colOff>38100</xdr:colOff>
      <xdr:row>97</xdr:row>
      <xdr:rowOff>143264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67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134391</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7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35948</xdr:rowOff>
    </xdr:from>
    <xdr:to>
      <xdr:col>67</xdr:col>
      <xdr:colOff>101600</xdr:colOff>
      <xdr:row>97</xdr:row>
      <xdr:rowOff>137548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66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128675</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75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29058</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172558"/>
          <a:ext cx="1269" cy="1482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147185</xdr:rowOff>
    </xdr:from>
    <xdr:ext cx="469744"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494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29058</xdr:rowOff>
    </xdr:from>
    <xdr:to>
      <xdr:col>116</xdr:col>
      <xdr:colOff>152400</xdr:colOff>
      <xdr:row>30</xdr:row>
      <xdr:rowOff>29058</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17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49141</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3927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26264</xdr:rowOff>
    </xdr:from>
    <xdr:to>
      <xdr:col>116</xdr:col>
      <xdr:colOff>114300</xdr:colOff>
      <xdr:row>38</xdr:row>
      <xdr:rowOff>127864</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45923</xdr:rowOff>
    </xdr:from>
    <xdr:to>
      <xdr:col>107</xdr:col>
      <xdr:colOff>101600</xdr:colOff>
      <xdr:row>37</xdr:row>
      <xdr:rowOff>147523</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164050</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164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160680</xdr:rowOff>
    </xdr:from>
    <xdr:to>
      <xdr:col>102</xdr:col>
      <xdr:colOff>165100</xdr:colOff>
      <xdr:row>38</xdr:row>
      <xdr:rowOff>90830</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107358</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279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51409</xdr:rowOff>
    </xdr:from>
    <xdr:to>
      <xdr:col>98</xdr:col>
      <xdr:colOff>38100</xdr:colOff>
      <xdr:row>38</xdr:row>
      <xdr:rowOff>153009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169537</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99333" y="63417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4691</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5197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議会費は住民１人当たり</a:t>
          </a:r>
          <a:r>
            <a:rPr kumimoji="1" lang="en-US" altLang="ja-JP" sz="1300">
              <a:latin typeface="ＭＳ Ｐゴシック" panose="020B0600070205080204" pitchFamily="50" charset="-128"/>
              <a:ea typeface="ＭＳ Ｐゴシック" panose="020B0600070205080204" pitchFamily="50" charset="-128"/>
            </a:rPr>
            <a:t>7,591</a:t>
          </a:r>
          <a:r>
            <a:rPr kumimoji="1" lang="ja-JP" altLang="en-US" sz="1300">
              <a:latin typeface="ＭＳ Ｐゴシック" panose="020B0600070205080204" pitchFamily="50" charset="-128"/>
              <a:ea typeface="ＭＳ Ｐゴシック" panose="020B0600070205080204" pitchFamily="50" charset="-128"/>
            </a:rPr>
            <a:t>円で前年度から増加し類似団体平均よりも高い状況となっており議員報酬の改定が要因となっている。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総務費は住民１人当たり</a:t>
          </a:r>
          <a:r>
            <a:rPr kumimoji="1" lang="en-US" altLang="ja-JP" sz="1300">
              <a:latin typeface="ＭＳ Ｐゴシック" panose="020B0600070205080204" pitchFamily="50" charset="-128"/>
              <a:ea typeface="ＭＳ Ｐゴシック" panose="020B0600070205080204" pitchFamily="50" charset="-128"/>
            </a:rPr>
            <a:t>317,527</a:t>
          </a:r>
          <a:r>
            <a:rPr kumimoji="1" lang="ja-JP" altLang="en-US" sz="1300">
              <a:latin typeface="ＭＳ Ｐゴシック" panose="020B0600070205080204" pitchFamily="50" charset="-128"/>
              <a:ea typeface="ＭＳ Ｐゴシック" panose="020B0600070205080204" pitchFamily="50" charset="-128"/>
            </a:rPr>
            <a:t>円で前年度から</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％増加し類似団体平均よりもかなり高い水準となっているが復興事業に係る東日本復興交付金の積立金が大きな要因となっている。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土木費は住民１人当たり</a:t>
          </a:r>
          <a:r>
            <a:rPr kumimoji="1" lang="en-US" altLang="ja-JP" sz="1300">
              <a:latin typeface="ＭＳ Ｐゴシック" panose="020B0600070205080204" pitchFamily="50" charset="-128"/>
              <a:ea typeface="ＭＳ Ｐゴシック" panose="020B0600070205080204" pitchFamily="50" charset="-128"/>
            </a:rPr>
            <a:t>182,246</a:t>
          </a:r>
          <a:r>
            <a:rPr kumimoji="1" lang="ja-JP" altLang="en-US" sz="1300">
              <a:latin typeface="ＭＳ Ｐゴシック" panose="020B0600070205080204" pitchFamily="50" charset="-128"/>
              <a:ea typeface="ＭＳ Ｐゴシック" panose="020B0600070205080204" pitchFamily="50" charset="-128"/>
            </a:rPr>
            <a:t>円、災害復旧費は１人当たり</a:t>
          </a:r>
          <a:r>
            <a:rPr kumimoji="1" lang="en-US" altLang="ja-JP" sz="1300">
              <a:latin typeface="ＭＳ Ｐゴシック" panose="020B0600070205080204" pitchFamily="50" charset="-128"/>
              <a:ea typeface="ＭＳ Ｐゴシック" panose="020B0600070205080204" pitchFamily="50" charset="-128"/>
            </a:rPr>
            <a:t>63,831</a:t>
          </a:r>
          <a:r>
            <a:rPr kumimoji="1" lang="ja-JP" altLang="en-US" sz="1300">
              <a:latin typeface="ＭＳ Ｐゴシック" panose="020B0600070205080204" pitchFamily="50" charset="-128"/>
              <a:ea typeface="ＭＳ Ｐゴシック" panose="020B0600070205080204" pitchFamily="50" charset="-128"/>
            </a:rPr>
            <a:t>円となっており類似団体平均より高い状況となっている。東日本大震災による復興・復旧事業により高水準となっている。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50,256</a:t>
          </a:r>
          <a:r>
            <a:rPr kumimoji="1" lang="ja-JP" altLang="en-US" sz="1300">
              <a:latin typeface="ＭＳ Ｐゴシック" panose="020B0600070205080204" pitchFamily="50" charset="-128"/>
              <a:ea typeface="ＭＳ Ｐゴシック" panose="020B0600070205080204" pitchFamily="50" charset="-128"/>
            </a:rPr>
            <a:t>円となっており復興事業である農山漁村地域振興基盤総合整備事業により高い水準となっている。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東日本大震災による復興事業完了までは住民１人当たりのコストは類似団体より高水準で推移すると予想されるが、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その後の維持費等も考慮し事業の選択・精査を徹底し事業費の削減に努めていく。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宮城県松島町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effectLst/>
              <a:latin typeface="ＭＳ Ｐゴシック" panose="020B0600070205080204" pitchFamily="50" charset="-128"/>
              <a:ea typeface="ＭＳ Ｐゴシック" panose="020B0600070205080204" pitchFamily="50" charset="-128"/>
            </a:rPr>
            <a:t>　財政調整基金については、事業の精査・統合・廃止等により歳出の精査を行い最低水準の取り崩しに務めているが、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復興事業の進捗による震災復興特別交付税精算及び保育所整備事業や施設老朽化対策事業等による財源不足に係る基金取崩などで減少してい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く</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見込みである。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200">
              <a:effectLst/>
              <a:latin typeface="ＭＳ Ｐゴシック" panose="020B0600070205080204" pitchFamily="50" charset="-128"/>
              <a:ea typeface="ＭＳ Ｐゴシック" panose="020B0600070205080204" pitchFamily="50" charset="-128"/>
            </a:rPr>
            <a:t>　実質収支額については、平成</a:t>
          </a:r>
          <a:r>
            <a:rPr lang="en-US" altLang="ja-JP" sz="1200">
              <a:effectLst/>
              <a:latin typeface="ＭＳ Ｐゴシック" panose="020B0600070205080204" pitchFamily="50" charset="-128"/>
              <a:ea typeface="ＭＳ Ｐゴシック" panose="020B0600070205080204" pitchFamily="50" charset="-128"/>
            </a:rPr>
            <a:t>28</a:t>
          </a:r>
          <a:r>
            <a:rPr lang="ja-JP" altLang="en-US" sz="1200">
              <a:effectLst/>
              <a:latin typeface="ＭＳ Ｐゴシック" panose="020B0600070205080204" pitchFamily="50" charset="-128"/>
              <a:ea typeface="ＭＳ Ｐゴシック" panose="020B0600070205080204" pitchFamily="50" charset="-128"/>
            </a:rPr>
            <a:t>年度は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東日本大震災復興交付金事業の実施において多額の不要額が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出たこと等により標準財政規模費比が一時的に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増となっ</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ており、平成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年度は比率が減となったものの黒字を確保している。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今後も事務事業の見直しを推進し、健全な行政運営に努めていく。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宮城県松島町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連結実質赤字比率については、本町においては全会計で黒字を維持している。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東日本大震災復興交付金事業の実施において多額の不要額が出たこと等により標準財政規模費比が一時的に増となっており、平成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年度は比率が減となったものの黒字を確保している。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今後も復旧事業の影響により数値が変動する可能性が高いが、各会計において適切な財源確保に努める。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12304;&#36001;&#25919;&#29366;&#27841;&#36039;&#26009;&#38598;&#12305;_044016_&#26494;&#23798;&#30010;_2017%20%20~&#23736;&#12373;&#12435;&#20316;&#251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71">
          <cell r="B71" t="str">
            <v>H27</v>
          </cell>
          <cell r="C71" t="str">
            <v>H28</v>
          </cell>
          <cell r="D71" t="str">
            <v>H29</v>
          </cell>
        </row>
        <row r="72">
          <cell r="A72" t="str">
            <v>財政調整基金</v>
          </cell>
          <cell r="B72">
            <v>2064</v>
          </cell>
          <cell r="C72">
            <v>1800</v>
          </cell>
          <cell r="D72">
            <v>1726</v>
          </cell>
        </row>
        <row r="73">
          <cell r="A73" t="str">
            <v>減債基金</v>
          </cell>
          <cell r="B73">
            <v>301</v>
          </cell>
          <cell r="C73">
            <v>301</v>
          </cell>
          <cell r="D73">
            <v>301</v>
          </cell>
        </row>
        <row r="74">
          <cell r="A74" t="str">
            <v>その他特定目的基金</v>
          </cell>
          <cell r="B74">
            <v>3301</v>
          </cell>
          <cell r="C74">
            <v>2613</v>
          </cell>
          <cell r="D74">
            <v>4958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14446698</v>
      </c>
      <c r="BO4" s="410"/>
      <c r="BP4" s="410"/>
      <c r="BQ4" s="410"/>
      <c r="BR4" s="410"/>
      <c r="BS4" s="410"/>
      <c r="BT4" s="410"/>
      <c r="BU4" s="411"/>
      <c r="BV4" s="409">
        <v>16968602</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11.3</v>
      </c>
      <c r="CU4" s="416"/>
      <c r="CV4" s="416"/>
      <c r="CW4" s="416"/>
      <c r="CX4" s="416"/>
      <c r="CY4" s="416"/>
      <c r="CZ4" s="416"/>
      <c r="DA4" s="417"/>
      <c r="DB4" s="415">
        <v>80</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12990546</v>
      </c>
      <c r="BO5" s="447"/>
      <c r="BP5" s="447"/>
      <c r="BQ5" s="447"/>
      <c r="BR5" s="447"/>
      <c r="BS5" s="447"/>
      <c r="BT5" s="447"/>
      <c r="BU5" s="448"/>
      <c r="BV5" s="446">
        <v>12809253</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95.5</v>
      </c>
      <c r="CU5" s="444"/>
      <c r="CV5" s="444"/>
      <c r="CW5" s="444"/>
      <c r="CX5" s="444"/>
      <c r="CY5" s="444"/>
      <c r="CZ5" s="444"/>
      <c r="DA5" s="445"/>
      <c r="DB5" s="443">
        <v>92.2</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1456152</v>
      </c>
      <c r="BO6" s="447"/>
      <c r="BP6" s="447"/>
      <c r="BQ6" s="447"/>
      <c r="BR6" s="447"/>
      <c r="BS6" s="447"/>
      <c r="BT6" s="447"/>
      <c r="BU6" s="448"/>
      <c r="BV6" s="446">
        <v>4159349</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100.8</v>
      </c>
      <c r="CU6" s="484"/>
      <c r="CV6" s="484"/>
      <c r="CW6" s="484"/>
      <c r="CX6" s="484"/>
      <c r="CY6" s="484"/>
      <c r="CZ6" s="484"/>
      <c r="DA6" s="485"/>
      <c r="DB6" s="483">
        <v>97.2</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88</v>
      </c>
      <c r="AV7" s="479"/>
      <c r="AW7" s="479"/>
      <c r="AX7" s="479"/>
      <c r="AY7" s="480" t="s">
        <v>99</v>
      </c>
      <c r="AZ7" s="481"/>
      <c r="BA7" s="481"/>
      <c r="BB7" s="481"/>
      <c r="BC7" s="481"/>
      <c r="BD7" s="481"/>
      <c r="BE7" s="481"/>
      <c r="BF7" s="481"/>
      <c r="BG7" s="481"/>
      <c r="BH7" s="481"/>
      <c r="BI7" s="481"/>
      <c r="BJ7" s="481"/>
      <c r="BK7" s="481"/>
      <c r="BL7" s="481"/>
      <c r="BM7" s="482"/>
      <c r="BN7" s="446">
        <v>1019571</v>
      </c>
      <c r="BO7" s="447"/>
      <c r="BP7" s="447"/>
      <c r="BQ7" s="447"/>
      <c r="BR7" s="447"/>
      <c r="BS7" s="447"/>
      <c r="BT7" s="447"/>
      <c r="BU7" s="448"/>
      <c r="BV7" s="446">
        <v>1093853</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3874198</v>
      </c>
      <c r="CU7" s="447"/>
      <c r="CV7" s="447"/>
      <c r="CW7" s="447"/>
      <c r="CX7" s="447"/>
      <c r="CY7" s="447"/>
      <c r="CZ7" s="447"/>
      <c r="DA7" s="448"/>
      <c r="DB7" s="446">
        <v>3832282</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436581</v>
      </c>
      <c r="BO8" s="447"/>
      <c r="BP8" s="447"/>
      <c r="BQ8" s="447"/>
      <c r="BR8" s="447"/>
      <c r="BS8" s="447"/>
      <c r="BT8" s="447"/>
      <c r="BU8" s="448"/>
      <c r="BV8" s="446">
        <v>3065496</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0.46</v>
      </c>
      <c r="CU8" s="487"/>
      <c r="CV8" s="487"/>
      <c r="CW8" s="487"/>
      <c r="CX8" s="487"/>
      <c r="CY8" s="487"/>
      <c r="CZ8" s="487"/>
      <c r="DA8" s="488"/>
      <c r="DB8" s="486">
        <v>0.45</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14421</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-2628915</v>
      </c>
      <c r="BO9" s="447"/>
      <c r="BP9" s="447"/>
      <c r="BQ9" s="447"/>
      <c r="BR9" s="447"/>
      <c r="BS9" s="447"/>
      <c r="BT9" s="447"/>
      <c r="BU9" s="448"/>
      <c r="BV9" s="446">
        <v>1981151</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5.5</v>
      </c>
      <c r="CU9" s="444"/>
      <c r="CV9" s="444"/>
      <c r="CW9" s="444"/>
      <c r="CX9" s="444"/>
      <c r="CY9" s="444"/>
      <c r="CZ9" s="444"/>
      <c r="DA9" s="445"/>
      <c r="DB9" s="443">
        <v>5</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112</v>
      </c>
      <c r="M10" s="476"/>
      <c r="N10" s="476"/>
      <c r="O10" s="476"/>
      <c r="P10" s="476"/>
      <c r="Q10" s="477"/>
      <c r="R10" s="497">
        <v>15085</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109</v>
      </c>
      <c r="AV10" s="479"/>
      <c r="AW10" s="479"/>
      <c r="AX10" s="479"/>
      <c r="AY10" s="480" t="s">
        <v>114</v>
      </c>
      <c r="AZ10" s="481"/>
      <c r="BA10" s="481"/>
      <c r="BB10" s="481"/>
      <c r="BC10" s="481"/>
      <c r="BD10" s="481"/>
      <c r="BE10" s="481"/>
      <c r="BF10" s="481"/>
      <c r="BG10" s="481"/>
      <c r="BH10" s="481"/>
      <c r="BI10" s="481"/>
      <c r="BJ10" s="481"/>
      <c r="BK10" s="481"/>
      <c r="BL10" s="481"/>
      <c r="BM10" s="482"/>
      <c r="BN10" s="446">
        <v>863</v>
      </c>
      <c r="BO10" s="447"/>
      <c r="BP10" s="447"/>
      <c r="BQ10" s="447"/>
      <c r="BR10" s="447"/>
      <c r="BS10" s="447"/>
      <c r="BT10" s="447"/>
      <c r="BU10" s="448"/>
      <c r="BV10" s="446">
        <v>736</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102</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x14ac:dyDescent="0.15">
      <c r="A12" s="166"/>
      <c r="B12" s="506" t="s">
        <v>122</v>
      </c>
      <c r="C12" s="507"/>
      <c r="D12" s="507"/>
      <c r="E12" s="507"/>
      <c r="F12" s="507"/>
      <c r="G12" s="507"/>
      <c r="H12" s="507"/>
      <c r="I12" s="507"/>
      <c r="J12" s="507"/>
      <c r="K12" s="508"/>
      <c r="L12" s="515" t="s">
        <v>123</v>
      </c>
      <c r="M12" s="516"/>
      <c r="N12" s="516"/>
      <c r="O12" s="516"/>
      <c r="P12" s="516"/>
      <c r="Q12" s="517"/>
      <c r="R12" s="518">
        <v>14459</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102</v>
      </c>
      <c r="AV12" s="479"/>
      <c r="AW12" s="479"/>
      <c r="AX12" s="479"/>
      <c r="AY12" s="480" t="s">
        <v>127</v>
      </c>
      <c r="AZ12" s="481"/>
      <c r="BA12" s="481"/>
      <c r="BB12" s="481"/>
      <c r="BC12" s="481"/>
      <c r="BD12" s="481"/>
      <c r="BE12" s="481"/>
      <c r="BF12" s="481"/>
      <c r="BG12" s="481"/>
      <c r="BH12" s="481"/>
      <c r="BI12" s="481"/>
      <c r="BJ12" s="481"/>
      <c r="BK12" s="481"/>
      <c r="BL12" s="481"/>
      <c r="BM12" s="482"/>
      <c r="BN12" s="446">
        <v>1607770</v>
      </c>
      <c r="BO12" s="447"/>
      <c r="BP12" s="447"/>
      <c r="BQ12" s="447"/>
      <c r="BR12" s="447"/>
      <c r="BS12" s="447"/>
      <c r="BT12" s="447"/>
      <c r="BU12" s="448"/>
      <c r="BV12" s="446">
        <v>807616</v>
      </c>
      <c r="BW12" s="447"/>
      <c r="BX12" s="447"/>
      <c r="BY12" s="447"/>
      <c r="BZ12" s="447"/>
      <c r="CA12" s="447"/>
      <c r="CB12" s="447"/>
      <c r="CC12" s="448"/>
      <c r="CD12" s="449" t="s">
        <v>128</v>
      </c>
      <c r="CE12" s="450"/>
      <c r="CF12" s="450"/>
      <c r="CG12" s="450"/>
      <c r="CH12" s="450"/>
      <c r="CI12" s="450"/>
      <c r="CJ12" s="450"/>
      <c r="CK12" s="450"/>
      <c r="CL12" s="450"/>
      <c r="CM12" s="450"/>
      <c r="CN12" s="450"/>
      <c r="CO12" s="450"/>
      <c r="CP12" s="450"/>
      <c r="CQ12" s="450"/>
      <c r="CR12" s="450"/>
      <c r="CS12" s="451"/>
      <c r="CT12" s="486" t="s">
        <v>129</v>
      </c>
      <c r="CU12" s="487"/>
      <c r="CV12" s="487"/>
      <c r="CW12" s="487"/>
      <c r="CX12" s="487"/>
      <c r="CY12" s="487"/>
      <c r="CZ12" s="487"/>
      <c r="DA12" s="488"/>
      <c r="DB12" s="486" t="s">
        <v>130</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131</v>
      </c>
      <c r="N13" s="535"/>
      <c r="O13" s="535"/>
      <c r="P13" s="535"/>
      <c r="Q13" s="536"/>
      <c r="R13" s="527">
        <v>14410</v>
      </c>
      <c r="S13" s="528"/>
      <c r="T13" s="528"/>
      <c r="U13" s="528"/>
      <c r="V13" s="529"/>
      <c r="W13" s="462" t="s">
        <v>132</v>
      </c>
      <c r="X13" s="463"/>
      <c r="Y13" s="463"/>
      <c r="Z13" s="463"/>
      <c r="AA13" s="463"/>
      <c r="AB13" s="453"/>
      <c r="AC13" s="497">
        <v>352</v>
      </c>
      <c r="AD13" s="498"/>
      <c r="AE13" s="498"/>
      <c r="AF13" s="498"/>
      <c r="AG13" s="537"/>
      <c r="AH13" s="497">
        <v>385</v>
      </c>
      <c r="AI13" s="498"/>
      <c r="AJ13" s="498"/>
      <c r="AK13" s="498"/>
      <c r="AL13" s="499"/>
      <c r="AM13" s="475" t="s">
        <v>133</v>
      </c>
      <c r="AN13" s="476"/>
      <c r="AO13" s="476"/>
      <c r="AP13" s="476"/>
      <c r="AQ13" s="476"/>
      <c r="AR13" s="476"/>
      <c r="AS13" s="476"/>
      <c r="AT13" s="477"/>
      <c r="AU13" s="478" t="s">
        <v>102</v>
      </c>
      <c r="AV13" s="479"/>
      <c r="AW13" s="479"/>
      <c r="AX13" s="479"/>
      <c r="AY13" s="480" t="s">
        <v>134</v>
      </c>
      <c r="AZ13" s="481"/>
      <c r="BA13" s="481"/>
      <c r="BB13" s="481"/>
      <c r="BC13" s="481"/>
      <c r="BD13" s="481"/>
      <c r="BE13" s="481"/>
      <c r="BF13" s="481"/>
      <c r="BG13" s="481"/>
      <c r="BH13" s="481"/>
      <c r="BI13" s="481"/>
      <c r="BJ13" s="481"/>
      <c r="BK13" s="481"/>
      <c r="BL13" s="481"/>
      <c r="BM13" s="482"/>
      <c r="BN13" s="446">
        <v>-4235822</v>
      </c>
      <c r="BO13" s="447"/>
      <c r="BP13" s="447"/>
      <c r="BQ13" s="447"/>
      <c r="BR13" s="447"/>
      <c r="BS13" s="447"/>
      <c r="BT13" s="447"/>
      <c r="BU13" s="448"/>
      <c r="BV13" s="446">
        <v>1174271</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9.1</v>
      </c>
      <c r="CU13" s="444"/>
      <c r="CV13" s="444"/>
      <c r="CW13" s="444"/>
      <c r="CX13" s="444"/>
      <c r="CY13" s="444"/>
      <c r="CZ13" s="444"/>
      <c r="DA13" s="445"/>
      <c r="DB13" s="443">
        <v>9.4</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136</v>
      </c>
      <c r="M14" s="525"/>
      <c r="N14" s="525"/>
      <c r="O14" s="525"/>
      <c r="P14" s="525"/>
      <c r="Q14" s="526"/>
      <c r="R14" s="527">
        <v>14663</v>
      </c>
      <c r="S14" s="528"/>
      <c r="T14" s="528"/>
      <c r="U14" s="528"/>
      <c r="V14" s="529"/>
      <c r="W14" s="436"/>
      <c r="X14" s="437"/>
      <c r="Y14" s="437"/>
      <c r="Z14" s="437"/>
      <c r="AA14" s="437"/>
      <c r="AB14" s="426"/>
      <c r="AC14" s="530">
        <v>5.2</v>
      </c>
      <c r="AD14" s="531"/>
      <c r="AE14" s="531"/>
      <c r="AF14" s="531"/>
      <c r="AG14" s="532"/>
      <c r="AH14" s="530">
        <v>5.6</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v>53.2</v>
      </c>
      <c r="CU14" s="542"/>
      <c r="CV14" s="542"/>
      <c r="CW14" s="542"/>
      <c r="CX14" s="542"/>
      <c r="CY14" s="542"/>
      <c r="CZ14" s="542"/>
      <c r="DA14" s="543"/>
      <c r="DB14" s="541">
        <v>71.2</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138</v>
      </c>
      <c r="N15" s="535"/>
      <c r="O15" s="535"/>
      <c r="P15" s="535"/>
      <c r="Q15" s="536"/>
      <c r="R15" s="527">
        <v>14625</v>
      </c>
      <c r="S15" s="528"/>
      <c r="T15" s="528"/>
      <c r="U15" s="528"/>
      <c r="V15" s="529"/>
      <c r="W15" s="462" t="s">
        <v>139</v>
      </c>
      <c r="X15" s="463"/>
      <c r="Y15" s="463"/>
      <c r="Z15" s="463"/>
      <c r="AA15" s="463"/>
      <c r="AB15" s="453"/>
      <c r="AC15" s="497">
        <v>1451</v>
      </c>
      <c r="AD15" s="498"/>
      <c r="AE15" s="498"/>
      <c r="AF15" s="498"/>
      <c r="AG15" s="537"/>
      <c r="AH15" s="497">
        <v>1364</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1520259</v>
      </c>
      <c r="BO15" s="410"/>
      <c r="BP15" s="410"/>
      <c r="BQ15" s="410"/>
      <c r="BR15" s="410"/>
      <c r="BS15" s="410"/>
      <c r="BT15" s="410"/>
      <c r="BU15" s="411"/>
      <c r="BV15" s="409">
        <v>1511838</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21.6</v>
      </c>
      <c r="AD16" s="531"/>
      <c r="AE16" s="531"/>
      <c r="AF16" s="531"/>
      <c r="AG16" s="532"/>
      <c r="AH16" s="530">
        <v>19.899999999999999</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3260513</v>
      </c>
      <c r="BO16" s="447"/>
      <c r="BP16" s="447"/>
      <c r="BQ16" s="447"/>
      <c r="BR16" s="447"/>
      <c r="BS16" s="447"/>
      <c r="BT16" s="447"/>
      <c r="BU16" s="448"/>
      <c r="BV16" s="446">
        <v>3241320</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145</v>
      </c>
      <c r="N17" s="551"/>
      <c r="O17" s="551"/>
      <c r="P17" s="551"/>
      <c r="Q17" s="552"/>
      <c r="R17" s="547" t="s">
        <v>146</v>
      </c>
      <c r="S17" s="548"/>
      <c r="T17" s="548"/>
      <c r="U17" s="548"/>
      <c r="V17" s="549"/>
      <c r="W17" s="462" t="s">
        <v>147</v>
      </c>
      <c r="X17" s="463"/>
      <c r="Y17" s="463"/>
      <c r="Z17" s="463"/>
      <c r="AA17" s="463"/>
      <c r="AB17" s="453"/>
      <c r="AC17" s="497">
        <v>4919</v>
      </c>
      <c r="AD17" s="498"/>
      <c r="AE17" s="498"/>
      <c r="AF17" s="498"/>
      <c r="AG17" s="537"/>
      <c r="AH17" s="497">
        <v>5093</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1930230</v>
      </c>
      <c r="BO17" s="447"/>
      <c r="BP17" s="447"/>
      <c r="BQ17" s="447"/>
      <c r="BR17" s="447"/>
      <c r="BS17" s="447"/>
      <c r="BT17" s="447"/>
      <c r="BU17" s="448"/>
      <c r="BV17" s="446">
        <v>1913962</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149</v>
      </c>
      <c r="C18" s="489"/>
      <c r="D18" s="489"/>
      <c r="E18" s="558"/>
      <c r="F18" s="558"/>
      <c r="G18" s="558"/>
      <c r="H18" s="558"/>
      <c r="I18" s="558"/>
      <c r="J18" s="558"/>
      <c r="K18" s="558"/>
      <c r="L18" s="559">
        <v>53.56</v>
      </c>
      <c r="M18" s="559"/>
      <c r="N18" s="559"/>
      <c r="O18" s="559"/>
      <c r="P18" s="559"/>
      <c r="Q18" s="559"/>
      <c r="R18" s="560"/>
      <c r="S18" s="560"/>
      <c r="T18" s="560"/>
      <c r="U18" s="560"/>
      <c r="V18" s="561"/>
      <c r="W18" s="464"/>
      <c r="X18" s="465"/>
      <c r="Y18" s="465"/>
      <c r="Z18" s="465"/>
      <c r="AA18" s="465"/>
      <c r="AB18" s="456"/>
      <c r="AC18" s="562">
        <v>73.2</v>
      </c>
      <c r="AD18" s="563"/>
      <c r="AE18" s="563"/>
      <c r="AF18" s="563"/>
      <c r="AG18" s="564"/>
      <c r="AH18" s="562">
        <v>74.400000000000006</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3795141</v>
      </c>
      <c r="BO18" s="447"/>
      <c r="BP18" s="447"/>
      <c r="BQ18" s="447"/>
      <c r="BR18" s="447"/>
      <c r="BS18" s="447"/>
      <c r="BT18" s="447"/>
      <c r="BU18" s="448"/>
      <c r="BV18" s="446">
        <v>3632812</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151</v>
      </c>
      <c r="C19" s="489"/>
      <c r="D19" s="489"/>
      <c r="E19" s="558"/>
      <c r="F19" s="558"/>
      <c r="G19" s="558"/>
      <c r="H19" s="558"/>
      <c r="I19" s="558"/>
      <c r="J19" s="558"/>
      <c r="K19" s="558"/>
      <c r="L19" s="566">
        <v>269</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9542165</v>
      </c>
      <c r="BO19" s="447"/>
      <c r="BP19" s="447"/>
      <c r="BQ19" s="447"/>
      <c r="BR19" s="447"/>
      <c r="BS19" s="447"/>
      <c r="BT19" s="447"/>
      <c r="BU19" s="448"/>
      <c r="BV19" s="446">
        <v>10105364</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153</v>
      </c>
      <c r="C20" s="489"/>
      <c r="D20" s="489"/>
      <c r="E20" s="558"/>
      <c r="F20" s="558"/>
      <c r="G20" s="558"/>
      <c r="H20" s="558"/>
      <c r="I20" s="558"/>
      <c r="J20" s="558"/>
      <c r="K20" s="558"/>
      <c r="L20" s="566">
        <v>5112</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5870187</v>
      </c>
      <c r="BO23" s="447"/>
      <c r="BP23" s="447"/>
      <c r="BQ23" s="447"/>
      <c r="BR23" s="447"/>
      <c r="BS23" s="447"/>
      <c r="BT23" s="447"/>
      <c r="BU23" s="448"/>
      <c r="BV23" s="446">
        <v>6022783</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162</v>
      </c>
      <c r="F24" s="476"/>
      <c r="G24" s="476"/>
      <c r="H24" s="476"/>
      <c r="I24" s="476"/>
      <c r="J24" s="476"/>
      <c r="K24" s="477"/>
      <c r="L24" s="497">
        <v>1</v>
      </c>
      <c r="M24" s="498"/>
      <c r="N24" s="498"/>
      <c r="O24" s="498"/>
      <c r="P24" s="537"/>
      <c r="Q24" s="497">
        <v>8430</v>
      </c>
      <c r="R24" s="498"/>
      <c r="S24" s="498"/>
      <c r="T24" s="498"/>
      <c r="U24" s="498"/>
      <c r="V24" s="537"/>
      <c r="W24" s="596"/>
      <c r="X24" s="584"/>
      <c r="Y24" s="585"/>
      <c r="Z24" s="496" t="s">
        <v>163</v>
      </c>
      <c r="AA24" s="476"/>
      <c r="AB24" s="476"/>
      <c r="AC24" s="476"/>
      <c r="AD24" s="476"/>
      <c r="AE24" s="476"/>
      <c r="AF24" s="476"/>
      <c r="AG24" s="477"/>
      <c r="AH24" s="497">
        <v>135</v>
      </c>
      <c r="AI24" s="498"/>
      <c r="AJ24" s="498"/>
      <c r="AK24" s="498"/>
      <c r="AL24" s="537"/>
      <c r="AM24" s="497">
        <v>380835</v>
      </c>
      <c r="AN24" s="498"/>
      <c r="AO24" s="498"/>
      <c r="AP24" s="498"/>
      <c r="AQ24" s="498"/>
      <c r="AR24" s="537"/>
      <c r="AS24" s="497">
        <v>2821</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1582861</v>
      </c>
      <c r="BO24" s="447"/>
      <c r="BP24" s="447"/>
      <c r="BQ24" s="447"/>
      <c r="BR24" s="447"/>
      <c r="BS24" s="447"/>
      <c r="BT24" s="447"/>
      <c r="BU24" s="448"/>
      <c r="BV24" s="446">
        <v>1798034</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165</v>
      </c>
      <c r="F25" s="476"/>
      <c r="G25" s="476"/>
      <c r="H25" s="476"/>
      <c r="I25" s="476"/>
      <c r="J25" s="476"/>
      <c r="K25" s="477"/>
      <c r="L25" s="497">
        <v>1</v>
      </c>
      <c r="M25" s="498"/>
      <c r="N25" s="498"/>
      <c r="O25" s="498"/>
      <c r="P25" s="537"/>
      <c r="Q25" s="497">
        <v>6450</v>
      </c>
      <c r="R25" s="498"/>
      <c r="S25" s="498"/>
      <c r="T25" s="498"/>
      <c r="U25" s="498"/>
      <c r="V25" s="537"/>
      <c r="W25" s="596"/>
      <c r="X25" s="584"/>
      <c r="Y25" s="585"/>
      <c r="Z25" s="496" t="s">
        <v>166</v>
      </c>
      <c r="AA25" s="476"/>
      <c r="AB25" s="476"/>
      <c r="AC25" s="476"/>
      <c r="AD25" s="476"/>
      <c r="AE25" s="476"/>
      <c r="AF25" s="476"/>
      <c r="AG25" s="477"/>
      <c r="AH25" s="497" t="s">
        <v>130</v>
      </c>
      <c r="AI25" s="498"/>
      <c r="AJ25" s="498"/>
      <c r="AK25" s="498"/>
      <c r="AL25" s="537"/>
      <c r="AM25" s="497" t="s">
        <v>130</v>
      </c>
      <c r="AN25" s="498"/>
      <c r="AO25" s="498"/>
      <c r="AP25" s="498"/>
      <c r="AQ25" s="498"/>
      <c r="AR25" s="537"/>
      <c r="AS25" s="497" t="s">
        <v>121</v>
      </c>
      <c r="AT25" s="498"/>
      <c r="AU25" s="498"/>
      <c r="AV25" s="498"/>
      <c r="AW25" s="498"/>
      <c r="AX25" s="499"/>
      <c r="AY25" s="406" t="s">
        <v>167</v>
      </c>
      <c r="AZ25" s="407"/>
      <c r="BA25" s="407"/>
      <c r="BB25" s="407"/>
      <c r="BC25" s="407"/>
      <c r="BD25" s="407"/>
      <c r="BE25" s="407"/>
      <c r="BF25" s="407"/>
      <c r="BG25" s="407"/>
      <c r="BH25" s="407"/>
      <c r="BI25" s="407"/>
      <c r="BJ25" s="407"/>
      <c r="BK25" s="407"/>
      <c r="BL25" s="407"/>
      <c r="BM25" s="408"/>
      <c r="BN25" s="409">
        <v>3420036</v>
      </c>
      <c r="BO25" s="410"/>
      <c r="BP25" s="410"/>
      <c r="BQ25" s="410"/>
      <c r="BR25" s="410"/>
      <c r="BS25" s="410"/>
      <c r="BT25" s="410"/>
      <c r="BU25" s="411"/>
      <c r="BV25" s="409">
        <v>2275014</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168</v>
      </c>
      <c r="F26" s="476"/>
      <c r="G26" s="476"/>
      <c r="H26" s="476"/>
      <c r="I26" s="476"/>
      <c r="J26" s="476"/>
      <c r="K26" s="477"/>
      <c r="L26" s="497">
        <v>1</v>
      </c>
      <c r="M26" s="498"/>
      <c r="N26" s="498"/>
      <c r="O26" s="498"/>
      <c r="P26" s="537"/>
      <c r="Q26" s="497">
        <v>5440</v>
      </c>
      <c r="R26" s="498"/>
      <c r="S26" s="498"/>
      <c r="T26" s="498"/>
      <c r="U26" s="498"/>
      <c r="V26" s="537"/>
      <c r="W26" s="596"/>
      <c r="X26" s="584"/>
      <c r="Y26" s="585"/>
      <c r="Z26" s="496" t="s">
        <v>169</v>
      </c>
      <c r="AA26" s="606"/>
      <c r="AB26" s="606"/>
      <c r="AC26" s="606"/>
      <c r="AD26" s="606"/>
      <c r="AE26" s="606"/>
      <c r="AF26" s="606"/>
      <c r="AG26" s="607"/>
      <c r="AH26" s="497">
        <v>4</v>
      </c>
      <c r="AI26" s="498"/>
      <c r="AJ26" s="498"/>
      <c r="AK26" s="498"/>
      <c r="AL26" s="537"/>
      <c r="AM26" s="497">
        <v>11788</v>
      </c>
      <c r="AN26" s="498"/>
      <c r="AO26" s="498"/>
      <c r="AP26" s="498"/>
      <c r="AQ26" s="498"/>
      <c r="AR26" s="537"/>
      <c r="AS26" s="497">
        <v>2947</v>
      </c>
      <c r="AT26" s="498"/>
      <c r="AU26" s="498"/>
      <c r="AV26" s="498"/>
      <c r="AW26" s="498"/>
      <c r="AX26" s="499"/>
      <c r="AY26" s="449" t="s">
        <v>170</v>
      </c>
      <c r="AZ26" s="450"/>
      <c r="BA26" s="450"/>
      <c r="BB26" s="450"/>
      <c r="BC26" s="450"/>
      <c r="BD26" s="450"/>
      <c r="BE26" s="450"/>
      <c r="BF26" s="450"/>
      <c r="BG26" s="450"/>
      <c r="BH26" s="450"/>
      <c r="BI26" s="450"/>
      <c r="BJ26" s="450"/>
      <c r="BK26" s="450"/>
      <c r="BL26" s="450"/>
      <c r="BM26" s="451"/>
      <c r="BN26" s="446" t="s">
        <v>130</v>
      </c>
      <c r="BO26" s="447"/>
      <c r="BP26" s="447"/>
      <c r="BQ26" s="447"/>
      <c r="BR26" s="447"/>
      <c r="BS26" s="447"/>
      <c r="BT26" s="447"/>
      <c r="BU26" s="448"/>
      <c r="BV26" s="446" t="s">
        <v>130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171</v>
      </c>
      <c r="F27" s="476"/>
      <c r="G27" s="476"/>
      <c r="H27" s="476"/>
      <c r="I27" s="476"/>
      <c r="J27" s="476"/>
      <c r="K27" s="477"/>
      <c r="L27" s="497">
        <v>1</v>
      </c>
      <c r="M27" s="498"/>
      <c r="N27" s="498"/>
      <c r="O27" s="498"/>
      <c r="P27" s="537"/>
      <c r="Q27" s="497">
        <v>3210</v>
      </c>
      <c r="R27" s="498"/>
      <c r="S27" s="498"/>
      <c r="T27" s="498"/>
      <c r="U27" s="498"/>
      <c r="V27" s="537"/>
      <c r="W27" s="596"/>
      <c r="X27" s="584"/>
      <c r="Y27" s="585"/>
      <c r="Z27" s="496" t="s">
        <v>172</v>
      </c>
      <c r="AA27" s="476"/>
      <c r="AB27" s="476"/>
      <c r="AC27" s="476"/>
      <c r="AD27" s="476"/>
      <c r="AE27" s="476"/>
      <c r="AF27" s="476"/>
      <c r="AG27" s="477"/>
      <c r="AH27" s="497">
        <v>13</v>
      </c>
      <c r="AI27" s="498"/>
      <c r="AJ27" s="498"/>
      <c r="AK27" s="498"/>
      <c r="AL27" s="537"/>
      <c r="AM27" s="497">
        <v>38011</v>
      </c>
      <c r="AN27" s="498"/>
      <c r="AO27" s="498"/>
      <c r="AP27" s="498"/>
      <c r="AQ27" s="498"/>
      <c r="AR27" s="537"/>
      <c r="AS27" s="497">
        <v>2924</v>
      </c>
      <c r="AT27" s="498"/>
      <c r="AU27" s="498"/>
      <c r="AV27" s="498"/>
      <c r="AW27" s="498"/>
      <c r="AX27" s="499"/>
      <c r="AY27" s="538" t="s">
        <v>173</v>
      </c>
      <c r="AZ27" s="539"/>
      <c r="BA27" s="539"/>
      <c r="BB27" s="539"/>
      <c r="BC27" s="539"/>
      <c r="BD27" s="539"/>
      <c r="BE27" s="539"/>
      <c r="BF27" s="539"/>
      <c r="BG27" s="539"/>
      <c r="BH27" s="539"/>
      <c r="BI27" s="539"/>
      <c r="BJ27" s="539"/>
      <c r="BK27" s="539"/>
      <c r="BL27" s="539"/>
      <c r="BM27" s="540"/>
      <c r="BN27" s="619">
        <v>253631</v>
      </c>
      <c r="BO27" s="620"/>
      <c r="BP27" s="620"/>
      <c r="BQ27" s="620"/>
      <c r="BR27" s="620"/>
      <c r="BS27" s="620"/>
      <c r="BT27" s="620"/>
      <c r="BU27" s="621"/>
      <c r="BV27" s="619">
        <v>253593</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174</v>
      </c>
      <c r="F28" s="476"/>
      <c r="G28" s="476"/>
      <c r="H28" s="476"/>
      <c r="I28" s="476"/>
      <c r="J28" s="476"/>
      <c r="K28" s="477"/>
      <c r="L28" s="497">
        <v>1</v>
      </c>
      <c r="M28" s="498"/>
      <c r="N28" s="498"/>
      <c r="O28" s="498"/>
      <c r="P28" s="537"/>
      <c r="Q28" s="497">
        <v>2750</v>
      </c>
      <c r="R28" s="498"/>
      <c r="S28" s="498"/>
      <c r="T28" s="498"/>
      <c r="U28" s="498"/>
      <c r="V28" s="537"/>
      <c r="W28" s="596"/>
      <c r="X28" s="584"/>
      <c r="Y28" s="585"/>
      <c r="Z28" s="496" t="s">
        <v>175</v>
      </c>
      <c r="AA28" s="476"/>
      <c r="AB28" s="476"/>
      <c r="AC28" s="476"/>
      <c r="AD28" s="476"/>
      <c r="AE28" s="476"/>
      <c r="AF28" s="476"/>
      <c r="AG28" s="477"/>
      <c r="AH28" s="497" t="s">
        <v>130</v>
      </c>
      <c r="AI28" s="498"/>
      <c r="AJ28" s="498"/>
      <c r="AK28" s="498"/>
      <c r="AL28" s="537"/>
      <c r="AM28" s="497" t="s">
        <v>121</v>
      </c>
      <c r="AN28" s="498"/>
      <c r="AO28" s="498"/>
      <c r="AP28" s="498"/>
      <c r="AQ28" s="498"/>
      <c r="AR28" s="537"/>
      <c r="AS28" s="497" t="s">
        <v>130</v>
      </c>
      <c r="AT28" s="498"/>
      <c r="AU28" s="498"/>
      <c r="AV28" s="498"/>
      <c r="AW28" s="498"/>
      <c r="AX28" s="499"/>
      <c r="AY28" s="622" t="s">
        <v>176</v>
      </c>
      <c r="AZ28" s="623"/>
      <c r="BA28" s="623"/>
      <c r="BB28" s="624"/>
      <c r="BC28" s="406" t="s">
        <v>42</v>
      </c>
      <c r="BD28" s="407"/>
      <c r="BE28" s="407"/>
      <c r="BF28" s="407"/>
      <c r="BG28" s="407"/>
      <c r="BH28" s="407"/>
      <c r="BI28" s="407"/>
      <c r="BJ28" s="407"/>
      <c r="BK28" s="407"/>
      <c r="BL28" s="407"/>
      <c r="BM28" s="408"/>
      <c r="BN28" s="409">
        <v>1725724</v>
      </c>
      <c r="BO28" s="410"/>
      <c r="BP28" s="410"/>
      <c r="BQ28" s="410"/>
      <c r="BR28" s="410"/>
      <c r="BS28" s="410"/>
      <c r="BT28" s="410"/>
      <c r="BU28" s="411"/>
      <c r="BV28" s="409">
        <v>1799631</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177</v>
      </c>
      <c r="F29" s="476"/>
      <c r="G29" s="476"/>
      <c r="H29" s="476"/>
      <c r="I29" s="476"/>
      <c r="J29" s="476"/>
      <c r="K29" s="477"/>
      <c r="L29" s="497">
        <v>12</v>
      </c>
      <c r="M29" s="498"/>
      <c r="N29" s="498"/>
      <c r="O29" s="498"/>
      <c r="P29" s="537"/>
      <c r="Q29" s="497">
        <v>2540</v>
      </c>
      <c r="R29" s="498"/>
      <c r="S29" s="498"/>
      <c r="T29" s="498"/>
      <c r="U29" s="498"/>
      <c r="V29" s="537"/>
      <c r="W29" s="597"/>
      <c r="X29" s="598"/>
      <c r="Y29" s="599"/>
      <c r="Z29" s="496" t="s">
        <v>178</v>
      </c>
      <c r="AA29" s="476"/>
      <c r="AB29" s="476"/>
      <c r="AC29" s="476"/>
      <c r="AD29" s="476"/>
      <c r="AE29" s="476"/>
      <c r="AF29" s="476"/>
      <c r="AG29" s="477"/>
      <c r="AH29" s="497">
        <v>148</v>
      </c>
      <c r="AI29" s="498"/>
      <c r="AJ29" s="498"/>
      <c r="AK29" s="498"/>
      <c r="AL29" s="537"/>
      <c r="AM29" s="497">
        <v>418846</v>
      </c>
      <c r="AN29" s="498"/>
      <c r="AO29" s="498"/>
      <c r="AP29" s="498"/>
      <c r="AQ29" s="498"/>
      <c r="AR29" s="537"/>
      <c r="AS29" s="497">
        <v>2830</v>
      </c>
      <c r="AT29" s="498"/>
      <c r="AU29" s="498"/>
      <c r="AV29" s="498"/>
      <c r="AW29" s="498"/>
      <c r="AX29" s="499"/>
      <c r="AY29" s="625"/>
      <c r="AZ29" s="626"/>
      <c r="BA29" s="626"/>
      <c r="BB29" s="627"/>
      <c r="BC29" s="480" t="s">
        <v>179</v>
      </c>
      <c r="BD29" s="481"/>
      <c r="BE29" s="481"/>
      <c r="BF29" s="481"/>
      <c r="BG29" s="481"/>
      <c r="BH29" s="481"/>
      <c r="BI29" s="481"/>
      <c r="BJ29" s="481"/>
      <c r="BK29" s="481"/>
      <c r="BL29" s="481"/>
      <c r="BM29" s="482"/>
      <c r="BN29" s="446">
        <v>300691</v>
      </c>
      <c r="BO29" s="447"/>
      <c r="BP29" s="447"/>
      <c r="BQ29" s="447"/>
      <c r="BR29" s="447"/>
      <c r="BS29" s="447"/>
      <c r="BT29" s="447"/>
      <c r="BU29" s="448"/>
      <c r="BV29" s="446">
        <v>300614</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180</v>
      </c>
      <c r="X30" s="604"/>
      <c r="Y30" s="604"/>
      <c r="Z30" s="604"/>
      <c r="AA30" s="604"/>
      <c r="AB30" s="604"/>
      <c r="AC30" s="604"/>
      <c r="AD30" s="604"/>
      <c r="AE30" s="604"/>
      <c r="AF30" s="604"/>
      <c r="AG30" s="605"/>
      <c r="AH30" s="562">
        <v>92.1</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4957860</v>
      </c>
      <c r="BO30" s="620"/>
      <c r="BP30" s="620"/>
      <c r="BQ30" s="620"/>
      <c r="BR30" s="620"/>
      <c r="BS30" s="620"/>
      <c r="BT30" s="620"/>
      <c r="BU30" s="621"/>
      <c r="BV30" s="619">
        <v>2613063</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187</v>
      </c>
      <c r="D33" s="470"/>
      <c r="E33" s="435" t="s">
        <v>188</v>
      </c>
      <c r="F33" s="435"/>
      <c r="G33" s="435"/>
      <c r="H33" s="435"/>
      <c r="I33" s="435"/>
      <c r="J33" s="435"/>
      <c r="K33" s="435"/>
      <c r="L33" s="435"/>
      <c r="M33" s="435"/>
      <c r="N33" s="435"/>
      <c r="O33" s="435"/>
      <c r="P33" s="435"/>
      <c r="Q33" s="435"/>
      <c r="R33" s="435"/>
      <c r="S33" s="435"/>
      <c r="T33" s="195"/>
      <c r="U33" s="470" t="s">
        <v>187</v>
      </c>
      <c r="V33" s="470"/>
      <c r="W33" s="435" t="s">
        <v>188</v>
      </c>
      <c r="X33" s="435"/>
      <c r="Y33" s="435"/>
      <c r="Z33" s="435"/>
      <c r="AA33" s="435"/>
      <c r="AB33" s="435"/>
      <c r="AC33" s="435"/>
      <c r="AD33" s="435"/>
      <c r="AE33" s="435"/>
      <c r="AF33" s="435"/>
      <c r="AG33" s="435"/>
      <c r="AH33" s="435"/>
      <c r="AI33" s="435"/>
      <c r="AJ33" s="435"/>
      <c r="AK33" s="435"/>
      <c r="AL33" s="195"/>
      <c r="AM33" s="470" t="s">
        <v>187</v>
      </c>
      <c r="AN33" s="470"/>
      <c r="AO33" s="435" t="s">
        <v>188</v>
      </c>
      <c r="AP33" s="435"/>
      <c r="AQ33" s="435"/>
      <c r="AR33" s="435"/>
      <c r="AS33" s="435"/>
      <c r="AT33" s="435"/>
      <c r="AU33" s="435"/>
      <c r="AV33" s="435"/>
      <c r="AW33" s="435"/>
      <c r="AX33" s="435"/>
      <c r="AY33" s="435"/>
      <c r="AZ33" s="435"/>
      <c r="BA33" s="435"/>
      <c r="BB33" s="435"/>
      <c r="BC33" s="435"/>
      <c r="BD33" s="196"/>
      <c r="BE33" s="435" t="s">
        <v>189</v>
      </c>
      <c r="BF33" s="435"/>
      <c r="BG33" s="435" t="s">
        <v>190</v>
      </c>
      <c r="BH33" s="435"/>
      <c r="BI33" s="435"/>
      <c r="BJ33" s="435"/>
      <c r="BK33" s="435"/>
      <c r="BL33" s="435"/>
      <c r="BM33" s="435"/>
      <c r="BN33" s="435"/>
      <c r="BO33" s="435"/>
      <c r="BP33" s="435"/>
      <c r="BQ33" s="435"/>
      <c r="BR33" s="435"/>
      <c r="BS33" s="435"/>
      <c r="BT33" s="435"/>
      <c r="BU33" s="435"/>
      <c r="BV33" s="196"/>
      <c r="BW33" s="470" t="s">
        <v>189</v>
      </c>
      <c r="BX33" s="470"/>
      <c r="BY33" s="435" t="s">
        <v>191</v>
      </c>
      <c r="BZ33" s="435"/>
      <c r="CA33" s="435"/>
      <c r="CB33" s="435"/>
      <c r="CC33" s="435"/>
      <c r="CD33" s="435"/>
      <c r="CE33" s="435"/>
      <c r="CF33" s="435"/>
      <c r="CG33" s="435"/>
      <c r="CH33" s="435"/>
      <c r="CI33" s="435"/>
      <c r="CJ33" s="435"/>
      <c r="CK33" s="435"/>
      <c r="CL33" s="435"/>
      <c r="CM33" s="435"/>
      <c r="CN33" s="195"/>
      <c r="CO33" s="470" t="s">
        <v>187</v>
      </c>
      <c r="CP33" s="470"/>
      <c r="CQ33" s="435" t="s">
        <v>192</v>
      </c>
      <c r="CR33" s="435"/>
      <c r="CS33" s="435"/>
      <c r="CT33" s="435"/>
      <c r="CU33" s="435"/>
      <c r="CV33" s="435"/>
      <c r="CW33" s="435"/>
      <c r="CX33" s="435"/>
      <c r="CY33" s="435"/>
      <c r="CZ33" s="435"/>
      <c r="DA33" s="435"/>
      <c r="DB33" s="435"/>
      <c r="DC33" s="435"/>
      <c r="DD33" s="435"/>
      <c r="DE33" s="435"/>
      <c r="DF33" s="195"/>
      <c r="DG33" s="631" t="s">
        <v>193</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松島町国民健康保険特別会計</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IF('各会計、関係団体の財政状況及び健全化判断比率'!B32="","",'各会計、関係団体の財政状況及び健全化判断比率'!B32)</f>
        <v>松島町水道事業会計</v>
      </c>
      <c r="AP34" s="633"/>
      <c r="AQ34" s="633"/>
      <c r="AR34" s="633"/>
      <c r="AS34" s="633"/>
      <c r="AT34" s="633"/>
      <c r="AU34" s="633"/>
      <c r="AV34" s="633"/>
      <c r="AW34" s="633"/>
      <c r="AX34" s="633"/>
      <c r="AY34" s="633"/>
      <c r="AZ34" s="633"/>
      <c r="BA34" s="633"/>
      <c r="BB34" s="633"/>
      <c r="BC34" s="633"/>
      <c r="BD34" s="193"/>
      <c r="BE34" s="632">
        <f>IF(BG34="","",MAX(C34:D43,U34:V43,AM34:AN43)+1)</f>
        <v>8</v>
      </c>
      <c r="BF34" s="632"/>
      <c r="BG34" s="633" t="str">
        <f>IF('各会計、関係団体の財政状況及び健全化判断比率'!B33="","",'各会計、関係団体の財政状況及び健全化判断比率'!B33)</f>
        <v>松島町観瀾亭等特別会計</v>
      </c>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塩釜地区消防事務組合</v>
      </c>
      <c r="BZ34" s="633"/>
      <c r="CA34" s="633"/>
      <c r="CB34" s="633"/>
      <c r="CC34" s="633"/>
      <c r="CD34" s="633"/>
      <c r="CE34" s="633"/>
      <c r="CF34" s="633"/>
      <c r="CG34" s="633"/>
      <c r="CH34" s="633"/>
      <c r="CI34" s="633"/>
      <c r="CJ34" s="633"/>
      <c r="CK34" s="633"/>
      <c r="CL34" s="633"/>
      <c r="CM34" s="633"/>
      <c r="CN34" s="193"/>
      <c r="CO34" s="632">
        <f>IF(CQ34="","",MAX(C34:D43,U34:V43,AM34:AN43,BE34:BF43,BW34:BX43)+1)</f>
        <v>17</v>
      </c>
      <c r="CP34" s="632"/>
      <c r="CQ34" s="633" t="str">
        <f>IF('各会計、関係団体の財政状況及び健全化判断比率'!BS7="","",'各会計、関係団体の財政状況及び健全化判断比率'!BS7)</f>
        <v>品井沼ステーション</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松島町松島区外区有財産特別会計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松島町介護保険特別会計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9</v>
      </c>
      <c r="BF35" s="632"/>
      <c r="BG35" s="633" t="str">
        <f>IF('各会計、関係団体の財政状況及び健全化判断比率'!B34="","",'各会計、関係団体の財政状況及び健全化判断比率'!B34)</f>
        <v>松島町下水道事業特別会計</v>
      </c>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宮城東部衛生処理組合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松島町後期高齢者医療特別会計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12</v>
      </c>
      <c r="BX36" s="632"/>
      <c r="BY36" s="633" t="str">
        <f>IF('各会計、関係団体の財政状況及び健全化判断比率'!B70="","",'各会計、関係団体の財政状況及び健全化判断比率'!B70)</f>
        <v>宮城県後期高齢者医療広域連合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6</v>
      </c>
      <c r="V37" s="632"/>
      <c r="W37" s="633" t="str">
        <f>IF('各会計、関係団体の財政状況及び健全化判断比率'!B31="","",'各会計、関係団体の財政状況及び健全化判断比率'!B31)</f>
        <v>松島町介護サービス事業特別会計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13</v>
      </c>
      <c r="BX37" s="632"/>
      <c r="BY37" s="633" t="str">
        <f>IF('各会計、関係団体の財政状況及び健全化判断比率'!B71="","",'各会計、関係団体の財政状況及び健全化判断比率'!B71)</f>
        <v>吉田川流域溜池大和町外３市３ヶ町村組合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14</v>
      </c>
      <c r="BX38" s="632"/>
      <c r="BY38" s="633" t="str">
        <f>IF('各会計、関係団体の財政状況及び健全化判断比率'!B72="","",'各会計、関係団体の財政状況及び健全化判断比率'!B72)</f>
        <v>宮城県市町村職員退職手当組合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15</v>
      </c>
      <c r="BX39" s="632"/>
      <c r="BY39" s="633" t="str">
        <f>IF('各会計、関係団体の財政状況及び健全化判断比率'!B73="","",'各会計、関係団体の財政状況及び健全化判断比率'!B73)</f>
        <v>宮城県市町村非常勤消防団員補償報償組合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16</v>
      </c>
      <c r="BX40" s="632"/>
      <c r="BY40" s="633" t="str">
        <f>IF('各会計、関係団体の財政状況及び健全化判断比率'!B74="","",'各会計、関係団体の財政状況及び健全化判断比率'!B74)</f>
        <v>宮城県市町村自治振興センター</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194</v>
      </c>
      <c r="C46" s="165"/>
      <c r="D46" s="165"/>
      <c r="E46" s="165" t="s">
        <v>195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198</v>
      </c>
    </row>
    <row r="50" spans="5:5" x14ac:dyDescent="0.15">
      <c r="E50" s="167" t="s">
        <v>199</v>
      </c>
    </row>
    <row r="51" spans="5:5" x14ac:dyDescent="0.15">
      <c r="E51" s="167" t="s">
        <v>200</v>
      </c>
    </row>
    <row r="52" spans="5:5" x14ac:dyDescent="0.15">
      <c r="E52" s="167" t="s">
        <v>201</v>
      </c>
    </row>
    <row r="53" spans="5:5" x14ac:dyDescent="0.15">
      <c r="E53" s="167" t="s">
        <v>202</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JYBolz2JmaMlYJOGtmMawKfxA3nwKle7DvzdK6o7TEJUNuD0Yc0bJKIdYXisegkQgLqVNVW1eGVGO8LEjNPLUw==" saltValue="IGELaKCSNoojoi+f+2d3y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541</v>
      </c>
      <c r="G33" s="29" t="s">
        <v>542</v>
      </c>
      <c r="H33" s="29" t="s">
        <v>543</v>
      </c>
      <c r="I33" s="29" t="s">
        <v>544</v>
      </c>
      <c r="J33" s="30" t="s">
        <v>545</v>
      </c>
      <c r="K33" s="22"/>
      <c r="L33" s="22"/>
      <c r="M33" s="22"/>
      <c r="N33" s="22"/>
      <c r="O33" s="22"/>
      <c r="P33" s="22"/>
    </row>
    <row r="34" spans="1:16" ht="39" customHeight="1" x14ac:dyDescent="0.15">
      <c r="A34" s="22"/>
      <c r="B34" s="31"/>
      <c r="C34" s="1224" t="s">
        <v>549</v>
      </c>
      <c r="D34" s="1224"/>
      <c r="E34" s="1225"/>
      <c r="F34" s="32">
        <v>28.84</v>
      </c>
      <c r="G34" s="33">
        <v>29.58</v>
      </c>
      <c r="H34" s="33">
        <v>32.93</v>
      </c>
      <c r="I34" s="33">
        <v>36.56</v>
      </c>
      <c r="J34" s="34">
        <v>37.18</v>
      </c>
      <c r="K34" s="22"/>
      <c r="L34" s="22"/>
      <c r="M34" s="22"/>
      <c r="N34" s="22"/>
      <c r="O34" s="22"/>
      <c r="P34" s="22"/>
    </row>
    <row r="35" spans="1:16" ht="39" customHeight="1" x14ac:dyDescent="0.15">
      <c r="A35" s="22"/>
      <c r="B35" s="35"/>
      <c r="C35" s="1218" t="s">
        <v>550</v>
      </c>
      <c r="D35" s="1219"/>
      <c r="E35" s="1220"/>
      <c r="F35" s="36">
        <v>7.92</v>
      </c>
      <c r="G35" s="37">
        <v>110.46</v>
      </c>
      <c r="H35" s="37">
        <v>27.54</v>
      </c>
      <c r="I35" s="37">
        <v>79.959999999999994</v>
      </c>
      <c r="J35" s="38">
        <v>11.26</v>
      </c>
      <c r="K35" s="22"/>
      <c r="L35" s="22"/>
      <c r="M35" s="22"/>
      <c r="N35" s="22"/>
      <c r="O35" s="22"/>
      <c r="P35" s="22"/>
    </row>
    <row r="36" spans="1:16" ht="39" customHeight="1" x14ac:dyDescent="0.15">
      <c r="A36" s="22"/>
      <c r="B36" s="35"/>
      <c r="C36" s="1218" t="s">
        <v>551</v>
      </c>
      <c r="D36" s="1219"/>
      <c r="E36" s="1220"/>
      <c r="F36" s="36">
        <v>17.98</v>
      </c>
      <c r="G36" s="37">
        <v>18.3</v>
      </c>
      <c r="H36" s="37">
        <v>36.03</v>
      </c>
      <c r="I36" s="37">
        <v>53.68</v>
      </c>
      <c r="J36" s="38">
        <v>6.67</v>
      </c>
      <c r="K36" s="22"/>
      <c r="L36" s="22"/>
      <c r="M36" s="22"/>
      <c r="N36" s="22"/>
      <c r="O36" s="22"/>
      <c r="P36" s="22"/>
    </row>
    <row r="37" spans="1:16" ht="39" customHeight="1" x14ac:dyDescent="0.15">
      <c r="A37" s="22"/>
      <c r="B37" s="35"/>
      <c r="C37" s="1218" t="s">
        <v>552</v>
      </c>
      <c r="D37" s="1219"/>
      <c r="E37" s="1220"/>
      <c r="F37" s="36">
        <v>5.6</v>
      </c>
      <c r="G37" s="37">
        <v>5.88</v>
      </c>
      <c r="H37" s="37">
        <v>3.51</v>
      </c>
      <c r="I37" s="37">
        <v>4.91</v>
      </c>
      <c r="J37" s="38">
        <v>4.8</v>
      </c>
      <c r="K37" s="22"/>
      <c r="L37" s="22"/>
      <c r="M37" s="22"/>
      <c r="N37" s="22"/>
      <c r="O37" s="22"/>
      <c r="P37" s="22"/>
    </row>
    <row r="38" spans="1:16" ht="39" customHeight="1" x14ac:dyDescent="0.15">
      <c r="A38" s="22"/>
      <c r="B38" s="35"/>
      <c r="C38" s="1218" t="s">
        <v>553</v>
      </c>
      <c r="D38" s="1219"/>
      <c r="E38" s="1220"/>
      <c r="F38" s="36">
        <v>1.24</v>
      </c>
      <c r="G38" s="37">
        <v>1.29</v>
      </c>
      <c r="H38" s="37">
        <v>1.33</v>
      </c>
      <c r="I38" s="37">
        <v>1.33</v>
      </c>
      <c r="J38" s="38">
        <v>1.27</v>
      </c>
      <c r="K38" s="22"/>
      <c r="L38" s="22"/>
      <c r="M38" s="22"/>
      <c r="N38" s="22"/>
      <c r="O38" s="22"/>
      <c r="P38" s="22"/>
    </row>
    <row r="39" spans="1:16" ht="39" customHeight="1" x14ac:dyDescent="0.15">
      <c r="A39" s="22"/>
      <c r="B39" s="35"/>
      <c r="C39" s="1218" t="s">
        <v>554</v>
      </c>
      <c r="D39" s="1219"/>
      <c r="E39" s="1220"/>
      <c r="F39" s="36">
        <v>0.21</v>
      </c>
      <c r="G39" s="37">
        <v>0.27</v>
      </c>
      <c r="H39" s="37">
        <v>0.22</v>
      </c>
      <c r="I39" s="37">
        <v>0.11</v>
      </c>
      <c r="J39" s="38">
        <v>0.8</v>
      </c>
      <c r="K39" s="22"/>
      <c r="L39" s="22"/>
      <c r="M39" s="22"/>
      <c r="N39" s="22"/>
      <c r="O39" s="22"/>
      <c r="P39" s="22"/>
    </row>
    <row r="40" spans="1:16" ht="39" customHeight="1" x14ac:dyDescent="0.15">
      <c r="A40" s="22"/>
      <c r="B40" s="35"/>
      <c r="C40" s="1218" t="s">
        <v>555</v>
      </c>
      <c r="D40" s="1219"/>
      <c r="E40" s="1220"/>
      <c r="F40" s="36">
        <v>0.02</v>
      </c>
      <c r="G40" s="37">
        <v>0.03</v>
      </c>
      <c r="H40" s="37">
        <v>0.02</v>
      </c>
      <c r="I40" s="37">
        <v>0</v>
      </c>
      <c r="J40" s="38">
        <v>0.02</v>
      </c>
      <c r="K40" s="22"/>
      <c r="L40" s="22"/>
      <c r="M40" s="22"/>
      <c r="N40" s="22"/>
      <c r="O40" s="22"/>
      <c r="P40" s="22"/>
    </row>
    <row r="41" spans="1:16" ht="39" customHeight="1" x14ac:dyDescent="0.15">
      <c r="A41" s="22"/>
      <c r="B41" s="35"/>
      <c r="C41" s="1218" t="s">
        <v>556</v>
      </c>
      <c r="D41" s="1219"/>
      <c r="E41" s="1220"/>
      <c r="F41" s="36">
        <v>0</v>
      </c>
      <c r="G41" s="37">
        <v>0.01</v>
      </c>
      <c r="H41" s="37">
        <v>0</v>
      </c>
      <c r="I41" s="37">
        <v>0.02</v>
      </c>
      <c r="J41" s="38">
        <v>0</v>
      </c>
      <c r="K41" s="22"/>
      <c r="L41" s="22"/>
      <c r="M41" s="22"/>
      <c r="N41" s="22"/>
      <c r="O41" s="22"/>
      <c r="P41" s="22"/>
    </row>
    <row r="42" spans="1:16" ht="39" customHeight="1" x14ac:dyDescent="0.15">
      <c r="A42" s="22"/>
      <c r="B42" s="39"/>
      <c r="C42" s="1218" t="s">
        <v>557</v>
      </c>
      <c r="D42" s="1219"/>
      <c r="E42" s="1220"/>
      <c r="F42" s="36" t="s">
        <v>500</v>
      </c>
      <c r="G42" s="37" t="s">
        <v>500</v>
      </c>
      <c r="H42" s="37" t="s">
        <v>500</v>
      </c>
      <c r="I42" s="37" t="s">
        <v>500</v>
      </c>
      <c r="J42" s="38" t="s">
        <v>500</v>
      </c>
      <c r="K42" s="22"/>
      <c r="L42" s="22"/>
      <c r="M42" s="22"/>
      <c r="N42" s="22"/>
      <c r="O42" s="22"/>
      <c r="P42" s="22"/>
    </row>
    <row r="43" spans="1:16" ht="39" customHeight="1" thickBot="1" x14ac:dyDescent="0.2">
      <c r="A43" s="22"/>
      <c r="B43" s="40"/>
      <c r="C43" s="1221" t="s">
        <v>558</v>
      </c>
      <c r="D43" s="1222"/>
      <c r="E43" s="122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kBVw/KfPHT9Ah3PzNhVqENVg54i0I1yKeSJx7yJ64PXp4DpsbkZxn6npHrKKxovuNxoBxC/6E+0u3Y/7lZQvw==" saltValue="MAkKpP4vr0dwNBBRLt82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594</v>
      </c>
      <c r="L45" s="60">
        <v>578</v>
      </c>
      <c r="M45" s="60">
        <v>539</v>
      </c>
      <c r="N45" s="60">
        <v>510</v>
      </c>
      <c r="O45" s="61">
        <v>535</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500</v>
      </c>
      <c r="L46" s="64" t="s">
        <v>500</v>
      </c>
      <c r="M46" s="64" t="s">
        <v>500</v>
      </c>
      <c r="N46" s="64" t="s">
        <v>500</v>
      </c>
      <c r="O46" s="65" t="s">
        <v>500</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500</v>
      </c>
      <c r="L47" s="64" t="s">
        <v>500</v>
      </c>
      <c r="M47" s="64" t="s">
        <v>500</v>
      </c>
      <c r="N47" s="64" t="s">
        <v>500</v>
      </c>
      <c r="O47" s="65" t="s">
        <v>500</v>
      </c>
      <c r="P47" s="48"/>
      <c r="Q47" s="48"/>
      <c r="R47" s="48"/>
      <c r="S47" s="48"/>
      <c r="T47" s="48"/>
      <c r="U47" s="48"/>
    </row>
    <row r="48" spans="1:21" ht="30.75" customHeight="1" x14ac:dyDescent="0.15">
      <c r="A48" s="48"/>
      <c r="B48" s="1236"/>
      <c r="C48" s="1237"/>
      <c r="D48" s="62"/>
      <c r="E48" s="1228" t="s">
        <v>15</v>
      </c>
      <c r="F48" s="1228"/>
      <c r="G48" s="1228"/>
      <c r="H48" s="1228"/>
      <c r="I48" s="1228"/>
      <c r="J48" s="1229"/>
      <c r="K48" s="63">
        <v>321</v>
      </c>
      <c r="L48" s="64">
        <v>385</v>
      </c>
      <c r="M48" s="64">
        <v>373</v>
      </c>
      <c r="N48" s="64">
        <v>360</v>
      </c>
      <c r="O48" s="65">
        <v>316</v>
      </c>
      <c r="P48" s="48"/>
      <c r="Q48" s="48"/>
      <c r="R48" s="48"/>
      <c r="S48" s="48"/>
      <c r="T48" s="48"/>
      <c r="U48" s="48"/>
    </row>
    <row r="49" spans="1:21" ht="30.75" customHeight="1" x14ac:dyDescent="0.15">
      <c r="A49" s="48"/>
      <c r="B49" s="1236"/>
      <c r="C49" s="1237"/>
      <c r="D49" s="62"/>
      <c r="E49" s="1228" t="s">
        <v>16</v>
      </c>
      <c r="F49" s="1228"/>
      <c r="G49" s="1228"/>
      <c r="H49" s="1228"/>
      <c r="I49" s="1228"/>
      <c r="J49" s="1229"/>
      <c r="K49" s="63">
        <v>29</v>
      </c>
      <c r="L49" s="64">
        <v>12</v>
      </c>
      <c r="M49" s="64">
        <v>12</v>
      </c>
      <c r="N49" s="64">
        <v>12</v>
      </c>
      <c r="O49" s="65">
        <v>6</v>
      </c>
      <c r="P49" s="48"/>
      <c r="Q49" s="48"/>
      <c r="R49" s="48"/>
      <c r="S49" s="48"/>
      <c r="T49" s="48"/>
      <c r="U49" s="48"/>
    </row>
    <row r="50" spans="1:21" ht="30.75" customHeight="1" x14ac:dyDescent="0.15">
      <c r="A50" s="48"/>
      <c r="B50" s="1236"/>
      <c r="C50" s="1237"/>
      <c r="D50" s="62"/>
      <c r="E50" s="1228" t="s">
        <v>17</v>
      </c>
      <c r="F50" s="1228"/>
      <c r="G50" s="1228"/>
      <c r="H50" s="1228"/>
      <c r="I50" s="1228"/>
      <c r="J50" s="1229"/>
      <c r="K50" s="63">
        <v>0</v>
      </c>
      <c r="L50" s="64">
        <v>0</v>
      </c>
      <c r="M50" s="64">
        <v>0</v>
      </c>
      <c r="N50" s="64">
        <v>0</v>
      </c>
      <c r="O50" s="65">
        <v>0</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500</v>
      </c>
      <c r="L51" s="64" t="s">
        <v>500</v>
      </c>
      <c r="M51" s="64" t="s">
        <v>500</v>
      </c>
      <c r="N51" s="64" t="s">
        <v>500</v>
      </c>
      <c r="O51" s="65" t="s">
        <v>500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671</v>
      </c>
      <c r="L52" s="64">
        <v>660</v>
      </c>
      <c r="M52" s="64">
        <v>616</v>
      </c>
      <c r="N52" s="64">
        <v>568</v>
      </c>
      <c r="O52" s="65">
        <v>571</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273</v>
      </c>
      <c r="L53" s="69">
        <v>315</v>
      </c>
      <c r="M53" s="69">
        <v>308</v>
      </c>
      <c r="N53" s="69">
        <v>314</v>
      </c>
      <c r="O53" s="70">
        <v>286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gU8bn6lBMd0E3Vjb/sLQmC/N1fVOFzbtkTPwmxinx1dP4ewTrLmVunmeH9yo/O7ydUhn9RPRMAU4e5tKBrmyKQ==" saltValue="LXjXUk+HctvfaCwkUglZq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90" zoomScaleNormal="9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541</v>
      </c>
      <c r="J40" s="79" t="s">
        <v>542</v>
      </c>
      <c r="K40" s="79" t="s">
        <v>543</v>
      </c>
      <c r="L40" s="79" t="s">
        <v>544</v>
      </c>
      <c r="M40" s="80" t="s">
        <v>545</v>
      </c>
    </row>
    <row r="41" spans="2:13" ht="27.75" customHeight="1" x14ac:dyDescent="0.15">
      <c r="B41" s="1242" t="s">
        <v>24</v>
      </c>
      <c r="C41" s="1243"/>
      <c r="D41" s="81"/>
      <c r="E41" s="1248" t="s">
        <v>25</v>
      </c>
      <c r="F41" s="1248"/>
      <c r="G41" s="1248"/>
      <c r="H41" s="1249"/>
      <c r="I41" s="82">
        <v>6016</v>
      </c>
      <c r="J41" s="83">
        <v>6323</v>
      </c>
      <c r="K41" s="83">
        <v>6238</v>
      </c>
      <c r="L41" s="83">
        <v>6023</v>
      </c>
      <c r="M41" s="84">
        <v>5870</v>
      </c>
    </row>
    <row r="42" spans="2:13" ht="27.75" customHeight="1" x14ac:dyDescent="0.15">
      <c r="B42" s="1244"/>
      <c r="C42" s="1245"/>
      <c r="D42" s="85"/>
      <c r="E42" s="1250" t="s">
        <v>26</v>
      </c>
      <c r="F42" s="1250"/>
      <c r="G42" s="1250"/>
      <c r="H42" s="1251"/>
      <c r="I42" s="86">
        <v>66</v>
      </c>
      <c r="J42" s="87">
        <v>57</v>
      </c>
      <c r="K42" s="87">
        <v>45</v>
      </c>
      <c r="L42" s="87">
        <v>35</v>
      </c>
      <c r="M42" s="88">
        <v>25</v>
      </c>
    </row>
    <row r="43" spans="2:13" ht="27.75" customHeight="1" x14ac:dyDescent="0.15">
      <c r="B43" s="1244"/>
      <c r="C43" s="1245"/>
      <c r="D43" s="85"/>
      <c r="E43" s="1250" t="s">
        <v>27</v>
      </c>
      <c r="F43" s="1250"/>
      <c r="G43" s="1250"/>
      <c r="H43" s="1251"/>
      <c r="I43" s="86">
        <v>4239</v>
      </c>
      <c r="J43" s="87">
        <v>4410</v>
      </c>
      <c r="K43" s="87">
        <v>4642</v>
      </c>
      <c r="L43" s="87">
        <v>4773</v>
      </c>
      <c r="M43" s="88">
        <v>4257</v>
      </c>
    </row>
    <row r="44" spans="2:13" ht="27.75" customHeight="1" x14ac:dyDescent="0.15">
      <c r="B44" s="1244"/>
      <c r="C44" s="1245"/>
      <c r="D44" s="85"/>
      <c r="E44" s="1250" t="s">
        <v>28</v>
      </c>
      <c r="F44" s="1250"/>
      <c r="G44" s="1250"/>
      <c r="H44" s="1251"/>
      <c r="I44" s="86">
        <v>47</v>
      </c>
      <c r="J44" s="87">
        <v>42</v>
      </c>
      <c r="K44" s="87">
        <v>33</v>
      </c>
      <c r="L44" s="87">
        <v>21</v>
      </c>
      <c r="M44" s="88">
        <v>31</v>
      </c>
    </row>
    <row r="45" spans="2:13" ht="27.75" customHeight="1" x14ac:dyDescent="0.15">
      <c r="B45" s="1244"/>
      <c r="C45" s="1245"/>
      <c r="D45" s="85"/>
      <c r="E45" s="1250" t="s">
        <v>29</v>
      </c>
      <c r="F45" s="1250"/>
      <c r="G45" s="1250"/>
      <c r="H45" s="1251"/>
      <c r="I45" s="86">
        <v>1257</v>
      </c>
      <c r="J45" s="87">
        <v>1156</v>
      </c>
      <c r="K45" s="87">
        <v>1088</v>
      </c>
      <c r="L45" s="87">
        <v>1017</v>
      </c>
      <c r="M45" s="88">
        <v>941</v>
      </c>
    </row>
    <row r="46" spans="2:13" ht="27.75" customHeight="1" x14ac:dyDescent="0.15">
      <c r="B46" s="1244"/>
      <c r="C46" s="1245"/>
      <c r="D46" s="89"/>
      <c r="E46" s="1250" t="s">
        <v>30</v>
      </c>
      <c r="F46" s="1250"/>
      <c r="G46" s="1250"/>
      <c r="H46" s="1251"/>
      <c r="I46" s="86" t="s">
        <v>500</v>
      </c>
      <c r="J46" s="87" t="s">
        <v>500</v>
      </c>
      <c r="K46" s="87" t="s">
        <v>500</v>
      </c>
      <c r="L46" s="87" t="s">
        <v>500</v>
      </c>
      <c r="M46" s="88">
        <v>4</v>
      </c>
    </row>
    <row r="47" spans="2:13" ht="27.75" customHeight="1" x14ac:dyDescent="0.15">
      <c r="B47" s="1244"/>
      <c r="C47" s="1245"/>
      <c r="D47" s="90"/>
      <c r="E47" s="1252" t="s">
        <v>31</v>
      </c>
      <c r="F47" s="1253"/>
      <c r="G47" s="1253"/>
      <c r="H47" s="1254"/>
      <c r="I47" s="86" t="s">
        <v>500</v>
      </c>
      <c r="J47" s="87" t="s">
        <v>500</v>
      </c>
      <c r="K47" s="87" t="s">
        <v>500</v>
      </c>
      <c r="L47" s="87" t="s">
        <v>500</v>
      </c>
      <c r="M47" s="88" t="s">
        <v>500</v>
      </c>
    </row>
    <row r="48" spans="2:13" ht="27.75" customHeight="1" x14ac:dyDescent="0.15">
      <c r="B48" s="1244"/>
      <c r="C48" s="1245"/>
      <c r="D48" s="85"/>
      <c r="E48" s="1250" t="s">
        <v>32</v>
      </c>
      <c r="F48" s="1250"/>
      <c r="G48" s="1250"/>
      <c r="H48" s="1251"/>
      <c r="I48" s="86" t="s">
        <v>500</v>
      </c>
      <c r="J48" s="87" t="s">
        <v>500</v>
      </c>
      <c r="K48" s="87" t="s">
        <v>500</v>
      </c>
      <c r="L48" s="87" t="s">
        <v>500</v>
      </c>
      <c r="M48" s="88" t="s">
        <v>500</v>
      </c>
    </row>
    <row r="49" spans="2:13" ht="27.75" customHeight="1" x14ac:dyDescent="0.15">
      <c r="B49" s="1246"/>
      <c r="C49" s="1247"/>
      <c r="D49" s="85"/>
      <c r="E49" s="1250" t="s">
        <v>33</v>
      </c>
      <c r="F49" s="1250"/>
      <c r="G49" s="1250"/>
      <c r="H49" s="1251"/>
      <c r="I49" s="86" t="s">
        <v>500</v>
      </c>
      <c r="J49" s="87" t="s">
        <v>500</v>
      </c>
      <c r="K49" s="87" t="s">
        <v>500</v>
      </c>
      <c r="L49" s="87" t="s">
        <v>500</v>
      </c>
      <c r="M49" s="88" t="s">
        <v>500</v>
      </c>
    </row>
    <row r="50" spans="2:13" ht="27.75" customHeight="1" x14ac:dyDescent="0.15">
      <c r="B50" s="1255" t="s">
        <v>34</v>
      </c>
      <c r="C50" s="1256"/>
      <c r="D50" s="91"/>
      <c r="E50" s="1250" t="s">
        <v>35</v>
      </c>
      <c r="F50" s="1250"/>
      <c r="G50" s="1250"/>
      <c r="H50" s="1251"/>
      <c r="I50" s="86">
        <v>1486</v>
      </c>
      <c r="J50" s="87">
        <v>2941</v>
      </c>
      <c r="K50" s="87">
        <v>2578</v>
      </c>
      <c r="L50" s="87">
        <v>3021</v>
      </c>
      <c r="M50" s="88">
        <v>3113</v>
      </c>
    </row>
    <row r="51" spans="2:13" ht="27.75" customHeight="1" x14ac:dyDescent="0.15">
      <c r="B51" s="1244"/>
      <c r="C51" s="1245"/>
      <c r="D51" s="85"/>
      <c r="E51" s="1250" t="s">
        <v>36</v>
      </c>
      <c r="F51" s="1250"/>
      <c r="G51" s="1250"/>
      <c r="H51" s="1251"/>
      <c r="I51" s="86">
        <v>596</v>
      </c>
      <c r="J51" s="87">
        <v>648</v>
      </c>
      <c r="K51" s="87">
        <v>564</v>
      </c>
      <c r="L51" s="87">
        <v>439</v>
      </c>
      <c r="M51" s="88">
        <v>392</v>
      </c>
    </row>
    <row r="52" spans="2:13" ht="27.75" customHeight="1" x14ac:dyDescent="0.15">
      <c r="B52" s="1246"/>
      <c r="C52" s="1247"/>
      <c r="D52" s="85"/>
      <c r="E52" s="1250" t="s">
        <v>37</v>
      </c>
      <c r="F52" s="1250"/>
      <c r="G52" s="1250"/>
      <c r="H52" s="1251"/>
      <c r="I52" s="86">
        <v>6658</v>
      </c>
      <c r="J52" s="87">
        <v>6406</v>
      </c>
      <c r="K52" s="87">
        <v>6400</v>
      </c>
      <c r="L52" s="87">
        <v>6073</v>
      </c>
      <c r="M52" s="88">
        <v>5847</v>
      </c>
    </row>
    <row r="53" spans="2:13" ht="27.75" customHeight="1" thickBot="1" x14ac:dyDescent="0.2">
      <c r="B53" s="1257" t="s">
        <v>38</v>
      </c>
      <c r="C53" s="1258"/>
      <c r="D53" s="92"/>
      <c r="E53" s="1259" t="s">
        <v>39</v>
      </c>
      <c r="F53" s="1259"/>
      <c r="G53" s="1259"/>
      <c r="H53" s="1260"/>
      <c r="I53" s="93">
        <v>2886</v>
      </c>
      <c r="J53" s="94">
        <v>1994</v>
      </c>
      <c r="K53" s="94">
        <v>2505</v>
      </c>
      <c r="L53" s="94">
        <v>2338</v>
      </c>
      <c r="M53" s="95">
        <v>1775</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8jplLrqzmNPTwAkvVnt0pJ3nUrCprvlG19fluQn3qbrtiOkW39v15YtYLygvXIOTl7y2fZXyvgTkrEmKUDOBA==" saltValue="Tf204BcRq4K/LjOxExnkT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543</v>
      </c>
      <c r="G54" s="104" t="s">
        <v>544</v>
      </c>
      <c r="H54" s="105" t="s">
        <v>545</v>
      </c>
    </row>
    <row r="55" spans="2:8" ht="52.5" customHeight="1" x14ac:dyDescent="0.15">
      <c r="B55" s="106"/>
      <c r="C55" s="1269" t="s">
        <v>42</v>
      </c>
      <c r="D55" s="1269"/>
      <c r="E55" s="1270"/>
      <c r="F55" s="107">
        <v>2064</v>
      </c>
      <c r="G55" s="107">
        <v>1800</v>
      </c>
      <c r="H55" s="108">
        <v>1726</v>
      </c>
    </row>
    <row r="56" spans="2:8" ht="52.5" customHeight="1" x14ac:dyDescent="0.15">
      <c r="B56" s="109"/>
      <c r="C56" s="1271" t="s">
        <v>43</v>
      </c>
      <c r="D56" s="1271"/>
      <c r="E56" s="1272"/>
      <c r="F56" s="110">
        <v>301</v>
      </c>
      <c r="G56" s="110">
        <v>301</v>
      </c>
      <c r="H56" s="111">
        <v>301</v>
      </c>
    </row>
    <row r="57" spans="2:8" ht="53.25" customHeight="1" x14ac:dyDescent="0.15">
      <c r="B57" s="109"/>
      <c r="C57" s="1273" t="s">
        <v>44</v>
      </c>
      <c r="D57" s="1273"/>
      <c r="E57" s="1274"/>
      <c r="F57" s="112">
        <v>3301</v>
      </c>
      <c r="G57" s="112">
        <v>2613</v>
      </c>
      <c r="H57" s="113">
        <v>4958</v>
      </c>
    </row>
    <row r="58" spans="2:8" ht="45.75" customHeight="1" x14ac:dyDescent="0.15">
      <c r="B58" s="114"/>
      <c r="C58" s="1261" t="s">
        <v>573</v>
      </c>
      <c r="D58" s="1262"/>
      <c r="E58" s="1263"/>
      <c r="F58" s="115">
        <v>2771</v>
      </c>
      <c r="G58" s="115">
        <v>2068</v>
      </c>
      <c r="H58" s="116">
        <v>4378</v>
      </c>
    </row>
    <row r="59" spans="2:8" ht="45.75" customHeight="1" x14ac:dyDescent="0.15">
      <c r="B59" s="114"/>
      <c r="C59" s="1261" t="s">
        <v>574</v>
      </c>
      <c r="D59" s="1262"/>
      <c r="E59" s="1263"/>
      <c r="F59" s="115">
        <v>231</v>
      </c>
      <c r="G59" s="115">
        <v>282</v>
      </c>
      <c r="H59" s="116">
        <v>332</v>
      </c>
    </row>
    <row r="60" spans="2:8" ht="45.75" customHeight="1" x14ac:dyDescent="0.15">
      <c r="B60" s="114"/>
      <c r="C60" s="1261" t="s">
        <v>575</v>
      </c>
      <c r="D60" s="1262"/>
      <c r="E60" s="1263"/>
      <c r="F60" s="115">
        <v>244</v>
      </c>
      <c r="G60" s="115">
        <v>215</v>
      </c>
      <c r="H60" s="116">
        <v>178</v>
      </c>
    </row>
    <row r="61" spans="2:8" ht="45.75" customHeight="1" x14ac:dyDescent="0.15">
      <c r="B61" s="114"/>
      <c r="C61" s="1261" t="s">
        <v>576</v>
      </c>
      <c r="D61" s="1262"/>
      <c r="E61" s="1263"/>
      <c r="F61" s="115">
        <v>24</v>
      </c>
      <c r="G61" s="115">
        <v>24</v>
      </c>
      <c r="H61" s="116">
        <v>26</v>
      </c>
    </row>
    <row r="62" spans="2:8" ht="45.75" customHeight="1" thickBot="1" x14ac:dyDescent="0.2">
      <c r="B62" s="117"/>
      <c r="C62" s="1264" t="s">
        <v>577</v>
      </c>
      <c r="D62" s="1265"/>
      <c r="E62" s="1266"/>
      <c r="F62" s="118">
        <v>31</v>
      </c>
      <c r="G62" s="118">
        <v>20</v>
      </c>
      <c r="H62" s="119">
        <v>25</v>
      </c>
    </row>
    <row r="63" spans="2:8" ht="52.5" customHeight="1" thickBot="1" x14ac:dyDescent="0.2">
      <c r="B63" s="120"/>
      <c r="C63" s="1267" t="s">
        <v>45</v>
      </c>
      <c r="D63" s="1267"/>
      <c r="E63" s="1268"/>
      <c r="F63" s="121">
        <v>5665</v>
      </c>
      <c r="G63" s="121">
        <v>4713</v>
      </c>
      <c r="H63" s="122">
        <v>6984</v>
      </c>
    </row>
    <row r="64" spans="2:8" ht="15" customHeight="1" x14ac:dyDescent="0.15"/>
    <row r="65" ht="0" hidden="1" customHeight="1" x14ac:dyDescent="0.15"/>
    <row r="66" ht="0" hidden="1" customHeight="1" x14ac:dyDescent="0.15"/>
  </sheetData>
  <sheetProtection algorithmName="SHA-512" hashValue="uLpIn5iWVTordF9AnuAzxic5oNYvgRfsFB+Wyg53VluuEV/zbkDVRsLTftOGl+uohAFxfP6F5ELIJLiu/BXpWg==" saltValue="Pal6EYaqrV6nRO0u+Np1z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5" zoomScaleNormal="55"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578</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578</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7" t="s">
        <v>590</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581</v>
      </c>
    </row>
    <row r="50" spans="1:109" x14ac:dyDescent="0.15">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541</v>
      </c>
      <c r="BQ50" s="1290"/>
      <c r="BR50" s="1290"/>
      <c r="BS50" s="1290"/>
      <c r="BT50" s="1290"/>
      <c r="BU50" s="1290"/>
      <c r="BV50" s="1290"/>
      <c r="BW50" s="1290"/>
      <c r="BX50" s="1290" t="s">
        <v>542</v>
      </c>
      <c r="BY50" s="1290"/>
      <c r="BZ50" s="1290"/>
      <c r="CA50" s="1290"/>
      <c r="CB50" s="1290"/>
      <c r="CC50" s="1290"/>
      <c r="CD50" s="1290"/>
      <c r="CE50" s="1290"/>
      <c r="CF50" s="1290" t="s">
        <v>543</v>
      </c>
      <c r="CG50" s="1290"/>
      <c r="CH50" s="1290"/>
      <c r="CI50" s="1290"/>
      <c r="CJ50" s="1290"/>
      <c r="CK50" s="1290"/>
      <c r="CL50" s="1290"/>
      <c r="CM50" s="1290"/>
      <c r="CN50" s="1290" t="s">
        <v>544</v>
      </c>
      <c r="CO50" s="1290"/>
      <c r="CP50" s="1290"/>
      <c r="CQ50" s="1290"/>
      <c r="CR50" s="1290"/>
      <c r="CS50" s="1290"/>
      <c r="CT50" s="1290"/>
      <c r="CU50" s="1290"/>
      <c r="CV50" s="1290" t="s">
        <v>545</v>
      </c>
      <c r="CW50" s="1290"/>
      <c r="CX50" s="1290"/>
      <c r="CY50" s="1290"/>
      <c r="CZ50" s="1290"/>
      <c r="DA50" s="1290"/>
      <c r="DB50" s="1290"/>
      <c r="DC50" s="1290"/>
    </row>
    <row r="51" spans="1:109" ht="13.5" customHeight="1" x14ac:dyDescent="0.15">
      <c r="B51" s="374"/>
      <c r="G51" s="1291"/>
      <c r="H51" s="1291"/>
      <c r="I51" s="1294"/>
      <c r="J51" s="1294"/>
      <c r="K51" s="1292"/>
      <c r="L51" s="1292"/>
      <c r="M51" s="1292"/>
      <c r="N51" s="1292"/>
      <c r="AM51" s="383"/>
      <c r="AN51" s="1293" t="s">
        <v>582</v>
      </c>
      <c r="AO51" s="1293"/>
      <c r="AP51" s="1293"/>
      <c r="AQ51" s="1293"/>
      <c r="AR51" s="1293"/>
      <c r="AS51" s="1293"/>
      <c r="AT51" s="1293"/>
      <c r="AU51" s="1293"/>
      <c r="AV51" s="1293"/>
      <c r="AW51" s="1293"/>
      <c r="AX51" s="1293"/>
      <c r="AY51" s="1293"/>
      <c r="AZ51" s="1293"/>
      <c r="BA51" s="1293"/>
      <c r="BB51" s="1293" t="s">
        <v>583</v>
      </c>
      <c r="BC51" s="1293"/>
      <c r="BD51" s="1293"/>
      <c r="BE51" s="1293"/>
      <c r="BF51" s="1293"/>
      <c r="BG51" s="1293"/>
      <c r="BH51" s="1293"/>
      <c r="BI51" s="1293"/>
      <c r="BJ51" s="1293"/>
      <c r="BK51" s="1293"/>
      <c r="BL51" s="1293"/>
      <c r="BM51" s="1293"/>
      <c r="BN51" s="1293"/>
      <c r="BO51" s="1293"/>
      <c r="BP51" s="1275"/>
      <c r="BQ51" s="1276"/>
      <c r="BR51" s="1276"/>
      <c r="BS51" s="1276"/>
      <c r="BT51" s="1276"/>
      <c r="BU51" s="1276"/>
      <c r="BV51" s="1276"/>
      <c r="BW51" s="1276"/>
      <c r="BX51" s="1275"/>
      <c r="BY51" s="1276"/>
      <c r="BZ51" s="1276"/>
      <c r="CA51" s="1276"/>
      <c r="CB51" s="1276"/>
      <c r="CC51" s="1276"/>
      <c r="CD51" s="1276"/>
      <c r="CE51" s="1276"/>
      <c r="CF51" s="1275"/>
      <c r="CG51" s="1276"/>
      <c r="CH51" s="1276"/>
      <c r="CI51" s="1276"/>
      <c r="CJ51" s="1276"/>
      <c r="CK51" s="1276"/>
      <c r="CL51" s="1276"/>
      <c r="CM51" s="1276"/>
      <c r="CN51" s="1275"/>
      <c r="CO51" s="1276"/>
      <c r="CP51" s="1276"/>
      <c r="CQ51" s="1276"/>
      <c r="CR51" s="1276"/>
      <c r="CS51" s="1276"/>
      <c r="CT51" s="1276"/>
      <c r="CU51" s="1276"/>
      <c r="CV51" s="1276">
        <v>53.2</v>
      </c>
      <c r="CW51" s="1276"/>
      <c r="CX51" s="1276"/>
      <c r="CY51" s="1276"/>
      <c r="CZ51" s="1276"/>
      <c r="DA51" s="1276"/>
      <c r="DB51" s="1276"/>
      <c r="DC51" s="1276"/>
    </row>
    <row r="52" spans="1:109" x14ac:dyDescent="0.15">
      <c r="B52" s="374"/>
      <c r="G52" s="1291"/>
      <c r="H52" s="1291"/>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2"/>
      <c r="B53" s="374"/>
      <c r="G53" s="1291"/>
      <c r="H53" s="1291"/>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584</v>
      </c>
      <c r="BC53" s="1293"/>
      <c r="BD53" s="1293"/>
      <c r="BE53" s="1293"/>
      <c r="BF53" s="1293"/>
      <c r="BG53" s="1293"/>
      <c r="BH53" s="1293"/>
      <c r="BI53" s="1293"/>
      <c r="BJ53" s="1293"/>
      <c r="BK53" s="1293"/>
      <c r="BL53" s="1293"/>
      <c r="BM53" s="1293"/>
      <c r="BN53" s="1293"/>
      <c r="BO53" s="1293"/>
      <c r="BP53" s="1275"/>
      <c r="BQ53" s="1276"/>
      <c r="BR53" s="1276"/>
      <c r="BS53" s="1276"/>
      <c r="BT53" s="1276"/>
      <c r="BU53" s="1276"/>
      <c r="BV53" s="1276"/>
      <c r="BW53" s="1276"/>
      <c r="BX53" s="1275"/>
      <c r="BY53" s="1276"/>
      <c r="BZ53" s="1276"/>
      <c r="CA53" s="1276"/>
      <c r="CB53" s="1276"/>
      <c r="CC53" s="1276"/>
      <c r="CD53" s="1276"/>
      <c r="CE53" s="1276"/>
      <c r="CF53" s="1275"/>
      <c r="CG53" s="1276"/>
      <c r="CH53" s="1276"/>
      <c r="CI53" s="1276"/>
      <c r="CJ53" s="1276"/>
      <c r="CK53" s="1276"/>
      <c r="CL53" s="1276"/>
      <c r="CM53" s="1276"/>
      <c r="CN53" s="1275"/>
      <c r="CO53" s="1276"/>
      <c r="CP53" s="1276"/>
      <c r="CQ53" s="1276"/>
      <c r="CR53" s="1276"/>
      <c r="CS53" s="1276"/>
      <c r="CT53" s="1276"/>
      <c r="CU53" s="1276"/>
      <c r="CV53" s="1276">
        <v>61.9</v>
      </c>
      <c r="CW53" s="1276"/>
      <c r="CX53" s="1276"/>
      <c r="CY53" s="1276"/>
      <c r="CZ53" s="1276"/>
      <c r="DA53" s="1276"/>
      <c r="DB53" s="1276"/>
      <c r="DC53" s="1276"/>
    </row>
    <row r="54" spans="1:109" x14ac:dyDescent="0.15">
      <c r="A54" s="382"/>
      <c r="B54" s="374"/>
      <c r="G54" s="1291"/>
      <c r="H54" s="1291"/>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2"/>
      <c r="B55" s="374"/>
      <c r="G55" s="1286"/>
      <c r="H55" s="1286"/>
      <c r="I55" s="1286"/>
      <c r="J55" s="1286"/>
      <c r="K55" s="1292"/>
      <c r="L55" s="1292"/>
      <c r="M55" s="1292"/>
      <c r="N55" s="1292"/>
      <c r="AN55" s="1290" t="s">
        <v>585</v>
      </c>
      <c r="AO55" s="1290"/>
      <c r="AP55" s="1290"/>
      <c r="AQ55" s="1290"/>
      <c r="AR55" s="1290"/>
      <c r="AS55" s="1290"/>
      <c r="AT55" s="1290"/>
      <c r="AU55" s="1290"/>
      <c r="AV55" s="1290"/>
      <c r="AW55" s="1290"/>
      <c r="AX55" s="1290"/>
      <c r="AY55" s="1290"/>
      <c r="AZ55" s="1290"/>
      <c r="BA55" s="1290"/>
      <c r="BB55" s="1293" t="s">
        <v>583</v>
      </c>
      <c r="BC55" s="1293"/>
      <c r="BD55" s="1293"/>
      <c r="BE55" s="1293"/>
      <c r="BF55" s="1293"/>
      <c r="BG55" s="1293"/>
      <c r="BH55" s="1293"/>
      <c r="BI55" s="1293"/>
      <c r="BJ55" s="1293"/>
      <c r="BK55" s="1293"/>
      <c r="BL55" s="1293"/>
      <c r="BM55" s="1293"/>
      <c r="BN55" s="1293"/>
      <c r="BO55" s="1293"/>
      <c r="BP55" s="1275"/>
      <c r="BQ55" s="1276"/>
      <c r="BR55" s="1276"/>
      <c r="BS55" s="1276"/>
      <c r="BT55" s="1276"/>
      <c r="BU55" s="1276"/>
      <c r="BV55" s="1276"/>
      <c r="BW55" s="1276"/>
      <c r="BX55" s="1275"/>
      <c r="BY55" s="1276"/>
      <c r="BZ55" s="1276"/>
      <c r="CA55" s="1276"/>
      <c r="CB55" s="1276"/>
      <c r="CC55" s="1276"/>
      <c r="CD55" s="1276"/>
      <c r="CE55" s="1276"/>
      <c r="CF55" s="1275"/>
      <c r="CG55" s="1276"/>
      <c r="CH55" s="1276"/>
      <c r="CI55" s="1276"/>
      <c r="CJ55" s="1276"/>
      <c r="CK55" s="1276"/>
      <c r="CL55" s="1276"/>
      <c r="CM55" s="1276"/>
      <c r="CN55" s="1275"/>
      <c r="CO55" s="1276"/>
      <c r="CP55" s="1276"/>
      <c r="CQ55" s="1276"/>
      <c r="CR55" s="1276"/>
      <c r="CS55" s="1276"/>
      <c r="CT55" s="1276"/>
      <c r="CU55" s="1276"/>
      <c r="CV55" s="1276">
        <v>0</v>
      </c>
      <c r="CW55" s="1276"/>
      <c r="CX55" s="1276"/>
      <c r="CY55" s="1276"/>
      <c r="CZ55" s="1276"/>
      <c r="DA55" s="1276"/>
      <c r="DB55" s="1276"/>
      <c r="DC55" s="1276"/>
    </row>
    <row r="56" spans="1:109" x14ac:dyDescent="0.15">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x14ac:dyDescent="0.15">
      <c r="B57" s="386"/>
      <c r="G57" s="1286"/>
      <c r="H57" s="1286"/>
      <c r="I57" s="1295"/>
      <c r="J57" s="1295"/>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584</v>
      </c>
      <c r="BC57" s="1293"/>
      <c r="BD57" s="1293"/>
      <c r="BE57" s="1293"/>
      <c r="BF57" s="1293"/>
      <c r="BG57" s="1293"/>
      <c r="BH57" s="1293"/>
      <c r="BI57" s="1293"/>
      <c r="BJ57" s="1293"/>
      <c r="BK57" s="1293"/>
      <c r="BL57" s="1293"/>
      <c r="BM57" s="1293"/>
      <c r="BN57" s="1293"/>
      <c r="BO57" s="1293"/>
      <c r="BP57" s="1275"/>
      <c r="BQ57" s="1276"/>
      <c r="BR57" s="1276"/>
      <c r="BS57" s="1276"/>
      <c r="BT57" s="1276"/>
      <c r="BU57" s="1276"/>
      <c r="BV57" s="1276"/>
      <c r="BW57" s="1276"/>
      <c r="BX57" s="1275"/>
      <c r="BY57" s="1276"/>
      <c r="BZ57" s="1276"/>
      <c r="CA57" s="1276"/>
      <c r="CB57" s="1276"/>
      <c r="CC57" s="1276"/>
      <c r="CD57" s="1276"/>
      <c r="CE57" s="1276"/>
      <c r="CF57" s="1275"/>
      <c r="CG57" s="1276"/>
      <c r="CH57" s="1276"/>
      <c r="CI57" s="1276"/>
      <c r="CJ57" s="1276"/>
      <c r="CK57" s="1276"/>
      <c r="CL57" s="1276"/>
      <c r="CM57" s="1276"/>
      <c r="CN57" s="1275"/>
      <c r="CO57" s="1276"/>
      <c r="CP57" s="1276"/>
      <c r="CQ57" s="1276"/>
      <c r="CR57" s="1276"/>
      <c r="CS57" s="1276"/>
      <c r="CT57" s="1276"/>
      <c r="CU57" s="1276"/>
      <c r="CV57" s="1276">
        <v>58.2</v>
      </c>
      <c r="CW57" s="1276"/>
      <c r="CX57" s="1276"/>
      <c r="CY57" s="1276"/>
      <c r="CZ57" s="1276"/>
      <c r="DA57" s="1276"/>
      <c r="DB57" s="1276"/>
      <c r="DC57" s="1276"/>
      <c r="DD57" s="387"/>
      <c r="DE57" s="386"/>
    </row>
    <row r="58" spans="1:109" s="382" customFormat="1" x14ac:dyDescent="0.15">
      <c r="A58" s="367"/>
      <c r="B58" s="386"/>
      <c r="G58" s="1286"/>
      <c r="H58" s="1286"/>
      <c r="I58" s="1295"/>
      <c r="J58" s="1295"/>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586</v>
      </c>
    </row>
    <row r="64" spans="1:109" x14ac:dyDescent="0.15">
      <c r="B64" s="374"/>
      <c r="G64" s="381"/>
      <c r="I64" s="394"/>
      <c r="J64" s="394"/>
      <c r="K64" s="394"/>
      <c r="L64" s="394"/>
      <c r="M64" s="394"/>
      <c r="N64" s="395"/>
      <c r="AM64" s="381"/>
      <c r="AN64" s="381" t="s">
        <v>580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7" t="s">
        <v>591</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x14ac:dyDescent="0.15">
      <c r="B66" s="374"/>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x14ac:dyDescent="0.15">
      <c r="B67" s="374"/>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x14ac:dyDescent="0.15">
      <c r="B68" s="374"/>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x14ac:dyDescent="0.15">
      <c r="B69" s="374"/>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581</v>
      </c>
    </row>
    <row r="72" spans="2:107" x14ac:dyDescent="0.15">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541</v>
      </c>
      <c r="BQ72" s="1290"/>
      <c r="BR72" s="1290"/>
      <c r="BS72" s="1290"/>
      <c r="BT72" s="1290"/>
      <c r="BU72" s="1290"/>
      <c r="BV72" s="1290"/>
      <c r="BW72" s="1290"/>
      <c r="BX72" s="1290" t="s">
        <v>542</v>
      </c>
      <c r="BY72" s="1290"/>
      <c r="BZ72" s="1290"/>
      <c r="CA72" s="1290"/>
      <c r="CB72" s="1290"/>
      <c r="CC72" s="1290"/>
      <c r="CD72" s="1290"/>
      <c r="CE72" s="1290"/>
      <c r="CF72" s="1290" t="s">
        <v>543</v>
      </c>
      <c r="CG72" s="1290"/>
      <c r="CH72" s="1290"/>
      <c r="CI72" s="1290"/>
      <c r="CJ72" s="1290"/>
      <c r="CK72" s="1290"/>
      <c r="CL72" s="1290"/>
      <c r="CM72" s="1290"/>
      <c r="CN72" s="1290" t="s">
        <v>544</v>
      </c>
      <c r="CO72" s="1290"/>
      <c r="CP72" s="1290"/>
      <c r="CQ72" s="1290"/>
      <c r="CR72" s="1290"/>
      <c r="CS72" s="1290"/>
      <c r="CT72" s="1290"/>
      <c r="CU72" s="1290"/>
      <c r="CV72" s="1290" t="s">
        <v>545</v>
      </c>
      <c r="CW72" s="1290"/>
      <c r="CX72" s="1290"/>
      <c r="CY72" s="1290"/>
      <c r="CZ72" s="1290"/>
      <c r="DA72" s="1290"/>
      <c r="DB72" s="1290"/>
      <c r="DC72" s="1290"/>
    </row>
    <row r="73" spans="2:107" x14ac:dyDescent="0.15">
      <c r="B73" s="374"/>
      <c r="G73" s="1291"/>
      <c r="H73" s="1291"/>
      <c r="I73" s="1291"/>
      <c r="J73" s="1291"/>
      <c r="K73" s="1296"/>
      <c r="L73" s="1296"/>
      <c r="M73" s="1296"/>
      <c r="N73" s="1296"/>
      <c r="AM73" s="383"/>
      <c r="AN73" s="1293" t="s">
        <v>582</v>
      </c>
      <c r="AO73" s="1293"/>
      <c r="AP73" s="1293"/>
      <c r="AQ73" s="1293"/>
      <c r="AR73" s="1293"/>
      <c r="AS73" s="1293"/>
      <c r="AT73" s="1293"/>
      <c r="AU73" s="1293"/>
      <c r="AV73" s="1293"/>
      <c r="AW73" s="1293"/>
      <c r="AX73" s="1293"/>
      <c r="AY73" s="1293"/>
      <c r="AZ73" s="1293"/>
      <c r="BA73" s="1293"/>
      <c r="BB73" s="1293" t="s">
        <v>583</v>
      </c>
      <c r="BC73" s="1293"/>
      <c r="BD73" s="1293"/>
      <c r="BE73" s="1293"/>
      <c r="BF73" s="1293"/>
      <c r="BG73" s="1293"/>
      <c r="BH73" s="1293"/>
      <c r="BI73" s="1293"/>
      <c r="BJ73" s="1293"/>
      <c r="BK73" s="1293"/>
      <c r="BL73" s="1293"/>
      <c r="BM73" s="1293"/>
      <c r="BN73" s="1293"/>
      <c r="BO73" s="1293"/>
      <c r="BP73" s="1276">
        <v>87.5</v>
      </c>
      <c r="BQ73" s="1276"/>
      <c r="BR73" s="1276"/>
      <c r="BS73" s="1276"/>
      <c r="BT73" s="1276"/>
      <c r="BU73" s="1276"/>
      <c r="BV73" s="1276"/>
      <c r="BW73" s="1276"/>
      <c r="BX73" s="1276">
        <v>60.7</v>
      </c>
      <c r="BY73" s="1276"/>
      <c r="BZ73" s="1276"/>
      <c r="CA73" s="1276"/>
      <c r="CB73" s="1276"/>
      <c r="CC73" s="1276"/>
      <c r="CD73" s="1276"/>
      <c r="CE73" s="1276"/>
      <c r="CF73" s="1276">
        <v>74.8</v>
      </c>
      <c r="CG73" s="1276"/>
      <c r="CH73" s="1276"/>
      <c r="CI73" s="1276"/>
      <c r="CJ73" s="1276"/>
      <c r="CK73" s="1276"/>
      <c r="CL73" s="1276"/>
      <c r="CM73" s="1276"/>
      <c r="CN73" s="1276">
        <v>71.2</v>
      </c>
      <c r="CO73" s="1276"/>
      <c r="CP73" s="1276"/>
      <c r="CQ73" s="1276"/>
      <c r="CR73" s="1276"/>
      <c r="CS73" s="1276"/>
      <c r="CT73" s="1276"/>
      <c r="CU73" s="1276"/>
      <c r="CV73" s="1276">
        <v>53.2</v>
      </c>
      <c r="CW73" s="1276"/>
      <c r="CX73" s="1276"/>
      <c r="CY73" s="1276"/>
      <c r="CZ73" s="1276"/>
      <c r="DA73" s="1276"/>
      <c r="DB73" s="1276"/>
      <c r="DC73" s="1276"/>
    </row>
    <row r="74" spans="2:107" x14ac:dyDescent="0.15">
      <c r="B74" s="374"/>
      <c r="G74" s="1291"/>
      <c r="H74" s="1291"/>
      <c r="I74" s="1291"/>
      <c r="J74" s="1291"/>
      <c r="K74" s="1296"/>
      <c r="L74" s="1296"/>
      <c r="M74" s="1296"/>
      <c r="N74" s="1296"/>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4"/>
      <c r="G75" s="1291"/>
      <c r="H75" s="1291"/>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587</v>
      </c>
      <c r="BC75" s="1293"/>
      <c r="BD75" s="1293"/>
      <c r="BE75" s="1293"/>
      <c r="BF75" s="1293"/>
      <c r="BG75" s="1293"/>
      <c r="BH75" s="1293"/>
      <c r="BI75" s="1293"/>
      <c r="BJ75" s="1293"/>
      <c r="BK75" s="1293"/>
      <c r="BL75" s="1293"/>
      <c r="BM75" s="1293"/>
      <c r="BN75" s="1293"/>
      <c r="BO75" s="1293"/>
      <c r="BP75" s="1276">
        <v>9.1999999999999993</v>
      </c>
      <c r="BQ75" s="1276"/>
      <c r="BR75" s="1276"/>
      <c r="BS75" s="1276"/>
      <c r="BT75" s="1276"/>
      <c r="BU75" s="1276"/>
      <c r="BV75" s="1276"/>
      <c r="BW75" s="1276"/>
      <c r="BX75" s="1276">
        <v>8.9</v>
      </c>
      <c r="BY75" s="1276"/>
      <c r="BZ75" s="1276"/>
      <c r="CA75" s="1276"/>
      <c r="CB75" s="1276"/>
      <c r="CC75" s="1276"/>
      <c r="CD75" s="1276"/>
      <c r="CE75" s="1276"/>
      <c r="CF75" s="1276">
        <v>9</v>
      </c>
      <c r="CG75" s="1276"/>
      <c r="CH75" s="1276"/>
      <c r="CI75" s="1276"/>
      <c r="CJ75" s="1276"/>
      <c r="CK75" s="1276"/>
      <c r="CL75" s="1276"/>
      <c r="CM75" s="1276"/>
      <c r="CN75" s="1276">
        <v>9.4</v>
      </c>
      <c r="CO75" s="1276"/>
      <c r="CP75" s="1276"/>
      <c r="CQ75" s="1276"/>
      <c r="CR75" s="1276"/>
      <c r="CS75" s="1276"/>
      <c r="CT75" s="1276"/>
      <c r="CU75" s="1276"/>
      <c r="CV75" s="1276">
        <v>9.1</v>
      </c>
      <c r="CW75" s="1276"/>
      <c r="CX75" s="1276"/>
      <c r="CY75" s="1276"/>
      <c r="CZ75" s="1276"/>
      <c r="DA75" s="1276"/>
      <c r="DB75" s="1276"/>
      <c r="DC75" s="1276"/>
    </row>
    <row r="76" spans="2:107" x14ac:dyDescent="0.15">
      <c r="B76" s="374"/>
      <c r="G76" s="1291"/>
      <c r="H76" s="1291"/>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4"/>
      <c r="G77" s="1286"/>
      <c r="H77" s="1286"/>
      <c r="I77" s="1286"/>
      <c r="J77" s="1286"/>
      <c r="K77" s="1296"/>
      <c r="L77" s="1296"/>
      <c r="M77" s="1296"/>
      <c r="N77" s="1296"/>
      <c r="AN77" s="1290" t="s">
        <v>585</v>
      </c>
      <c r="AO77" s="1290"/>
      <c r="AP77" s="1290"/>
      <c r="AQ77" s="1290"/>
      <c r="AR77" s="1290"/>
      <c r="AS77" s="1290"/>
      <c r="AT77" s="1290"/>
      <c r="AU77" s="1290"/>
      <c r="AV77" s="1290"/>
      <c r="AW77" s="1290"/>
      <c r="AX77" s="1290"/>
      <c r="AY77" s="1290"/>
      <c r="AZ77" s="1290"/>
      <c r="BA77" s="1290"/>
      <c r="BB77" s="1293" t="s">
        <v>583</v>
      </c>
      <c r="BC77" s="1293"/>
      <c r="BD77" s="1293"/>
      <c r="BE77" s="1293"/>
      <c r="BF77" s="1293"/>
      <c r="BG77" s="1293"/>
      <c r="BH77" s="1293"/>
      <c r="BI77" s="1293"/>
      <c r="BJ77" s="1293"/>
      <c r="BK77" s="1293"/>
      <c r="BL77" s="1293"/>
      <c r="BM77" s="1293"/>
      <c r="BN77" s="1293"/>
      <c r="BO77" s="1293"/>
      <c r="BP77" s="1276">
        <v>54.6</v>
      </c>
      <c r="BQ77" s="1276"/>
      <c r="BR77" s="1276"/>
      <c r="BS77" s="1276"/>
      <c r="BT77" s="1276"/>
      <c r="BU77" s="1276"/>
      <c r="BV77" s="1276"/>
      <c r="BW77" s="1276"/>
      <c r="BX77" s="1276">
        <v>48.7</v>
      </c>
      <c r="BY77" s="1276"/>
      <c r="BZ77" s="1276"/>
      <c r="CA77" s="1276"/>
      <c r="CB77" s="1276"/>
      <c r="CC77" s="1276"/>
      <c r="CD77" s="1276"/>
      <c r="CE77" s="1276"/>
      <c r="CF77" s="1276">
        <v>13.1</v>
      </c>
      <c r="CG77" s="1276"/>
      <c r="CH77" s="1276"/>
      <c r="CI77" s="1276"/>
      <c r="CJ77" s="1276"/>
      <c r="CK77" s="1276"/>
      <c r="CL77" s="1276"/>
      <c r="CM77" s="1276"/>
      <c r="CN77" s="1276">
        <v>0</v>
      </c>
      <c r="CO77" s="1276"/>
      <c r="CP77" s="1276"/>
      <c r="CQ77" s="1276"/>
      <c r="CR77" s="1276"/>
      <c r="CS77" s="1276"/>
      <c r="CT77" s="1276"/>
      <c r="CU77" s="1276"/>
      <c r="CV77" s="1276">
        <v>0</v>
      </c>
      <c r="CW77" s="1276"/>
      <c r="CX77" s="1276"/>
      <c r="CY77" s="1276"/>
      <c r="CZ77" s="1276"/>
      <c r="DA77" s="1276"/>
      <c r="DB77" s="1276"/>
      <c r="DC77" s="1276"/>
    </row>
    <row r="78" spans="2:107" x14ac:dyDescent="0.15">
      <c r="B78" s="374"/>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4"/>
      <c r="G79" s="1286"/>
      <c r="H79" s="1286"/>
      <c r="I79" s="1295"/>
      <c r="J79" s="1295"/>
      <c r="K79" s="1297"/>
      <c r="L79" s="1297"/>
      <c r="M79" s="1297"/>
      <c r="N79" s="1297"/>
      <c r="AN79" s="1290"/>
      <c r="AO79" s="1290"/>
      <c r="AP79" s="1290"/>
      <c r="AQ79" s="1290"/>
      <c r="AR79" s="1290"/>
      <c r="AS79" s="1290"/>
      <c r="AT79" s="1290"/>
      <c r="AU79" s="1290"/>
      <c r="AV79" s="1290"/>
      <c r="AW79" s="1290"/>
      <c r="AX79" s="1290"/>
      <c r="AY79" s="1290"/>
      <c r="AZ79" s="1290"/>
      <c r="BA79" s="1290"/>
      <c r="BB79" s="1293" t="s">
        <v>587</v>
      </c>
      <c r="BC79" s="1293"/>
      <c r="BD79" s="1293"/>
      <c r="BE79" s="1293"/>
      <c r="BF79" s="1293"/>
      <c r="BG79" s="1293"/>
      <c r="BH79" s="1293"/>
      <c r="BI79" s="1293"/>
      <c r="BJ79" s="1293"/>
      <c r="BK79" s="1293"/>
      <c r="BL79" s="1293"/>
      <c r="BM79" s="1293"/>
      <c r="BN79" s="1293"/>
      <c r="BO79" s="1293"/>
      <c r="BP79" s="1276">
        <v>11.2</v>
      </c>
      <c r="BQ79" s="1276"/>
      <c r="BR79" s="1276"/>
      <c r="BS79" s="1276"/>
      <c r="BT79" s="1276"/>
      <c r="BU79" s="1276"/>
      <c r="BV79" s="1276"/>
      <c r="BW79" s="1276"/>
      <c r="BX79" s="1276">
        <v>10.4</v>
      </c>
      <c r="BY79" s="1276"/>
      <c r="BZ79" s="1276"/>
      <c r="CA79" s="1276"/>
      <c r="CB79" s="1276"/>
      <c r="CC79" s="1276"/>
      <c r="CD79" s="1276"/>
      <c r="CE79" s="1276"/>
      <c r="CF79" s="1276">
        <v>8.9</v>
      </c>
      <c r="CG79" s="1276"/>
      <c r="CH79" s="1276"/>
      <c r="CI79" s="1276"/>
      <c r="CJ79" s="1276"/>
      <c r="CK79" s="1276"/>
      <c r="CL79" s="1276"/>
      <c r="CM79" s="1276"/>
      <c r="CN79" s="1276">
        <v>7.9</v>
      </c>
      <c r="CO79" s="1276"/>
      <c r="CP79" s="1276"/>
      <c r="CQ79" s="1276"/>
      <c r="CR79" s="1276"/>
      <c r="CS79" s="1276"/>
      <c r="CT79" s="1276"/>
      <c r="CU79" s="1276"/>
      <c r="CV79" s="1276">
        <v>7.9</v>
      </c>
      <c r="CW79" s="1276"/>
      <c r="CX79" s="1276"/>
      <c r="CY79" s="1276"/>
      <c r="CZ79" s="1276"/>
      <c r="DA79" s="1276"/>
      <c r="DB79" s="1276"/>
      <c r="DC79" s="1276"/>
    </row>
    <row r="80" spans="2:107" x14ac:dyDescent="0.15">
      <c r="B80" s="374"/>
      <c r="G80" s="1286"/>
      <c r="H80" s="1286"/>
      <c r="I80" s="1295"/>
      <c r="J80" s="1295"/>
      <c r="K80" s="1297"/>
      <c r="L80" s="1297"/>
      <c r="M80" s="1297"/>
      <c r="N80" s="1297"/>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4mjHUl09FMLzTlOP7DgJqNxYBzPOxwohGPJh69sPFGb1M6Y7dWCLnqsAvvhKmrSjRvMUbbckMxFZ6CfuXNiPA==" saltValue="KGAUxKT9cPuXsnu5S5FGs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gmCKkbi3P7tycY5s4Byy2Umr2l0OA79tBuBYUHzvL1w48DTAE3NrE93YZKtyYulTsMUnL0iQ0Fs7R6l+U1Xjw==" saltValue="0kPW/wQCIr2qrUsJYq9ZO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8ntAfBIopJua6+k9drU1P0ucTEJbP5mARf64WWO9zmAKXIw2ij0skygxErL5DvL+i/ksGB8unvKokdEZWbSBg==" saltValue="QkGDDtIsiScEGAcNW+E9/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540</v>
      </c>
      <c r="G2" s="136"/>
      <c r="H2" s="137"/>
    </row>
    <row r="3" spans="1:8" x14ac:dyDescent="0.15">
      <c r="A3" s="133" t="s">
        <v>533</v>
      </c>
      <c r="B3" s="138"/>
      <c r="C3" s="139"/>
      <c r="D3" s="140">
        <v>119891</v>
      </c>
      <c r="E3" s="141"/>
      <c r="F3" s="142">
        <v>74444</v>
      </c>
      <c r="G3" s="143"/>
      <c r="H3" s="144"/>
    </row>
    <row r="4" spans="1:8" x14ac:dyDescent="0.15">
      <c r="A4" s="145"/>
      <c r="B4" s="146"/>
      <c r="C4" s="147"/>
      <c r="D4" s="148">
        <v>25867</v>
      </c>
      <c r="E4" s="149"/>
      <c r="F4" s="150">
        <v>34175</v>
      </c>
      <c r="G4" s="151"/>
      <c r="H4" s="152"/>
    </row>
    <row r="5" spans="1:8" x14ac:dyDescent="0.15">
      <c r="A5" s="133" t="s">
        <v>535</v>
      </c>
      <c r="B5" s="138"/>
      <c r="C5" s="139"/>
      <c r="D5" s="140">
        <v>343397</v>
      </c>
      <c r="E5" s="141"/>
      <c r="F5" s="142">
        <v>85205</v>
      </c>
      <c r="G5" s="143"/>
      <c r="H5" s="144"/>
    </row>
    <row r="6" spans="1:8" x14ac:dyDescent="0.15">
      <c r="A6" s="145"/>
      <c r="B6" s="146"/>
      <c r="C6" s="147"/>
      <c r="D6" s="148">
        <v>34244</v>
      </c>
      <c r="E6" s="149"/>
      <c r="F6" s="150">
        <v>38847</v>
      </c>
      <c r="G6" s="151"/>
      <c r="H6" s="152"/>
    </row>
    <row r="7" spans="1:8" x14ac:dyDescent="0.15">
      <c r="A7" s="133" t="s">
        <v>536</v>
      </c>
      <c r="B7" s="138"/>
      <c r="C7" s="139"/>
      <c r="D7" s="140">
        <v>319163</v>
      </c>
      <c r="E7" s="141"/>
      <c r="F7" s="142">
        <v>75972</v>
      </c>
      <c r="G7" s="143"/>
      <c r="H7" s="144"/>
    </row>
    <row r="8" spans="1:8" x14ac:dyDescent="0.15">
      <c r="A8" s="145"/>
      <c r="B8" s="146"/>
      <c r="C8" s="147"/>
      <c r="D8" s="148">
        <v>24036</v>
      </c>
      <c r="E8" s="149"/>
      <c r="F8" s="150">
        <v>40712</v>
      </c>
      <c r="G8" s="151"/>
      <c r="H8" s="152"/>
    </row>
    <row r="9" spans="1:8" x14ac:dyDescent="0.15">
      <c r="A9" s="133" t="s">
        <v>537</v>
      </c>
      <c r="B9" s="138"/>
      <c r="C9" s="139"/>
      <c r="D9" s="140">
        <v>245670</v>
      </c>
      <c r="E9" s="141"/>
      <c r="F9" s="142">
        <v>79466</v>
      </c>
      <c r="G9" s="143"/>
      <c r="H9" s="144"/>
    </row>
    <row r="10" spans="1:8" x14ac:dyDescent="0.15">
      <c r="A10" s="145"/>
      <c r="B10" s="146"/>
      <c r="C10" s="147"/>
      <c r="D10" s="148">
        <v>15964</v>
      </c>
      <c r="E10" s="149"/>
      <c r="F10" s="150">
        <v>44645</v>
      </c>
      <c r="G10" s="151"/>
      <c r="H10" s="152"/>
    </row>
    <row r="11" spans="1:8" x14ac:dyDescent="0.15">
      <c r="A11" s="133" t="s">
        <v>538</v>
      </c>
      <c r="B11" s="138"/>
      <c r="C11" s="139"/>
      <c r="D11" s="140">
        <v>147787</v>
      </c>
      <c r="E11" s="141"/>
      <c r="F11" s="142">
        <v>90072</v>
      </c>
      <c r="G11" s="143"/>
      <c r="H11" s="144"/>
    </row>
    <row r="12" spans="1:8" x14ac:dyDescent="0.15">
      <c r="A12" s="145"/>
      <c r="B12" s="146"/>
      <c r="C12" s="153"/>
      <c r="D12" s="148">
        <v>17753</v>
      </c>
      <c r="E12" s="149"/>
      <c r="F12" s="150">
        <v>46083</v>
      </c>
      <c r="G12" s="151"/>
      <c r="H12" s="152"/>
    </row>
    <row r="13" spans="1:8" x14ac:dyDescent="0.15">
      <c r="A13" s="133"/>
      <c r="B13" s="138"/>
      <c r="C13" s="154"/>
      <c r="D13" s="155">
        <v>235182</v>
      </c>
      <c r="E13" s="156"/>
      <c r="F13" s="157">
        <v>81032</v>
      </c>
      <c r="G13" s="158"/>
      <c r="H13" s="144"/>
    </row>
    <row r="14" spans="1:8" x14ac:dyDescent="0.15">
      <c r="A14" s="145"/>
      <c r="B14" s="146"/>
      <c r="C14" s="147"/>
      <c r="D14" s="148">
        <v>23573</v>
      </c>
      <c r="E14" s="149"/>
      <c r="F14" s="150">
        <v>40892</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7.94</v>
      </c>
      <c r="C19" s="159">
        <f>ROUND(VALUE(SUBSTITUTE(実質収支比率等に係る経年分析!G$48,"▲","-")),2)</f>
        <v>110.47</v>
      </c>
      <c r="D19" s="159">
        <f>ROUND(VALUE(SUBSTITUTE(実質収支比率等に係る経年分析!H$48,"▲","-")),2)</f>
        <v>27.55</v>
      </c>
      <c r="E19" s="159">
        <f>ROUND(VALUE(SUBSTITUTE(実質収支比率等に係る経年分析!I$48,"▲","-")),2)</f>
        <v>79.989999999999995</v>
      </c>
      <c r="F19" s="159">
        <f>ROUND(VALUE(SUBSTITUTE(実質収支比率等に係る経年分析!J$48,"▲","-")),2)</f>
        <v>11.27</v>
      </c>
    </row>
    <row r="20" spans="1:11" x14ac:dyDescent="0.15">
      <c r="A20" s="159" t="s">
        <v>49</v>
      </c>
      <c r="B20" s="159">
        <f>ROUND(VALUE(SUBSTITUTE(実質収支比率等に係る経年分析!F$47,"▲","-")),2)</f>
        <v>11.37</v>
      </c>
      <c r="C20" s="159">
        <f>ROUND(VALUE(SUBSTITUTE(実質収支比率等に係る経年分析!G$47,"▲","-")),2)</f>
        <v>52.12</v>
      </c>
      <c r="D20" s="159">
        <f>ROUND(VALUE(SUBSTITUTE(実質収支比率等に係る経年分析!H$47,"▲","-")),2)</f>
        <v>52.43</v>
      </c>
      <c r="E20" s="159">
        <f>ROUND(VALUE(SUBSTITUTE(実質収支比率等に係る経年分析!I$47,"▲","-")),2)</f>
        <v>46.96</v>
      </c>
      <c r="F20" s="159">
        <f>ROUND(VALUE(SUBSTITUTE(実質収支比率等に係る経年分析!J$47,"▲","-")),2)</f>
        <v>44.54</v>
      </c>
    </row>
    <row r="21" spans="1:11" x14ac:dyDescent="0.15">
      <c r="A21" s="159" t="s">
        <v>50</v>
      </c>
      <c r="B21" s="159">
        <f>IF(ISNUMBER(VALUE(SUBSTITUTE(実質収支比率等に係る経年分析!F$49,"▲","-"))),ROUND(VALUE(SUBSTITUTE(実質収支比率等に係る経年分析!F$49,"▲","-")),2),NA())</f>
        <v>-41.81</v>
      </c>
      <c r="C21" s="159">
        <f>IF(ISNUMBER(VALUE(SUBSTITUTE(実質収支比率等に係る経年分析!G$49,"▲","-"))),ROUND(VALUE(SUBSTITUTE(実質収支比率等に係る経年分析!G$49,"▲","-")),2),NA())</f>
        <v>136.41</v>
      </c>
      <c r="D21" s="159">
        <f>IF(ISNUMBER(VALUE(SUBSTITUTE(実質収支比率等に係る経年分析!H$49,"▲","-"))),ROUND(VALUE(SUBSTITUTE(実質収支比率等に係る経年分析!H$49,"▲","-")),2),NA())</f>
        <v>-187.33</v>
      </c>
      <c r="E21" s="159">
        <f>IF(ISNUMBER(VALUE(SUBSTITUTE(実質収支比率等に係る経年分析!I$49,"▲","-"))),ROUND(VALUE(SUBSTITUTE(実質収支比率等に係る経年分析!I$49,"▲","-")),2),NA())</f>
        <v>30.64</v>
      </c>
      <c r="F21" s="159">
        <f>IF(ISNUMBER(VALUE(SUBSTITUTE(実質収支比率等に係る経年分析!J$49,"▲","-"))),ROUND(VALUE(SUBSTITUTE(実質収支比率等に係る経年分析!J$49,"▲","-")),2),NA())</f>
        <v>-109.33</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松島町松島区外区有財産特別会計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松島町後期高齢者医療特別会計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x14ac:dyDescent="0.15">
      <c r="A31" s="160" t="str">
        <f>IF(連結実質赤字比率に係る赤字・黒字の構成分析!C$39="",NA(),連結実質赤字比率に係る赤字・黒字の構成分析!C$39)</f>
        <v>松島町観瀾亭等特別会計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0.27</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0.8</v>
      </c>
    </row>
    <row r="32" spans="1:11" x14ac:dyDescent="0.15">
      <c r="A32" s="160" t="str">
        <f>IF(連結実質赤字比率に係る赤字・黒字の構成分析!C$38="",NA(),連結実質赤字比率に係る赤字・黒字の構成分析!C$38)</f>
        <v>松島町介護保険特別会計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1.24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1.29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1.33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1.33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1.27</v>
      </c>
    </row>
    <row r="33" spans="1:16" x14ac:dyDescent="0.15">
      <c r="A33" s="160" t="str">
        <f>IF(連結実質赤字比率に係る赤字・黒字の構成分析!C$37="",NA(),連結実質赤字比率に係る赤字・黒字の構成分析!C$37)</f>
        <v>松島町国民健康保険特別会計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5.6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5.88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3.51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4.91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4.8</v>
      </c>
    </row>
    <row r="34" spans="1:16" x14ac:dyDescent="0.15">
      <c r="A34" s="160" t="str">
        <f>IF(連結実質赤字比率に係る赤字・黒字の構成分析!C$36="",NA(),連結実質赤字比率に係る赤字・黒字の構成分析!C$36)</f>
        <v>松島町下水道事業特別会計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17.98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18.3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36.03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53.68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6.67</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7.92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110.46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27.54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79.959999999999994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11.26</v>
      </c>
    </row>
    <row r="36" spans="1:16" x14ac:dyDescent="0.15">
      <c r="A36" s="160" t="str">
        <f>IF(連結実質赤字比率に係る赤字・黒字の構成分析!C$34="",NA(),連結実質赤字比率に係る赤字・黒字の構成分析!C$34)</f>
        <v>松島町水道事業会計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28.84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29.58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32.93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36.56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37.18</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671</v>
      </c>
      <c r="E42" s="161"/>
      <c r="F42" s="161"/>
      <c r="G42" s="161">
        <f>'実質公債費比率（分子）の構造'!L$52</f>
        <v>660</v>
      </c>
      <c r="H42" s="161"/>
      <c r="I42" s="161"/>
      <c r="J42" s="161">
        <f>'実質公債費比率（分子）の構造'!M$52</f>
        <v>616</v>
      </c>
      <c r="K42" s="161"/>
      <c r="L42" s="161"/>
      <c r="M42" s="161">
        <f>'実質公債費比率（分子）の構造'!N$52</f>
        <v>568</v>
      </c>
      <c r="N42" s="161"/>
      <c r="O42" s="161"/>
      <c r="P42" s="161">
        <f>'実質公債費比率（分子）の構造'!O$52</f>
        <v>571</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0</v>
      </c>
      <c r="C44" s="161"/>
      <c r="D44" s="161"/>
      <c r="E44" s="161">
        <f>'実質公債費比率（分子）の構造'!L$50</f>
        <v>0</v>
      </c>
      <c r="F44" s="161"/>
      <c r="G44" s="161"/>
      <c r="H44" s="161">
        <f>'実質公債費比率（分子）の構造'!M$50</f>
        <v>0</v>
      </c>
      <c r="I44" s="161"/>
      <c r="J44" s="161"/>
      <c r="K44" s="161">
        <f>'実質公債費比率（分子）の構造'!N$50</f>
        <v>0</v>
      </c>
      <c r="L44" s="161"/>
      <c r="M44" s="161"/>
      <c r="N44" s="161">
        <f>'実質公債費比率（分子）の構造'!O$50</f>
        <v>0</v>
      </c>
      <c r="O44" s="161"/>
      <c r="P44" s="161"/>
    </row>
    <row r="45" spans="1:16" x14ac:dyDescent="0.15">
      <c r="A45" s="161" t="s">
        <v>60</v>
      </c>
      <c r="B45" s="161">
        <f>'実質公債費比率（分子）の構造'!K$49</f>
        <v>29</v>
      </c>
      <c r="C45" s="161"/>
      <c r="D45" s="161"/>
      <c r="E45" s="161">
        <f>'実質公債費比率（分子）の構造'!L$49</f>
        <v>12</v>
      </c>
      <c r="F45" s="161"/>
      <c r="G45" s="161"/>
      <c r="H45" s="161">
        <f>'実質公債費比率（分子）の構造'!M$49</f>
        <v>12</v>
      </c>
      <c r="I45" s="161"/>
      <c r="J45" s="161"/>
      <c r="K45" s="161">
        <f>'実質公債費比率（分子）の構造'!N$49</f>
        <v>12</v>
      </c>
      <c r="L45" s="161"/>
      <c r="M45" s="161"/>
      <c r="N45" s="161">
        <f>'実質公債費比率（分子）の構造'!O$49</f>
        <v>6</v>
      </c>
      <c r="O45" s="161"/>
      <c r="P45" s="161"/>
    </row>
    <row r="46" spans="1:16" x14ac:dyDescent="0.15">
      <c r="A46" s="161" t="s">
        <v>61</v>
      </c>
      <c r="B46" s="161">
        <f>'実質公債費比率（分子）の構造'!K$48</f>
        <v>321</v>
      </c>
      <c r="C46" s="161"/>
      <c r="D46" s="161"/>
      <c r="E46" s="161">
        <f>'実質公債費比率（分子）の構造'!L$48</f>
        <v>385</v>
      </c>
      <c r="F46" s="161"/>
      <c r="G46" s="161"/>
      <c r="H46" s="161">
        <f>'実質公債費比率（分子）の構造'!M$48</f>
        <v>373</v>
      </c>
      <c r="I46" s="161"/>
      <c r="J46" s="161"/>
      <c r="K46" s="161">
        <f>'実質公債費比率（分子）の構造'!N$48</f>
        <v>360</v>
      </c>
      <c r="L46" s="161"/>
      <c r="M46" s="161"/>
      <c r="N46" s="161">
        <f>'実質公債費比率（分子）の構造'!O$48</f>
        <v>316</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594</v>
      </c>
      <c r="C49" s="161"/>
      <c r="D49" s="161"/>
      <c r="E49" s="161">
        <f>'実質公債費比率（分子）の構造'!L$45</f>
        <v>578</v>
      </c>
      <c r="F49" s="161"/>
      <c r="G49" s="161"/>
      <c r="H49" s="161">
        <f>'実質公債費比率（分子）の構造'!M$45</f>
        <v>539</v>
      </c>
      <c r="I49" s="161"/>
      <c r="J49" s="161"/>
      <c r="K49" s="161">
        <f>'実質公債費比率（分子）の構造'!N$45</f>
        <v>510</v>
      </c>
      <c r="L49" s="161"/>
      <c r="M49" s="161"/>
      <c r="N49" s="161">
        <f>'実質公債費比率（分子）の構造'!O$45</f>
        <v>535</v>
      </c>
      <c r="O49" s="161"/>
      <c r="P49" s="161"/>
    </row>
    <row r="50" spans="1:16" x14ac:dyDescent="0.15">
      <c r="A50" s="161" t="s">
        <v>65</v>
      </c>
      <c r="B50" s="161" t="e">
        <f>NA()</f>
        <v>#N/A</v>
      </c>
      <c r="C50" s="161">
        <f>IF(ISNUMBER('実質公債費比率（分子）の構造'!K$53),'実質公債費比率（分子）の構造'!K$53,NA())</f>
        <v>273</v>
      </c>
      <c r="D50" s="161" t="e">
        <f>NA()</f>
        <v>#N/A</v>
      </c>
      <c r="E50" s="161" t="e">
        <f>NA()</f>
        <v>#N/A</v>
      </c>
      <c r="F50" s="161">
        <f>IF(ISNUMBER('実質公債費比率（分子）の構造'!L$53),'実質公債費比率（分子）の構造'!L$53,NA())</f>
        <v>315</v>
      </c>
      <c r="G50" s="161" t="e">
        <f>NA()</f>
        <v>#N/A</v>
      </c>
      <c r="H50" s="161" t="e">
        <f>NA()</f>
        <v>#N/A</v>
      </c>
      <c r="I50" s="161">
        <f>IF(ISNUMBER('実質公債費比率（分子）の構造'!M$53),'実質公債費比率（分子）の構造'!M$53,NA())</f>
        <v>308</v>
      </c>
      <c r="J50" s="161" t="e">
        <f>NA()</f>
        <v>#N/A</v>
      </c>
      <c r="K50" s="161" t="e">
        <f>NA()</f>
        <v>#N/A</v>
      </c>
      <c r="L50" s="161">
        <f>IF(ISNUMBER('実質公債費比率（分子）の構造'!N$53),'実質公債費比率（分子）の構造'!N$53,NA())</f>
        <v>314</v>
      </c>
      <c r="M50" s="161" t="e">
        <f>NA()</f>
        <v>#N/A</v>
      </c>
      <c r="N50" s="161" t="e">
        <f>NA()</f>
        <v>#N/A</v>
      </c>
      <c r="O50" s="161">
        <f>IF(ISNUMBER('実質公債費比率（分子）の構造'!O$53),'実質公債費比率（分子）の構造'!O$53,NA())</f>
        <v>286</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6658</v>
      </c>
      <c r="E56" s="160"/>
      <c r="F56" s="160"/>
      <c r="G56" s="160">
        <f>'将来負担比率（分子）の構造'!J$52</f>
        <v>6406</v>
      </c>
      <c r="H56" s="160"/>
      <c r="I56" s="160"/>
      <c r="J56" s="160">
        <f>'将来負担比率（分子）の構造'!K$52</f>
        <v>6400</v>
      </c>
      <c r="K56" s="160"/>
      <c r="L56" s="160"/>
      <c r="M56" s="160">
        <f>'将来負担比率（分子）の構造'!L$52</f>
        <v>6073</v>
      </c>
      <c r="N56" s="160"/>
      <c r="O56" s="160"/>
      <c r="P56" s="160">
        <f>'将来負担比率（分子）の構造'!M$52</f>
        <v>5847</v>
      </c>
    </row>
    <row r="57" spans="1:16" x14ac:dyDescent="0.15">
      <c r="A57" s="160" t="s">
        <v>36</v>
      </c>
      <c r="B57" s="160"/>
      <c r="C57" s="160"/>
      <c r="D57" s="160">
        <f>'将来負担比率（分子）の構造'!I$51</f>
        <v>596</v>
      </c>
      <c r="E57" s="160"/>
      <c r="F57" s="160"/>
      <c r="G57" s="160">
        <f>'将来負担比率（分子）の構造'!J$51</f>
        <v>648</v>
      </c>
      <c r="H57" s="160"/>
      <c r="I57" s="160"/>
      <c r="J57" s="160">
        <f>'将来負担比率（分子）の構造'!K$51</f>
        <v>564</v>
      </c>
      <c r="K57" s="160"/>
      <c r="L57" s="160"/>
      <c r="M57" s="160">
        <f>'将来負担比率（分子）の構造'!L$51</f>
        <v>439</v>
      </c>
      <c r="N57" s="160"/>
      <c r="O57" s="160"/>
      <c r="P57" s="160">
        <f>'将来負担比率（分子）の構造'!M$51</f>
        <v>392</v>
      </c>
    </row>
    <row r="58" spans="1:16" x14ac:dyDescent="0.15">
      <c r="A58" s="160" t="s">
        <v>35</v>
      </c>
      <c r="B58" s="160"/>
      <c r="C58" s="160"/>
      <c r="D58" s="160">
        <f>'将来負担比率（分子）の構造'!I$50</f>
        <v>1486</v>
      </c>
      <c r="E58" s="160"/>
      <c r="F58" s="160"/>
      <c r="G58" s="160">
        <f>'将来負担比率（分子）の構造'!J$50</f>
        <v>2941</v>
      </c>
      <c r="H58" s="160"/>
      <c r="I58" s="160"/>
      <c r="J58" s="160">
        <f>'将来負担比率（分子）の構造'!K$50</f>
        <v>2578</v>
      </c>
      <c r="K58" s="160"/>
      <c r="L58" s="160"/>
      <c r="M58" s="160">
        <f>'将来負担比率（分子）の構造'!L$50</f>
        <v>3021</v>
      </c>
      <c r="N58" s="160"/>
      <c r="O58" s="160"/>
      <c r="P58" s="160">
        <f>'将来負担比率（分子）の構造'!M$50</f>
        <v>3113</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f>'将来負担比率（分子）の構造'!M$46</f>
        <v>4</v>
      </c>
      <c r="O61" s="160"/>
      <c r="P61" s="160"/>
    </row>
    <row r="62" spans="1:16" x14ac:dyDescent="0.15">
      <c r="A62" s="160" t="s">
        <v>29</v>
      </c>
      <c r="B62" s="160">
        <f>'将来負担比率（分子）の構造'!I$45</f>
        <v>1257</v>
      </c>
      <c r="C62" s="160"/>
      <c r="D62" s="160"/>
      <c r="E62" s="160">
        <f>'将来負担比率（分子）の構造'!J$45</f>
        <v>1156</v>
      </c>
      <c r="F62" s="160"/>
      <c r="G62" s="160"/>
      <c r="H62" s="160">
        <f>'将来負担比率（分子）の構造'!K$45</f>
        <v>1088</v>
      </c>
      <c r="I62" s="160"/>
      <c r="J62" s="160"/>
      <c r="K62" s="160">
        <f>'将来負担比率（分子）の構造'!L$45</f>
        <v>1017</v>
      </c>
      <c r="L62" s="160"/>
      <c r="M62" s="160"/>
      <c r="N62" s="160">
        <f>'将来負担比率（分子）の構造'!M$45</f>
        <v>941</v>
      </c>
      <c r="O62" s="160"/>
      <c r="P62" s="160"/>
    </row>
    <row r="63" spans="1:16" x14ac:dyDescent="0.15">
      <c r="A63" s="160" t="s">
        <v>28</v>
      </c>
      <c r="B63" s="160">
        <f>'将来負担比率（分子）の構造'!I$44</f>
        <v>47</v>
      </c>
      <c r="C63" s="160"/>
      <c r="D63" s="160"/>
      <c r="E63" s="160">
        <f>'将来負担比率（分子）の構造'!J$44</f>
        <v>42</v>
      </c>
      <c r="F63" s="160"/>
      <c r="G63" s="160"/>
      <c r="H63" s="160">
        <f>'将来負担比率（分子）の構造'!K$44</f>
        <v>33</v>
      </c>
      <c r="I63" s="160"/>
      <c r="J63" s="160"/>
      <c r="K63" s="160">
        <f>'将来負担比率（分子）の構造'!L$44</f>
        <v>21</v>
      </c>
      <c r="L63" s="160"/>
      <c r="M63" s="160"/>
      <c r="N63" s="160">
        <f>'将来負担比率（分子）の構造'!M$44</f>
        <v>31</v>
      </c>
      <c r="O63" s="160"/>
      <c r="P63" s="160"/>
    </row>
    <row r="64" spans="1:16" x14ac:dyDescent="0.15">
      <c r="A64" s="160" t="s">
        <v>27</v>
      </c>
      <c r="B64" s="160">
        <f>'将来負担比率（分子）の構造'!I$43</f>
        <v>4239</v>
      </c>
      <c r="C64" s="160"/>
      <c r="D64" s="160"/>
      <c r="E64" s="160">
        <f>'将来負担比率（分子）の構造'!J$43</f>
        <v>4410</v>
      </c>
      <c r="F64" s="160"/>
      <c r="G64" s="160"/>
      <c r="H64" s="160">
        <f>'将来負担比率（分子）の構造'!K$43</f>
        <v>4642</v>
      </c>
      <c r="I64" s="160"/>
      <c r="J64" s="160"/>
      <c r="K64" s="160">
        <f>'将来負担比率（分子）の構造'!L$43</f>
        <v>4773</v>
      </c>
      <c r="L64" s="160"/>
      <c r="M64" s="160"/>
      <c r="N64" s="160">
        <f>'将来負担比率（分子）の構造'!M$43</f>
        <v>4257</v>
      </c>
      <c r="O64" s="160"/>
      <c r="P64" s="160"/>
    </row>
    <row r="65" spans="1:16" x14ac:dyDescent="0.15">
      <c r="A65" s="160" t="s">
        <v>26</v>
      </c>
      <c r="B65" s="160">
        <f>'将来負担比率（分子）の構造'!I$42</f>
        <v>66</v>
      </c>
      <c r="C65" s="160"/>
      <c r="D65" s="160"/>
      <c r="E65" s="160">
        <f>'将来負担比率（分子）の構造'!J$42</f>
        <v>57</v>
      </c>
      <c r="F65" s="160"/>
      <c r="G65" s="160"/>
      <c r="H65" s="160">
        <f>'将来負担比率（分子）の構造'!K$42</f>
        <v>45</v>
      </c>
      <c r="I65" s="160"/>
      <c r="J65" s="160"/>
      <c r="K65" s="160">
        <f>'将来負担比率（分子）の構造'!L$42</f>
        <v>35</v>
      </c>
      <c r="L65" s="160"/>
      <c r="M65" s="160"/>
      <c r="N65" s="160">
        <f>'将来負担比率（分子）の構造'!M$42</f>
        <v>25</v>
      </c>
      <c r="O65" s="160"/>
      <c r="P65" s="160"/>
    </row>
    <row r="66" spans="1:16" x14ac:dyDescent="0.15">
      <c r="A66" s="160" t="s">
        <v>25</v>
      </c>
      <c r="B66" s="160">
        <f>'将来負担比率（分子）の構造'!I$41</f>
        <v>6016</v>
      </c>
      <c r="C66" s="160"/>
      <c r="D66" s="160"/>
      <c r="E66" s="160">
        <f>'将来負担比率（分子）の構造'!J$41</f>
        <v>6323</v>
      </c>
      <c r="F66" s="160"/>
      <c r="G66" s="160"/>
      <c r="H66" s="160">
        <f>'将来負担比率（分子）の構造'!K$41</f>
        <v>6238</v>
      </c>
      <c r="I66" s="160"/>
      <c r="J66" s="160"/>
      <c r="K66" s="160">
        <f>'将来負担比率（分子）の構造'!L$41</f>
        <v>6023</v>
      </c>
      <c r="L66" s="160"/>
      <c r="M66" s="160"/>
      <c r="N66" s="160">
        <f>'将来負担比率（分子）の構造'!M$41</f>
        <v>5870</v>
      </c>
      <c r="O66" s="160"/>
      <c r="P66" s="160"/>
    </row>
    <row r="67" spans="1:16" x14ac:dyDescent="0.15">
      <c r="A67" s="160" t="s">
        <v>69</v>
      </c>
      <c r="B67" s="160" t="e">
        <f>NA()</f>
        <v>#N/A</v>
      </c>
      <c r="C67" s="160">
        <f>IF(ISNUMBER('将来負担比率（分子）の構造'!I$53), IF('将来負担比率（分子）の構造'!I$53 &lt; 0, 0, '将来負担比率（分子）の構造'!I$53), NA())</f>
        <v>2886</v>
      </c>
      <c r="D67" s="160" t="e">
        <f>NA()</f>
        <v>#N/A</v>
      </c>
      <c r="E67" s="160" t="e">
        <f>NA()</f>
        <v>#N/A</v>
      </c>
      <c r="F67" s="160">
        <f>IF(ISNUMBER('将来負担比率（分子）の構造'!J$53), IF('将来負担比率（分子）の構造'!J$53 &lt; 0, 0, '将来負担比率（分子）の構造'!J$53), NA())</f>
        <v>1994</v>
      </c>
      <c r="G67" s="160" t="e">
        <f>NA()</f>
        <v>#N/A</v>
      </c>
      <c r="H67" s="160" t="e">
        <f>NA()</f>
        <v>#N/A</v>
      </c>
      <c r="I67" s="160">
        <f>IF(ISNUMBER('将来負担比率（分子）の構造'!K$53), IF('将来負担比率（分子）の構造'!K$53 &lt; 0, 0, '将来負担比率（分子）の構造'!K$53), NA())</f>
        <v>2505</v>
      </c>
      <c r="J67" s="160" t="e">
        <f>NA()</f>
        <v>#N/A</v>
      </c>
      <c r="K67" s="160" t="e">
        <f>NA()</f>
        <v>#N/A</v>
      </c>
      <c r="L67" s="160">
        <f>IF(ISNUMBER('将来負担比率（分子）の構造'!L$53), IF('将来負担比率（分子）の構造'!L$53 &lt; 0, 0, '将来負担比率（分子）の構造'!L$53), NA())</f>
        <v>2338</v>
      </c>
      <c r="M67" s="160" t="e">
        <f>NA()</f>
        <v>#N/A</v>
      </c>
      <c r="N67" s="160" t="e">
        <f>NA()</f>
        <v>#N/A</v>
      </c>
      <c r="O67" s="160">
        <f>IF(ISNUMBER('将来負担比率（分子）の構造'!M$53), IF('将来負担比率（分子）の構造'!M$53 &lt; 0, 0, '将来負担比率（分子）の構造'!M$53), NA())</f>
        <v>1775</v>
      </c>
      <c r="P67" s="160" t="e">
        <f>NA()</f>
        <v>#N/A</v>
      </c>
    </row>
    <row r="70" spans="1:16" x14ac:dyDescent="0.15">
      <c r="A70" s="162" t="s">
        <v>70</v>
      </c>
      <c r="B70" s="162"/>
      <c r="C70" s="162"/>
      <c r="D70" s="162"/>
      <c r="E70" s="162"/>
      <c r="F70" s="162"/>
    </row>
    <row r="71" spans="1:16" x14ac:dyDescent="0.15">
      <c r="A71" s="163"/>
      <c r="B71" s="163" t="e">
        <f>#REF!</f>
        <v>#REF!</v>
      </c>
      <c r="C71" s="163" t="e">
        <f>#REF!</f>
        <v>#REF!</v>
      </c>
      <c r="D71" s="163" t="e">
        <f>#REF!</f>
        <v>#REF!</v>
      </c>
    </row>
    <row r="72" spans="1:16" x14ac:dyDescent="0.15">
      <c r="A72" s="163" t="s">
        <v>71</v>
      </c>
      <c r="B72" s="164" t="e">
        <f>#REF!</f>
        <v>#REF!</v>
      </c>
      <c r="C72" s="164" t="e">
        <f>#REF!</f>
        <v>#REF!</v>
      </c>
      <c r="D72" s="164" t="e">
        <f>#REF!</f>
        <v>#REF!</v>
      </c>
    </row>
    <row r="73" spans="1:16" x14ac:dyDescent="0.15">
      <c r="A73" s="163" t="s">
        <v>72</v>
      </c>
      <c r="B73" s="164" t="e">
        <f>#REF!</f>
        <v>#REF!</v>
      </c>
      <c r="C73" s="164" t="e">
        <f>#REF!</f>
        <v>#REF!</v>
      </c>
      <c r="D73" s="164" t="e">
        <f>#REF!</f>
        <v>#REF!</v>
      </c>
    </row>
    <row r="74" spans="1:16" x14ac:dyDescent="0.15">
      <c r="A74" s="163" t="s">
        <v>73</v>
      </c>
      <c r="B74" s="164" t="e">
        <f>#REF!</f>
        <v>#REF!</v>
      </c>
      <c r="C74" s="164" t="e">
        <f>#REF!</f>
        <v>#REF!</v>
      </c>
      <c r="D74" s="164" t="e">
        <f>#REF!</f>
        <v>#REF!</v>
      </c>
    </row>
  </sheetData>
  <sheetProtection algorithmName="SHA-512" hashValue="qVIE0DGLBFXUh4C+fLe5msvQThpVahXeOlAm3QpCp652G12WEGpYd4S0Qu1HSEbfuEfh1PsuN7/4WgT1ExdG6A==" saltValue="7frNMw+PMyx/Biuigtc0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203</v>
      </c>
      <c r="DI1" s="636"/>
      <c r="DJ1" s="636"/>
      <c r="DK1" s="636"/>
      <c r="DL1" s="636"/>
      <c r="DM1" s="636"/>
      <c r="DN1" s="637"/>
      <c r="DO1" s="205"/>
      <c r="DP1" s="635" t="s">
        <v>204</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206</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207</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208</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209</v>
      </c>
      <c r="S4" s="639"/>
      <c r="T4" s="639"/>
      <c r="U4" s="639"/>
      <c r="V4" s="639"/>
      <c r="W4" s="639"/>
      <c r="X4" s="639"/>
      <c r="Y4" s="640"/>
      <c r="Z4" s="638" t="s">
        <v>210</v>
      </c>
      <c r="AA4" s="639"/>
      <c r="AB4" s="639"/>
      <c r="AC4" s="640"/>
      <c r="AD4" s="638" t="s">
        <v>211</v>
      </c>
      <c r="AE4" s="639"/>
      <c r="AF4" s="639"/>
      <c r="AG4" s="639"/>
      <c r="AH4" s="639"/>
      <c r="AI4" s="639"/>
      <c r="AJ4" s="639"/>
      <c r="AK4" s="640"/>
      <c r="AL4" s="638" t="s">
        <v>210</v>
      </c>
      <c r="AM4" s="639"/>
      <c r="AN4" s="639"/>
      <c r="AO4" s="640"/>
      <c r="AP4" s="644" t="s">
        <v>212</v>
      </c>
      <c r="AQ4" s="644"/>
      <c r="AR4" s="644"/>
      <c r="AS4" s="644"/>
      <c r="AT4" s="644"/>
      <c r="AU4" s="644"/>
      <c r="AV4" s="644"/>
      <c r="AW4" s="644"/>
      <c r="AX4" s="644"/>
      <c r="AY4" s="644"/>
      <c r="AZ4" s="644"/>
      <c r="BA4" s="644"/>
      <c r="BB4" s="644"/>
      <c r="BC4" s="644"/>
      <c r="BD4" s="644"/>
      <c r="BE4" s="644"/>
      <c r="BF4" s="644"/>
      <c r="BG4" s="644" t="s">
        <v>213</v>
      </c>
      <c r="BH4" s="644"/>
      <c r="BI4" s="644"/>
      <c r="BJ4" s="644"/>
      <c r="BK4" s="644"/>
      <c r="BL4" s="644"/>
      <c r="BM4" s="644"/>
      <c r="BN4" s="644"/>
      <c r="BO4" s="644" t="s">
        <v>210</v>
      </c>
      <c r="BP4" s="644"/>
      <c r="BQ4" s="644"/>
      <c r="BR4" s="644"/>
      <c r="BS4" s="644" t="s">
        <v>214</v>
      </c>
      <c r="BT4" s="644"/>
      <c r="BU4" s="644"/>
      <c r="BV4" s="644"/>
      <c r="BW4" s="644"/>
      <c r="BX4" s="644"/>
      <c r="BY4" s="644"/>
      <c r="BZ4" s="644"/>
      <c r="CA4" s="644"/>
      <c r="CB4" s="644"/>
      <c r="CD4" s="641" t="s">
        <v>215</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216</v>
      </c>
      <c r="C5" s="646"/>
      <c r="D5" s="646"/>
      <c r="E5" s="646"/>
      <c r="F5" s="646"/>
      <c r="G5" s="646"/>
      <c r="H5" s="646"/>
      <c r="I5" s="646"/>
      <c r="J5" s="646"/>
      <c r="K5" s="646"/>
      <c r="L5" s="646"/>
      <c r="M5" s="646"/>
      <c r="N5" s="646"/>
      <c r="O5" s="646"/>
      <c r="P5" s="646"/>
      <c r="Q5" s="647"/>
      <c r="R5" s="648">
        <v>1674633</v>
      </c>
      <c r="S5" s="649"/>
      <c r="T5" s="649"/>
      <c r="U5" s="649"/>
      <c r="V5" s="649"/>
      <c r="W5" s="649"/>
      <c r="X5" s="649"/>
      <c r="Y5" s="650"/>
      <c r="Z5" s="651">
        <v>11.6</v>
      </c>
      <c r="AA5" s="651"/>
      <c r="AB5" s="651"/>
      <c r="AC5" s="651"/>
      <c r="AD5" s="652">
        <v>1604870</v>
      </c>
      <c r="AE5" s="652"/>
      <c r="AF5" s="652"/>
      <c r="AG5" s="652"/>
      <c r="AH5" s="652"/>
      <c r="AI5" s="652"/>
      <c r="AJ5" s="652"/>
      <c r="AK5" s="652"/>
      <c r="AL5" s="653">
        <v>42.6</v>
      </c>
      <c r="AM5" s="654"/>
      <c r="AN5" s="654"/>
      <c r="AO5" s="655"/>
      <c r="AP5" s="645" t="s">
        <v>217</v>
      </c>
      <c r="AQ5" s="646"/>
      <c r="AR5" s="646"/>
      <c r="AS5" s="646"/>
      <c r="AT5" s="646"/>
      <c r="AU5" s="646"/>
      <c r="AV5" s="646"/>
      <c r="AW5" s="646"/>
      <c r="AX5" s="646"/>
      <c r="AY5" s="646"/>
      <c r="AZ5" s="646"/>
      <c r="BA5" s="646"/>
      <c r="BB5" s="646"/>
      <c r="BC5" s="646"/>
      <c r="BD5" s="646"/>
      <c r="BE5" s="646"/>
      <c r="BF5" s="647"/>
      <c r="BG5" s="659">
        <v>1559255</v>
      </c>
      <c r="BH5" s="660"/>
      <c r="BI5" s="660"/>
      <c r="BJ5" s="660"/>
      <c r="BK5" s="660"/>
      <c r="BL5" s="660"/>
      <c r="BM5" s="660"/>
      <c r="BN5" s="661"/>
      <c r="BO5" s="662">
        <v>93.1</v>
      </c>
      <c r="BP5" s="662"/>
      <c r="BQ5" s="662"/>
      <c r="BR5" s="662"/>
      <c r="BS5" s="663" t="s">
        <v>129</v>
      </c>
      <c r="BT5" s="663"/>
      <c r="BU5" s="663"/>
      <c r="BV5" s="663"/>
      <c r="BW5" s="663"/>
      <c r="BX5" s="663"/>
      <c r="BY5" s="663"/>
      <c r="BZ5" s="663"/>
      <c r="CA5" s="663"/>
      <c r="CB5" s="667"/>
      <c r="CD5" s="641" t="s">
        <v>212</v>
      </c>
      <c r="CE5" s="642"/>
      <c r="CF5" s="642"/>
      <c r="CG5" s="642"/>
      <c r="CH5" s="642"/>
      <c r="CI5" s="642"/>
      <c r="CJ5" s="642"/>
      <c r="CK5" s="642"/>
      <c r="CL5" s="642"/>
      <c r="CM5" s="642"/>
      <c r="CN5" s="642"/>
      <c r="CO5" s="642"/>
      <c r="CP5" s="642"/>
      <c r="CQ5" s="643"/>
      <c r="CR5" s="641" t="s">
        <v>218</v>
      </c>
      <c r="CS5" s="642"/>
      <c r="CT5" s="642"/>
      <c r="CU5" s="642"/>
      <c r="CV5" s="642"/>
      <c r="CW5" s="642"/>
      <c r="CX5" s="642"/>
      <c r="CY5" s="643"/>
      <c r="CZ5" s="641" t="s">
        <v>210</v>
      </c>
      <c r="DA5" s="642"/>
      <c r="DB5" s="642"/>
      <c r="DC5" s="643"/>
      <c r="DD5" s="641" t="s">
        <v>219</v>
      </c>
      <c r="DE5" s="642"/>
      <c r="DF5" s="642"/>
      <c r="DG5" s="642"/>
      <c r="DH5" s="642"/>
      <c r="DI5" s="642"/>
      <c r="DJ5" s="642"/>
      <c r="DK5" s="642"/>
      <c r="DL5" s="642"/>
      <c r="DM5" s="642"/>
      <c r="DN5" s="642"/>
      <c r="DO5" s="642"/>
      <c r="DP5" s="643"/>
      <c r="DQ5" s="641" t="s">
        <v>220</v>
      </c>
      <c r="DR5" s="642"/>
      <c r="DS5" s="642"/>
      <c r="DT5" s="642"/>
      <c r="DU5" s="642"/>
      <c r="DV5" s="642"/>
      <c r="DW5" s="642"/>
      <c r="DX5" s="642"/>
      <c r="DY5" s="642"/>
      <c r="DZ5" s="642"/>
      <c r="EA5" s="642"/>
      <c r="EB5" s="642"/>
      <c r="EC5" s="643"/>
    </row>
    <row r="6" spans="2:143" ht="11.25" customHeight="1" x14ac:dyDescent="0.15">
      <c r="B6" s="656" t="s">
        <v>221</v>
      </c>
      <c r="C6" s="657"/>
      <c r="D6" s="657"/>
      <c r="E6" s="657"/>
      <c r="F6" s="657"/>
      <c r="G6" s="657"/>
      <c r="H6" s="657"/>
      <c r="I6" s="657"/>
      <c r="J6" s="657"/>
      <c r="K6" s="657"/>
      <c r="L6" s="657"/>
      <c r="M6" s="657"/>
      <c r="N6" s="657"/>
      <c r="O6" s="657"/>
      <c r="P6" s="657"/>
      <c r="Q6" s="658"/>
      <c r="R6" s="659">
        <v>49981</v>
      </c>
      <c r="S6" s="660"/>
      <c r="T6" s="660"/>
      <c r="U6" s="660"/>
      <c r="V6" s="660"/>
      <c r="W6" s="660"/>
      <c r="X6" s="660"/>
      <c r="Y6" s="661"/>
      <c r="Z6" s="662">
        <v>0.3</v>
      </c>
      <c r="AA6" s="662"/>
      <c r="AB6" s="662"/>
      <c r="AC6" s="662"/>
      <c r="AD6" s="663">
        <v>49981</v>
      </c>
      <c r="AE6" s="663"/>
      <c r="AF6" s="663"/>
      <c r="AG6" s="663"/>
      <c r="AH6" s="663"/>
      <c r="AI6" s="663"/>
      <c r="AJ6" s="663"/>
      <c r="AK6" s="663"/>
      <c r="AL6" s="664">
        <v>1.3</v>
      </c>
      <c r="AM6" s="665"/>
      <c r="AN6" s="665"/>
      <c r="AO6" s="666"/>
      <c r="AP6" s="656" t="s">
        <v>222</v>
      </c>
      <c r="AQ6" s="657"/>
      <c r="AR6" s="657"/>
      <c r="AS6" s="657"/>
      <c r="AT6" s="657"/>
      <c r="AU6" s="657"/>
      <c r="AV6" s="657"/>
      <c r="AW6" s="657"/>
      <c r="AX6" s="657"/>
      <c r="AY6" s="657"/>
      <c r="AZ6" s="657"/>
      <c r="BA6" s="657"/>
      <c r="BB6" s="657"/>
      <c r="BC6" s="657"/>
      <c r="BD6" s="657"/>
      <c r="BE6" s="657"/>
      <c r="BF6" s="658"/>
      <c r="BG6" s="659">
        <v>1559255</v>
      </c>
      <c r="BH6" s="660"/>
      <c r="BI6" s="660"/>
      <c r="BJ6" s="660"/>
      <c r="BK6" s="660"/>
      <c r="BL6" s="660"/>
      <c r="BM6" s="660"/>
      <c r="BN6" s="661"/>
      <c r="BO6" s="662">
        <v>93.1</v>
      </c>
      <c r="BP6" s="662"/>
      <c r="BQ6" s="662"/>
      <c r="BR6" s="662"/>
      <c r="BS6" s="663" t="s">
        <v>129</v>
      </c>
      <c r="BT6" s="663"/>
      <c r="BU6" s="663"/>
      <c r="BV6" s="663"/>
      <c r="BW6" s="663"/>
      <c r="BX6" s="663"/>
      <c r="BY6" s="663"/>
      <c r="BZ6" s="663"/>
      <c r="CA6" s="663"/>
      <c r="CB6" s="667"/>
      <c r="CD6" s="670" t="s">
        <v>223</v>
      </c>
      <c r="CE6" s="671"/>
      <c r="CF6" s="671"/>
      <c r="CG6" s="671"/>
      <c r="CH6" s="671"/>
      <c r="CI6" s="671"/>
      <c r="CJ6" s="671"/>
      <c r="CK6" s="671"/>
      <c r="CL6" s="671"/>
      <c r="CM6" s="671"/>
      <c r="CN6" s="671"/>
      <c r="CO6" s="671"/>
      <c r="CP6" s="671"/>
      <c r="CQ6" s="672"/>
      <c r="CR6" s="659">
        <v>109761</v>
      </c>
      <c r="CS6" s="660"/>
      <c r="CT6" s="660"/>
      <c r="CU6" s="660"/>
      <c r="CV6" s="660"/>
      <c r="CW6" s="660"/>
      <c r="CX6" s="660"/>
      <c r="CY6" s="661"/>
      <c r="CZ6" s="653">
        <v>0.8</v>
      </c>
      <c r="DA6" s="654"/>
      <c r="DB6" s="654"/>
      <c r="DC6" s="673"/>
      <c r="DD6" s="668" t="s">
        <v>224</v>
      </c>
      <c r="DE6" s="660"/>
      <c r="DF6" s="660"/>
      <c r="DG6" s="660"/>
      <c r="DH6" s="660"/>
      <c r="DI6" s="660"/>
      <c r="DJ6" s="660"/>
      <c r="DK6" s="660"/>
      <c r="DL6" s="660"/>
      <c r="DM6" s="660"/>
      <c r="DN6" s="660"/>
      <c r="DO6" s="660"/>
      <c r="DP6" s="661"/>
      <c r="DQ6" s="668">
        <v>109761</v>
      </c>
      <c r="DR6" s="660"/>
      <c r="DS6" s="660"/>
      <c r="DT6" s="660"/>
      <c r="DU6" s="660"/>
      <c r="DV6" s="660"/>
      <c r="DW6" s="660"/>
      <c r="DX6" s="660"/>
      <c r="DY6" s="660"/>
      <c r="DZ6" s="660"/>
      <c r="EA6" s="660"/>
      <c r="EB6" s="660"/>
      <c r="EC6" s="669"/>
    </row>
    <row r="7" spans="2:143" ht="11.25" customHeight="1" x14ac:dyDescent="0.15">
      <c r="B7" s="656" t="s">
        <v>225</v>
      </c>
      <c r="C7" s="657"/>
      <c r="D7" s="657"/>
      <c r="E7" s="657"/>
      <c r="F7" s="657"/>
      <c r="G7" s="657"/>
      <c r="H7" s="657"/>
      <c r="I7" s="657"/>
      <c r="J7" s="657"/>
      <c r="K7" s="657"/>
      <c r="L7" s="657"/>
      <c r="M7" s="657"/>
      <c r="N7" s="657"/>
      <c r="O7" s="657"/>
      <c r="P7" s="657"/>
      <c r="Q7" s="658"/>
      <c r="R7" s="659">
        <v>1885</v>
      </c>
      <c r="S7" s="660"/>
      <c r="T7" s="660"/>
      <c r="U7" s="660"/>
      <c r="V7" s="660"/>
      <c r="W7" s="660"/>
      <c r="X7" s="660"/>
      <c r="Y7" s="661"/>
      <c r="Z7" s="662">
        <v>0</v>
      </c>
      <c r="AA7" s="662"/>
      <c r="AB7" s="662"/>
      <c r="AC7" s="662"/>
      <c r="AD7" s="663">
        <v>1885</v>
      </c>
      <c r="AE7" s="663"/>
      <c r="AF7" s="663"/>
      <c r="AG7" s="663"/>
      <c r="AH7" s="663"/>
      <c r="AI7" s="663"/>
      <c r="AJ7" s="663"/>
      <c r="AK7" s="663"/>
      <c r="AL7" s="664">
        <v>0.1</v>
      </c>
      <c r="AM7" s="665"/>
      <c r="AN7" s="665"/>
      <c r="AO7" s="666"/>
      <c r="AP7" s="656" t="s">
        <v>226</v>
      </c>
      <c r="AQ7" s="657"/>
      <c r="AR7" s="657"/>
      <c r="AS7" s="657"/>
      <c r="AT7" s="657"/>
      <c r="AU7" s="657"/>
      <c r="AV7" s="657"/>
      <c r="AW7" s="657"/>
      <c r="AX7" s="657"/>
      <c r="AY7" s="657"/>
      <c r="AZ7" s="657"/>
      <c r="BA7" s="657"/>
      <c r="BB7" s="657"/>
      <c r="BC7" s="657"/>
      <c r="BD7" s="657"/>
      <c r="BE7" s="657"/>
      <c r="BF7" s="658"/>
      <c r="BG7" s="659">
        <v>611617</v>
      </c>
      <c r="BH7" s="660"/>
      <c r="BI7" s="660"/>
      <c r="BJ7" s="660"/>
      <c r="BK7" s="660"/>
      <c r="BL7" s="660"/>
      <c r="BM7" s="660"/>
      <c r="BN7" s="661"/>
      <c r="BO7" s="662">
        <v>36.5</v>
      </c>
      <c r="BP7" s="662"/>
      <c r="BQ7" s="662"/>
      <c r="BR7" s="662"/>
      <c r="BS7" s="663" t="s">
        <v>129</v>
      </c>
      <c r="BT7" s="663"/>
      <c r="BU7" s="663"/>
      <c r="BV7" s="663"/>
      <c r="BW7" s="663"/>
      <c r="BX7" s="663"/>
      <c r="BY7" s="663"/>
      <c r="BZ7" s="663"/>
      <c r="CA7" s="663"/>
      <c r="CB7" s="667"/>
      <c r="CD7" s="674" t="s">
        <v>227</v>
      </c>
      <c r="CE7" s="675"/>
      <c r="CF7" s="675"/>
      <c r="CG7" s="675"/>
      <c r="CH7" s="675"/>
      <c r="CI7" s="675"/>
      <c r="CJ7" s="675"/>
      <c r="CK7" s="675"/>
      <c r="CL7" s="675"/>
      <c r="CM7" s="675"/>
      <c r="CN7" s="675"/>
      <c r="CO7" s="675"/>
      <c r="CP7" s="675"/>
      <c r="CQ7" s="676"/>
      <c r="CR7" s="659">
        <v>4591122</v>
      </c>
      <c r="CS7" s="660"/>
      <c r="CT7" s="660"/>
      <c r="CU7" s="660"/>
      <c r="CV7" s="660"/>
      <c r="CW7" s="660"/>
      <c r="CX7" s="660"/>
      <c r="CY7" s="661"/>
      <c r="CZ7" s="662">
        <v>35.299999999999997</v>
      </c>
      <c r="DA7" s="662"/>
      <c r="DB7" s="662"/>
      <c r="DC7" s="662"/>
      <c r="DD7" s="668">
        <v>87594</v>
      </c>
      <c r="DE7" s="660"/>
      <c r="DF7" s="660"/>
      <c r="DG7" s="660"/>
      <c r="DH7" s="660"/>
      <c r="DI7" s="660"/>
      <c r="DJ7" s="660"/>
      <c r="DK7" s="660"/>
      <c r="DL7" s="660"/>
      <c r="DM7" s="660"/>
      <c r="DN7" s="660"/>
      <c r="DO7" s="660"/>
      <c r="DP7" s="661"/>
      <c r="DQ7" s="668">
        <v>3479872</v>
      </c>
      <c r="DR7" s="660"/>
      <c r="DS7" s="660"/>
      <c r="DT7" s="660"/>
      <c r="DU7" s="660"/>
      <c r="DV7" s="660"/>
      <c r="DW7" s="660"/>
      <c r="DX7" s="660"/>
      <c r="DY7" s="660"/>
      <c r="DZ7" s="660"/>
      <c r="EA7" s="660"/>
      <c r="EB7" s="660"/>
      <c r="EC7" s="669"/>
    </row>
    <row r="8" spans="2:143" ht="11.25" customHeight="1" x14ac:dyDescent="0.15">
      <c r="B8" s="656" t="s">
        <v>228</v>
      </c>
      <c r="C8" s="657"/>
      <c r="D8" s="657"/>
      <c r="E8" s="657"/>
      <c r="F8" s="657"/>
      <c r="G8" s="657"/>
      <c r="H8" s="657"/>
      <c r="I8" s="657"/>
      <c r="J8" s="657"/>
      <c r="K8" s="657"/>
      <c r="L8" s="657"/>
      <c r="M8" s="657"/>
      <c r="N8" s="657"/>
      <c r="O8" s="657"/>
      <c r="P8" s="657"/>
      <c r="Q8" s="658"/>
      <c r="R8" s="659">
        <v>4378</v>
      </c>
      <c r="S8" s="660"/>
      <c r="T8" s="660"/>
      <c r="U8" s="660"/>
      <c r="V8" s="660"/>
      <c r="W8" s="660"/>
      <c r="X8" s="660"/>
      <c r="Y8" s="661"/>
      <c r="Z8" s="662">
        <v>0</v>
      </c>
      <c r="AA8" s="662"/>
      <c r="AB8" s="662"/>
      <c r="AC8" s="662"/>
      <c r="AD8" s="663">
        <v>4378</v>
      </c>
      <c r="AE8" s="663"/>
      <c r="AF8" s="663"/>
      <c r="AG8" s="663"/>
      <c r="AH8" s="663"/>
      <c r="AI8" s="663"/>
      <c r="AJ8" s="663"/>
      <c r="AK8" s="663"/>
      <c r="AL8" s="664">
        <v>0.1</v>
      </c>
      <c r="AM8" s="665"/>
      <c r="AN8" s="665"/>
      <c r="AO8" s="666"/>
      <c r="AP8" s="656" t="s">
        <v>229</v>
      </c>
      <c r="AQ8" s="657"/>
      <c r="AR8" s="657"/>
      <c r="AS8" s="657"/>
      <c r="AT8" s="657"/>
      <c r="AU8" s="657"/>
      <c r="AV8" s="657"/>
      <c r="AW8" s="657"/>
      <c r="AX8" s="657"/>
      <c r="AY8" s="657"/>
      <c r="AZ8" s="657"/>
      <c r="BA8" s="657"/>
      <c r="BB8" s="657"/>
      <c r="BC8" s="657"/>
      <c r="BD8" s="657"/>
      <c r="BE8" s="657"/>
      <c r="BF8" s="658"/>
      <c r="BG8" s="659">
        <v>19784</v>
      </c>
      <c r="BH8" s="660"/>
      <c r="BI8" s="660"/>
      <c r="BJ8" s="660"/>
      <c r="BK8" s="660"/>
      <c r="BL8" s="660"/>
      <c r="BM8" s="660"/>
      <c r="BN8" s="661"/>
      <c r="BO8" s="662">
        <v>1.2</v>
      </c>
      <c r="BP8" s="662"/>
      <c r="BQ8" s="662"/>
      <c r="BR8" s="662"/>
      <c r="BS8" s="668" t="s">
        <v>129</v>
      </c>
      <c r="BT8" s="660"/>
      <c r="BU8" s="660"/>
      <c r="BV8" s="660"/>
      <c r="BW8" s="660"/>
      <c r="BX8" s="660"/>
      <c r="BY8" s="660"/>
      <c r="BZ8" s="660"/>
      <c r="CA8" s="660"/>
      <c r="CB8" s="669"/>
      <c r="CD8" s="674" t="s">
        <v>230</v>
      </c>
      <c r="CE8" s="675"/>
      <c r="CF8" s="675"/>
      <c r="CG8" s="675"/>
      <c r="CH8" s="675"/>
      <c r="CI8" s="675"/>
      <c r="CJ8" s="675"/>
      <c r="CK8" s="675"/>
      <c r="CL8" s="675"/>
      <c r="CM8" s="675"/>
      <c r="CN8" s="675"/>
      <c r="CO8" s="675"/>
      <c r="CP8" s="675"/>
      <c r="CQ8" s="676"/>
      <c r="CR8" s="659">
        <v>1642978</v>
      </c>
      <c r="CS8" s="660"/>
      <c r="CT8" s="660"/>
      <c r="CU8" s="660"/>
      <c r="CV8" s="660"/>
      <c r="CW8" s="660"/>
      <c r="CX8" s="660"/>
      <c r="CY8" s="661"/>
      <c r="CZ8" s="662">
        <v>12.6</v>
      </c>
      <c r="DA8" s="662"/>
      <c r="DB8" s="662"/>
      <c r="DC8" s="662"/>
      <c r="DD8" s="668">
        <v>10353</v>
      </c>
      <c r="DE8" s="660"/>
      <c r="DF8" s="660"/>
      <c r="DG8" s="660"/>
      <c r="DH8" s="660"/>
      <c r="DI8" s="660"/>
      <c r="DJ8" s="660"/>
      <c r="DK8" s="660"/>
      <c r="DL8" s="660"/>
      <c r="DM8" s="660"/>
      <c r="DN8" s="660"/>
      <c r="DO8" s="660"/>
      <c r="DP8" s="661"/>
      <c r="DQ8" s="668">
        <v>1064793</v>
      </c>
      <c r="DR8" s="660"/>
      <c r="DS8" s="660"/>
      <c r="DT8" s="660"/>
      <c r="DU8" s="660"/>
      <c r="DV8" s="660"/>
      <c r="DW8" s="660"/>
      <c r="DX8" s="660"/>
      <c r="DY8" s="660"/>
      <c r="DZ8" s="660"/>
      <c r="EA8" s="660"/>
      <c r="EB8" s="660"/>
      <c r="EC8" s="669"/>
    </row>
    <row r="9" spans="2:143" ht="11.25" customHeight="1" x14ac:dyDescent="0.15">
      <c r="B9" s="656" t="s">
        <v>231</v>
      </c>
      <c r="C9" s="657"/>
      <c r="D9" s="657"/>
      <c r="E9" s="657"/>
      <c r="F9" s="657"/>
      <c r="G9" s="657"/>
      <c r="H9" s="657"/>
      <c r="I9" s="657"/>
      <c r="J9" s="657"/>
      <c r="K9" s="657"/>
      <c r="L9" s="657"/>
      <c r="M9" s="657"/>
      <c r="N9" s="657"/>
      <c r="O9" s="657"/>
      <c r="P9" s="657"/>
      <c r="Q9" s="658"/>
      <c r="R9" s="659">
        <v>4444</v>
      </c>
      <c r="S9" s="660"/>
      <c r="T9" s="660"/>
      <c r="U9" s="660"/>
      <c r="V9" s="660"/>
      <c r="W9" s="660"/>
      <c r="X9" s="660"/>
      <c r="Y9" s="661"/>
      <c r="Z9" s="662">
        <v>0</v>
      </c>
      <c r="AA9" s="662"/>
      <c r="AB9" s="662"/>
      <c r="AC9" s="662"/>
      <c r="AD9" s="663">
        <v>4444</v>
      </c>
      <c r="AE9" s="663"/>
      <c r="AF9" s="663"/>
      <c r="AG9" s="663"/>
      <c r="AH9" s="663"/>
      <c r="AI9" s="663"/>
      <c r="AJ9" s="663"/>
      <c r="AK9" s="663"/>
      <c r="AL9" s="664">
        <v>0.1</v>
      </c>
      <c r="AM9" s="665"/>
      <c r="AN9" s="665"/>
      <c r="AO9" s="666"/>
      <c r="AP9" s="656" t="s">
        <v>232</v>
      </c>
      <c r="AQ9" s="657"/>
      <c r="AR9" s="657"/>
      <c r="AS9" s="657"/>
      <c r="AT9" s="657"/>
      <c r="AU9" s="657"/>
      <c r="AV9" s="657"/>
      <c r="AW9" s="657"/>
      <c r="AX9" s="657"/>
      <c r="AY9" s="657"/>
      <c r="AZ9" s="657"/>
      <c r="BA9" s="657"/>
      <c r="BB9" s="657"/>
      <c r="BC9" s="657"/>
      <c r="BD9" s="657"/>
      <c r="BE9" s="657"/>
      <c r="BF9" s="658"/>
      <c r="BG9" s="659">
        <v>529784</v>
      </c>
      <c r="BH9" s="660"/>
      <c r="BI9" s="660"/>
      <c r="BJ9" s="660"/>
      <c r="BK9" s="660"/>
      <c r="BL9" s="660"/>
      <c r="BM9" s="660"/>
      <c r="BN9" s="661"/>
      <c r="BO9" s="662">
        <v>31.6</v>
      </c>
      <c r="BP9" s="662"/>
      <c r="BQ9" s="662"/>
      <c r="BR9" s="662"/>
      <c r="BS9" s="668" t="s">
        <v>224</v>
      </c>
      <c r="BT9" s="660"/>
      <c r="BU9" s="660"/>
      <c r="BV9" s="660"/>
      <c r="BW9" s="660"/>
      <c r="BX9" s="660"/>
      <c r="BY9" s="660"/>
      <c r="BZ9" s="660"/>
      <c r="CA9" s="660"/>
      <c r="CB9" s="669"/>
      <c r="CD9" s="674" t="s">
        <v>233</v>
      </c>
      <c r="CE9" s="675"/>
      <c r="CF9" s="675"/>
      <c r="CG9" s="675"/>
      <c r="CH9" s="675"/>
      <c r="CI9" s="675"/>
      <c r="CJ9" s="675"/>
      <c r="CK9" s="675"/>
      <c r="CL9" s="675"/>
      <c r="CM9" s="675"/>
      <c r="CN9" s="675"/>
      <c r="CO9" s="675"/>
      <c r="CP9" s="675"/>
      <c r="CQ9" s="676"/>
      <c r="CR9" s="659">
        <v>500860</v>
      </c>
      <c r="CS9" s="660"/>
      <c r="CT9" s="660"/>
      <c r="CU9" s="660"/>
      <c r="CV9" s="660"/>
      <c r="CW9" s="660"/>
      <c r="CX9" s="660"/>
      <c r="CY9" s="661"/>
      <c r="CZ9" s="662">
        <v>3.9</v>
      </c>
      <c r="DA9" s="662"/>
      <c r="DB9" s="662"/>
      <c r="DC9" s="662"/>
      <c r="DD9" s="668">
        <v>25720</v>
      </c>
      <c r="DE9" s="660"/>
      <c r="DF9" s="660"/>
      <c r="DG9" s="660"/>
      <c r="DH9" s="660"/>
      <c r="DI9" s="660"/>
      <c r="DJ9" s="660"/>
      <c r="DK9" s="660"/>
      <c r="DL9" s="660"/>
      <c r="DM9" s="660"/>
      <c r="DN9" s="660"/>
      <c r="DO9" s="660"/>
      <c r="DP9" s="661"/>
      <c r="DQ9" s="668">
        <v>438532</v>
      </c>
      <c r="DR9" s="660"/>
      <c r="DS9" s="660"/>
      <c r="DT9" s="660"/>
      <c r="DU9" s="660"/>
      <c r="DV9" s="660"/>
      <c r="DW9" s="660"/>
      <c r="DX9" s="660"/>
      <c r="DY9" s="660"/>
      <c r="DZ9" s="660"/>
      <c r="EA9" s="660"/>
      <c r="EB9" s="660"/>
      <c r="EC9" s="669"/>
    </row>
    <row r="10" spans="2:143" ht="11.25" customHeight="1" x14ac:dyDescent="0.15">
      <c r="B10" s="656" t="s">
        <v>234</v>
      </c>
      <c r="C10" s="657"/>
      <c r="D10" s="657"/>
      <c r="E10" s="657"/>
      <c r="F10" s="657"/>
      <c r="G10" s="657"/>
      <c r="H10" s="657"/>
      <c r="I10" s="657"/>
      <c r="J10" s="657"/>
      <c r="K10" s="657"/>
      <c r="L10" s="657"/>
      <c r="M10" s="657"/>
      <c r="N10" s="657"/>
      <c r="O10" s="657"/>
      <c r="P10" s="657"/>
      <c r="Q10" s="658"/>
      <c r="R10" s="659" t="s">
        <v>224</v>
      </c>
      <c r="S10" s="660"/>
      <c r="T10" s="660"/>
      <c r="U10" s="660"/>
      <c r="V10" s="660"/>
      <c r="W10" s="660"/>
      <c r="X10" s="660"/>
      <c r="Y10" s="661"/>
      <c r="Z10" s="662" t="s">
        <v>224</v>
      </c>
      <c r="AA10" s="662"/>
      <c r="AB10" s="662"/>
      <c r="AC10" s="662"/>
      <c r="AD10" s="663" t="s">
        <v>224</v>
      </c>
      <c r="AE10" s="663"/>
      <c r="AF10" s="663"/>
      <c r="AG10" s="663"/>
      <c r="AH10" s="663"/>
      <c r="AI10" s="663"/>
      <c r="AJ10" s="663"/>
      <c r="AK10" s="663"/>
      <c r="AL10" s="664" t="s">
        <v>224</v>
      </c>
      <c r="AM10" s="665"/>
      <c r="AN10" s="665"/>
      <c r="AO10" s="666"/>
      <c r="AP10" s="656" t="s">
        <v>235</v>
      </c>
      <c r="AQ10" s="657"/>
      <c r="AR10" s="657"/>
      <c r="AS10" s="657"/>
      <c r="AT10" s="657"/>
      <c r="AU10" s="657"/>
      <c r="AV10" s="657"/>
      <c r="AW10" s="657"/>
      <c r="AX10" s="657"/>
      <c r="AY10" s="657"/>
      <c r="AZ10" s="657"/>
      <c r="BA10" s="657"/>
      <c r="BB10" s="657"/>
      <c r="BC10" s="657"/>
      <c r="BD10" s="657"/>
      <c r="BE10" s="657"/>
      <c r="BF10" s="658"/>
      <c r="BG10" s="659">
        <v>30741</v>
      </c>
      <c r="BH10" s="660"/>
      <c r="BI10" s="660"/>
      <c r="BJ10" s="660"/>
      <c r="BK10" s="660"/>
      <c r="BL10" s="660"/>
      <c r="BM10" s="660"/>
      <c r="BN10" s="661"/>
      <c r="BO10" s="662">
        <v>1.8</v>
      </c>
      <c r="BP10" s="662"/>
      <c r="BQ10" s="662"/>
      <c r="BR10" s="662"/>
      <c r="BS10" s="668" t="s">
        <v>224</v>
      </c>
      <c r="BT10" s="660"/>
      <c r="BU10" s="660"/>
      <c r="BV10" s="660"/>
      <c r="BW10" s="660"/>
      <c r="BX10" s="660"/>
      <c r="BY10" s="660"/>
      <c r="BZ10" s="660"/>
      <c r="CA10" s="660"/>
      <c r="CB10" s="669"/>
      <c r="CD10" s="674" t="s">
        <v>236</v>
      </c>
      <c r="CE10" s="675"/>
      <c r="CF10" s="675"/>
      <c r="CG10" s="675"/>
      <c r="CH10" s="675"/>
      <c r="CI10" s="675"/>
      <c r="CJ10" s="675"/>
      <c r="CK10" s="675"/>
      <c r="CL10" s="675"/>
      <c r="CM10" s="675"/>
      <c r="CN10" s="675"/>
      <c r="CO10" s="675"/>
      <c r="CP10" s="675"/>
      <c r="CQ10" s="676"/>
      <c r="CR10" s="659">
        <v>50921</v>
      </c>
      <c r="CS10" s="660"/>
      <c r="CT10" s="660"/>
      <c r="CU10" s="660"/>
      <c r="CV10" s="660"/>
      <c r="CW10" s="660"/>
      <c r="CX10" s="660"/>
      <c r="CY10" s="661"/>
      <c r="CZ10" s="662">
        <v>0.4</v>
      </c>
      <c r="DA10" s="662"/>
      <c r="DB10" s="662"/>
      <c r="DC10" s="662"/>
      <c r="DD10" s="668" t="s">
        <v>129</v>
      </c>
      <c r="DE10" s="660"/>
      <c r="DF10" s="660"/>
      <c r="DG10" s="660"/>
      <c r="DH10" s="660"/>
      <c r="DI10" s="660"/>
      <c r="DJ10" s="660"/>
      <c r="DK10" s="660"/>
      <c r="DL10" s="660"/>
      <c r="DM10" s="660"/>
      <c r="DN10" s="660"/>
      <c r="DO10" s="660"/>
      <c r="DP10" s="661"/>
      <c r="DQ10" s="668">
        <v>17389</v>
      </c>
      <c r="DR10" s="660"/>
      <c r="DS10" s="660"/>
      <c r="DT10" s="660"/>
      <c r="DU10" s="660"/>
      <c r="DV10" s="660"/>
      <c r="DW10" s="660"/>
      <c r="DX10" s="660"/>
      <c r="DY10" s="660"/>
      <c r="DZ10" s="660"/>
      <c r="EA10" s="660"/>
      <c r="EB10" s="660"/>
      <c r="EC10" s="669"/>
    </row>
    <row r="11" spans="2:143" ht="11.25" customHeight="1" x14ac:dyDescent="0.15">
      <c r="B11" s="656" t="s">
        <v>237</v>
      </c>
      <c r="C11" s="657"/>
      <c r="D11" s="657"/>
      <c r="E11" s="657"/>
      <c r="F11" s="657"/>
      <c r="G11" s="657"/>
      <c r="H11" s="657"/>
      <c r="I11" s="657"/>
      <c r="J11" s="657"/>
      <c r="K11" s="657"/>
      <c r="L11" s="657"/>
      <c r="M11" s="657"/>
      <c r="N11" s="657"/>
      <c r="O11" s="657"/>
      <c r="P11" s="657"/>
      <c r="Q11" s="658"/>
      <c r="R11" s="659" t="s">
        <v>224</v>
      </c>
      <c r="S11" s="660"/>
      <c r="T11" s="660"/>
      <c r="U11" s="660"/>
      <c r="V11" s="660"/>
      <c r="W11" s="660"/>
      <c r="X11" s="660"/>
      <c r="Y11" s="661"/>
      <c r="Z11" s="662" t="s">
        <v>129</v>
      </c>
      <c r="AA11" s="662"/>
      <c r="AB11" s="662"/>
      <c r="AC11" s="662"/>
      <c r="AD11" s="663" t="s">
        <v>224</v>
      </c>
      <c r="AE11" s="663"/>
      <c r="AF11" s="663"/>
      <c r="AG11" s="663"/>
      <c r="AH11" s="663"/>
      <c r="AI11" s="663"/>
      <c r="AJ11" s="663"/>
      <c r="AK11" s="663"/>
      <c r="AL11" s="664" t="s">
        <v>129</v>
      </c>
      <c r="AM11" s="665"/>
      <c r="AN11" s="665"/>
      <c r="AO11" s="666"/>
      <c r="AP11" s="656" t="s">
        <v>238</v>
      </c>
      <c r="AQ11" s="657"/>
      <c r="AR11" s="657"/>
      <c r="AS11" s="657"/>
      <c r="AT11" s="657"/>
      <c r="AU11" s="657"/>
      <c r="AV11" s="657"/>
      <c r="AW11" s="657"/>
      <c r="AX11" s="657"/>
      <c r="AY11" s="657"/>
      <c r="AZ11" s="657"/>
      <c r="BA11" s="657"/>
      <c r="BB11" s="657"/>
      <c r="BC11" s="657"/>
      <c r="BD11" s="657"/>
      <c r="BE11" s="657"/>
      <c r="BF11" s="658"/>
      <c r="BG11" s="659">
        <v>31308</v>
      </c>
      <c r="BH11" s="660"/>
      <c r="BI11" s="660"/>
      <c r="BJ11" s="660"/>
      <c r="BK11" s="660"/>
      <c r="BL11" s="660"/>
      <c r="BM11" s="660"/>
      <c r="BN11" s="661"/>
      <c r="BO11" s="662">
        <v>1.9</v>
      </c>
      <c r="BP11" s="662"/>
      <c r="BQ11" s="662"/>
      <c r="BR11" s="662"/>
      <c r="BS11" s="668" t="s">
        <v>224</v>
      </c>
      <c r="BT11" s="660"/>
      <c r="BU11" s="660"/>
      <c r="BV11" s="660"/>
      <c r="BW11" s="660"/>
      <c r="BX11" s="660"/>
      <c r="BY11" s="660"/>
      <c r="BZ11" s="660"/>
      <c r="CA11" s="660"/>
      <c r="CB11" s="669"/>
      <c r="CD11" s="674" t="s">
        <v>239</v>
      </c>
      <c r="CE11" s="675"/>
      <c r="CF11" s="675"/>
      <c r="CG11" s="675"/>
      <c r="CH11" s="675"/>
      <c r="CI11" s="675"/>
      <c r="CJ11" s="675"/>
      <c r="CK11" s="675"/>
      <c r="CL11" s="675"/>
      <c r="CM11" s="675"/>
      <c r="CN11" s="675"/>
      <c r="CO11" s="675"/>
      <c r="CP11" s="675"/>
      <c r="CQ11" s="676"/>
      <c r="CR11" s="659">
        <v>726650</v>
      </c>
      <c r="CS11" s="660"/>
      <c r="CT11" s="660"/>
      <c r="CU11" s="660"/>
      <c r="CV11" s="660"/>
      <c r="CW11" s="660"/>
      <c r="CX11" s="660"/>
      <c r="CY11" s="661"/>
      <c r="CZ11" s="662">
        <v>5.6</v>
      </c>
      <c r="DA11" s="662"/>
      <c r="DB11" s="662"/>
      <c r="DC11" s="662"/>
      <c r="DD11" s="668">
        <v>545941</v>
      </c>
      <c r="DE11" s="660"/>
      <c r="DF11" s="660"/>
      <c r="DG11" s="660"/>
      <c r="DH11" s="660"/>
      <c r="DI11" s="660"/>
      <c r="DJ11" s="660"/>
      <c r="DK11" s="660"/>
      <c r="DL11" s="660"/>
      <c r="DM11" s="660"/>
      <c r="DN11" s="660"/>
      <c r="DO11" s="660"/>
      <c r="DP11" s="661"/>
      <c r="DQ11" s="668">
        <v>421891</v>
      </c>
      <c r="DR11" s="660"/>
      <c r="DS11" s="660"/>
      <c r="DT11" s="660"/>
      <c r="DU11" s="660"/>
      <c r="DV11" s="660"/>
      <c r="DW11" s="660"/>
      <c r="DX11" s="660"/>
      <c r="DY11" s="660"/>
      <c r="DZ11" s="660"/>
      <c r="EA11" s="660"/>
      <c r="EB11" s="660"/>
      <c r="EC11" s="669"/>
    </row>
    <row r="12" spans="2:143" ht="11.25" customHeight="1" x14ac:dyDescent="0.15">
      <c r="B12" s="656" t="s">
        <v>240</v>
      </c>
      <c r="C12" s="657"/>
      <c r="D12" s="657"/>
      <c r="E12" s="657"/>
      <c r="F12" s="657"/>
      <c r="G12" s="657"/>
      <c r="H12" s="657"/>
      <c r="I12" s="657"/>
      <c r="J12" s="657"/>
      <c r="K12" s="657"/>
      <c r="L12" s="657"/>
      <c r="M12" s="657"/>
      <c r="N12" s="657"/>
      <c r="O12" s="657"/>
      <c r="P12" s="657"/>
      <c r="Q12" s="658"/>
      <c r="R12" s="659">
        <v>242029</v>
      </c>
      <c r="S12" s="660"/>
      <c r="T12" s="660"/>
      <c r="U12" s="660"/>
      <c r="V12" s="660"/>
      <c r="W12" s="660"/>
      <c r="X12" s="660"/>
      <c r="Y12" s="661"/>
      <c r="Z12" s="662">
        <v>1.7</v>
      </c>
      <c r="AA12" s="662"/>
      <c r="AB12" s="662"/>
      <c r="AC12" s="662"/>
      <c r="AD12" s="663">
        <v>242029</v>
      </c>
      <c r="AE12" s="663"/>
      <c r="AF12" s="663"/>
      <c r="AG12" s="663"/>
      <c r="AH12" s="663"/>
      <c r="AI12" s="663"/>
      <c r="AJ12" s="663"/>
      <c r="AK12" s="663"/>
      <c r="AL12" s="664">
        <v>6.4</v>
      </c>
      <c r="AM12" s="665"/>
      <c r="AN12" s="665"/>
      <c r="AO12" s="666"/>
      <c r="AP12" s="656" t="s">
        <v>241</v>
      </c>
      <c r="AQ12" s="657"/>
      <c r="AR12" s="657"/>
      <c r="AS12" s="657"/>
      <c r="AT12" s="657"/>
      <c r="AU12" s="657"/>
      <c r="AV12" s="657"/>
      <c r="AW12" s="657"/>
      <c r="AX12" s="657"/>
      <c r="AY12" s="657"/>
      <c r="AZ12" s="657"/>
      <c r="BA12" s="657"/>
      <c r="BB12" s="657"/>
      <c r="BC12" s="657"/>
      <c r="BD12" s="657"/>
      <c r="BE12" s="657"/>
      <c r="BF12" s="658"/>
      <c r="BG12" s="659">
        <v>827718</v>
      </c>
      <c r="BH12" s="660"/>
      <c r="BI12" s="660"/>
      <c r="BJ12" s="660"/>
      <c r="BK12" s="660"/>
      <c r="BL12" s="660"/>
      <c r="BM12" s="660"/>
      <c r="BN12" s="661"/>
      <c r="BO12" s="662">
        <v>49.4</v>
      </c>
      <c r="BP12" s="662"/>
      <c r="BQ12" s="662"/>
      <c r="BR12" s="662"/>
      <c r="BS12" s="668" t="s">
        <v>129</v>
      </c>
      <c r="BT12" s="660"/>
      <c r="BU12" s="660"/>
      <c r="BV12" s="660"/>
      <c r="BW12" s="660"/>
      <c r="BX12" s="660"/>
      <c r="BY12" s="660"/>
      <c r="BZ12" s="660"/>
      <c r="CA12" s="660"/>
      <c r="CB12" s="669"/>
      <c r="CD12" s="674" t="s">
        <v>242</v>
      </c>
      <c r="CE12" s="675"/>
      <c r="CF12" s="675"/>
      <c r="CG12" s="675"/>
      <c r="CH12" s="675"/>
      <c r="CI12" s="675"/>
      <c r="CJ12" s="675"/>
      <c r="CK12" s="675"/>
      <c r="CL12" s="675"/>
      <c r="CM12" s="675"/>
      <c r="CN12" s="675"/>
      <c r="CO12" s="675"/>
      <c r="CP12" s="675"/>
      <c r="CQ12" s="676"/>
      <c r="CR12" s="659">
        <v>217511</v>
      </c>
      <c r="CS12" s="660"/>
      <c r="CT12" s="660"/>
      <c r="CU12" s="660"/>
      <c r="CV12" s="660"/>
      <c r="CW12" s="660"/>
      <c r="CX12" s="660"/>
      <c r="CY12" s="661"/>
      <c r="CZ12" s="662">
        <v>1.7</v>
      </c>
      <c r="DA12" s="662"/>
      <c r="DB12" s="662"/>
      <c r="DC12" s="662"/>
      <c r="DD12" s="668">
        <v>21915</v>
      </c>
      <c r="DE12" s="660"/>
      <c r="DF12" s="660"/>
      <c r="DG12" s="660"/>
      <c r="DH12" s="660"/>
      <c r="DI12" s="660"/>
      <c r="DJ12" s="660"/>
      <c r="DK12" s="660"/>
      <c r="DL12" s="660"/>
      <c r="DM12" s="660"/>
      <c r="DN12" s="660"/>
      <c r="DO12" s="660"/>
      <c r="DP12" s="661"/>
      <c r="DQ12" s="668">
        <v>139212</v>
      </c>
      <c r="DR12" s="660"/>
      <c r="DS12" s="660"/>
      <c r="DT12" s="660"/>
      <c r="DU12" s="660"/>
      <c r="DV12" s="660"/>
      <c r="DW12" s="660"/>
      <c r="DX12" s="660"/>
      <c r="DY12" s="660"/>
      <c r="DZ12" s="660"/>
      <c r="EA12" s="660"/>
      <c r="EB12" s="660"/>
      <c r="EC12" s="669"/>
    </row>
    <row r="13" spans="2:143" ht="11.25" customHeight="1" x14ac:dyDescent="0.15">
      <c r="B13" s="656" t="s">
        <v>243</v>
      </c>
      <c r="C13" s="657"/>
      <c r="D13" s="657"/>
      <c r="E13" s="657"/>
      <c r="F13" s="657"/>
      <c r="G13" s="657"/>
      <c r="H13" s="657"/>
      <c r="I13" s="657"/>
      <c r="J13" s="657"/>
      <c r="K13" s="657"/>
      <c r="L13" s="657"/>
      <c r="M13" s="657"/>
      <c r="N13" s="657"/>
      <c r="O13" s="657"/>
      <c r="P13" s="657"/>
      <c r="Q13" s="658"/>
      <c r="R13" s="659">
        <v>20920</v>
      </c>
      <c r="S13" s="660"/>
      <c r="T13" s="660"/>
      <c r="U13" s="660"/>
      <c r="V13" s="660"/>
      <c r="W13" s="660"/>
      <c r="X13" s="660"/>
      <c r="Y13" s="661"/>
      <c r="Z13" s="662">
        <v>0.1</v>
      </c>
      <c r="AA13" s="662"/>
      <c r="AB13" s="662"/>
      <c r="AC13" s="662"/>
      <c r="AD13" s="663">
        <v>20920</v>
      </c>
      <c r="AE13" s="663"/>
      <c r="AF13" s="663"/>
      <c r="AG13" s="663"/>
      <c r="AH13" s="663"/>
      <c r="AI13" s="663"/>
      <c r="AJ13" s="663"/>
      <c r="AK13" s="663"/>
      <c r="AL13" s="664">
        <v>0.6</v>
      </c>
      <c r="AM13" s="665"/>
      <c r="AN13" s="665"/>
      <c r="AO13" s="666"/>
      <c r="AP13" s="656" t="s">
        <v>244</v>
      </c>
      <c r="AQ13" s="657"/>
      <c r="AR13" s="657"/>
      <c r="AS13" s="657"/>
      <c r="AT13" s="657"/>
      <c r="AU13" s="657"/>
      <c r="AV13" s="657"/>
      <c r="AW13" s="657"/>
      <c r="AX13" s="657"/>
      <c r="AY13" s="657"/>
      <c r="AZ13" s="657"/>
      <c r="BA13" s="657"/>
      <c r="BB13" s="657"/>
      <c r="BC13" s="657"/>
      <c r="BD13" s="657"/>
      <c r="BE13" s="657"/>
      <c r="BF13" s="658"/>
      <c r="BG13" s="659">
        <v>825377</v>
      </c>
      <c r="BH13" s="660"/>
      <c r="BI13" s="660"/>
      <c r="BJ13" s="660"/>
      <c r="BK13" s="660"/>
      <c r="BL13" s="660"/>
      <c r="BM13" s="660"/>
      <c r="BN13" s="661"/>
      <c r="BO13" s="662">
        <v>49.3</v>
      </c>
      <c r="BP13" s="662"/>
      <c r="BQ13" s="662"/>
      <c r="BR13" s="662"/>
      <c r="BS13" s="668" t="s">
        <v>129</v>
      </c>
      <c r="BT13" s="660"/>
      <c r="BU13" s="660"/>
      <c r="BV13" s="660"/>
      <c r="BW13" s="660"/>
      <c r="BX13" s="660"/>
      <c r="BY13" s="660"/>
      <c r="BZ13" s="660"/>
      <c r="CA13" s="660"/>
      <c r="CB13" s="669"/>
      <c r="CD13" s="674" t="s">
        <v>245</v>
      </c>
      <c r="CE13" s="675"/>
      <c r="CF13" s="675"/>
      <c r="CG13" s="675"/>
      <c r="CH13" s="675"/>
      <c r="CI13" s="675"/>
      <c r="CJ13" s="675"/>
      <c r="CK13" s="675"/>
      <c r="CL13" s="675"/>
      <c r="CM13" s="675"/>
      <c r="CN13" s="675"/>
      <c r="CO13" s="675"/>
      <c r="CP13" s="675"/>
      <c r="CQ13" s="676"/>
      <c r="CR13" s="659">
        <v>2635102</v>
      </c>
      <c r="CS13" s="660"/>
      <c r="CT13" s="660"/>
      <c r="CU13" s="660"/>
      <c r="CV13" s="660"/>
      <c r="CW13" s="660"/>
      <c r="CX13" s="660"/>
      <c r="CY13" s="661"/>
      <c r="CZ13" s="662">
        <v>20.3</v>
      </c>
      <c r="DA13" s="662"/>
      <c r="DB13" s="662"/>
      <c r="DC13" s="662"/>
      <c r="DD13" s="668">
        <v>1277829</v>
      </c>
      <c r="DE13" s="660"/>
      <c r="DF13" s="660"/>
      <c r="DG13" s="660"/>
      <c r="DH13" s="660"/>
      <c r="DI13" s="660"/>
      <c r="DJ13" s="660"/>
      <c r="DK13" s="660"/>
      <c r="DL13" s="660"/>
      <c r="DM13" s="660"/>
      <c r="DN13" s="660"/>
      <c r="DO13" s="660"/>
      <c r="DP13" s="661"/>
      <c r="DQ13" s="668">
        <v>1057532</v>
      </c>
      <c r="DR13" s="660"/>
      <c r="DS13" s="660"/>
      <c r="DT13" s="660"/>
      <c r="DU13" s="660"/>
      <c r="DV13" s="660"/>
      <c r="DW13" s="660"/>
      <c r="DX13" s="660"/>
      <c r="DY13" s="660"/>
      <c r="DZ13" s="660"/>
      <c r="EA13" s="660"/>
      <c r="EB13" s="660"/>
      <c r="EC13" s="669"/>
    </row>
    <row r="14" spans="2:143" ht="11.25" customHeight="1" x14ac:dyDescent="0.15">
      <c r="B14" s="656" t="s">
        <v>246</v>
      </c>
      <c r="C14" s="657"/>
      <c r="D14" s="657"/>
      <c r="E14" s="657"/>
      <c r="F14" s="657"/>
      <c r="G14" s="657"/>
      <c r="H14" s="657"/>
      <c r="I14" s="657"/>
      <c r="J14" s="657"/>
      <c r="K14" s="657"/>
      <c r="L14" s="657"/>
      <c r="M14" s="657"/>
      <c r="N14" s="657"/>
      <c r="O14" s="657"/>
      <c r="P14" s="657"/>
      <c r="Q14" s="658"/>
      <c r="R14" s="659" t="s">
        <v>224</v>
      </c>
      <c r="S14" s="660"/>
      <c r="T14" s="660"/>
      <c r="U14" s="660"/>
      <c r="V14" s="660"/>
      <c r="W14" s="660"/>
      <c r="X14" s="660"/>
      <c r="Y14" s="661"/>
      <c r="Z14" s="662" t="s">
        <v>224</v>
      </c>
      <c r="AA14" s="662"/>
      <c r="AB14" s="662"/>
      <c r="AC14" s="662"/>
      <c r="AD14" s="663" t="s">
        <v>224</v>
      </c>
      <c r="AE14" s="663"/>
      <c r="AF14" s="663"/>
      <c r="AG14" s="663"/>
      <c r="AH14" s="663"/>
      <c r="AI14" s="663"/>
      <c r="AJ14" s="663"/>
      <c r="AK14" s="663"/>
      <c r="AL14" s="664" t="s">
        <v>224</v>
      </c>
      <c r="AM14" s="665"/>
      <c r="AN14" s="665"/>
      <c r="AO14" s="666"/>
      <c r="AP14" s="656" t="s">
        <v>247</v>
      </c>
      <c r="AQ14" s="657"/>
      <c r="AR14" s="657"/>
      <c r="AS14" s="657"/>
      <c r="AT14" s="657"/>
      <c r="AU14" s="657"/>
      <c r="AV14" s="657"/>
      <c r="AW14" s="657"/>
      <c r="AX14" s="657"/>
      <c r="AY14" s="657"/>
      <c r="AZ14" s="657"/>
      <c r="BA14" s="657"/>
      <c r="BB14" s="657"/>
      <c r="BC14" s="657"/>
      <c r="BD14" s="657"/>
      <c r="BE14" s="657"/>
      <c r="BF14" s="658"/>
      <c r="BG14" s="659">
        <v>32792</v>
      </c>
      <c r="BH14" s="660"/>
      <c r="BI14" s="660"/>
      <c r="BJ14" s="660"/>
      <c r="BK14" s="660"/>
      <c r="BL14" s="660"/>
      <c r="BM14" s="660"/>
      <c r="BN14" s="661"/>
      <c r="BO14" s="662">
        <v>2</v>
      </c>
      <c r="BP14" s="662"/>
      <c r="BQ14" s="662"/>
      <c r="BR14" s="662"/>
      <c r="BS14" s="668" t="s">
        <v>129</v>
      </c>
      <c r="BT14" s="660"/>
      <c r="BU14" s="660"/>
      <c r="BV14" s="660"/>
      <c r="BW14" s="660"/>
      <c r="BX14" s="660"/>
      <c r="BY14" s="660"/>
      <c r="BZ14" s="660"/>
      <c r="CA14" s="660"/>
      <c r="CB14" s="669"/>
      <c r="CD14" s="674" t="s">
        <v>248</v>
      </c>
      <c r="CE14" s="675"/>
      <c r="CF14" s="675"/>
      <c r="CG14" s="675"/>
      <c r="CH14" s="675"/>
      <c r="CI14" s="675"/>
      <c r="CJ14" s="675"/>
      <c r="CK14" s="675"/>
      <c r="CL14" s="675"/>
      <c r="CM14" s="675"/>
      <c r="CN14" s="675"/>
      <c r="CO14" s="675"/>
      <c r="CP14" s="675"/>
      <c r="CQ14" s="676"/>
      <c r="CR14" s="659">
        <v>379603</v>
      </c>
      <c r="CS14" s="660"/>
      <c r="CT14" s="660"/>
      <c r="CU14" s="660"/>
      <c r="CV14" s="660"/>
      <c r="CW14" s="660"/>
      <c r="CX14" s="660"/>
      <c r="CY14" s="661"/>
      <c r="CZ14" s="662">
        <v>2.9</v>
      </c>
      <c r="DA14" s="662"/>
      <c r="DB14" s="662"/>
      <c r="DC14" s="662"/>
      <c r="DD14" s="668">
        <v>124751</v>
      </c>
      <c r="DE14" s="660"/>
      <c r="DF14" s="660"/>
      <c r="DG14" s="660"/>
      <c r="DH14" s="660"/>
      <c r="DI14" s="660"/>
      <c r="DJ14" s="660"/>
      <c r="DK14" s="660"/>
      <c r="DL14" s="660"/>
      <c r="DM14" s="660"/>
      <c r="DN14" s="660"/>
      <c r="DO14" s="660"/>
      <c r="DP14" s="661"/>
      <c r="DQ14" s="668">
        <v>253375</v>
      </c>
      <c r="DR14" s="660"/>
      <c r="DS14" s="660"/>
      <c r="DT14" s="660"/>
      <c r="DU14" s="660"/>
      <c r="DV14" s="660"/>
      <c r="DW14" s="660"/>
      <c r="DX14" s="660"/>
      <c r="DY14" s="660"/>
      <c r="DZ14" s="660"/>
      <c r="EA14" s="660"/>
      <c r="EB14" s="660"/>
      <c r="EC14" s="669"/>
    </row>
    <row r="15" spans="2:143" ht="11.25" customHeight="1" x14ac:dyDescent="0.15">
      <c r="B15" s="656" t="s">
        <v>249</v>
      </c>
      <c r="C15" s="657"/>
      <c r="D15" s="657"/>
      <c r="E15" s="657"/>
      <c r="F15" s="657"/>
      <c r="G15" s="657"/>
      <c r="H15" s="657"/>
      <c r="I15" s="657"/>
      <c r="J15" s="657"/>
      <c r="K15" s="657"/>
      <c r="L15" s="657"/>
      <c r="M15" s="657"/>
      <c r="N15" s="657"/>
      <c r="O15" s="657"/>
      <c r="P15" s="657"/>
      <c r="Q15" s="658"/>
      <c r="R15" s="659">
        <v>16101</v>
      </c>
      <c r="S15" s="660"/>
      <c r="T15" s="660"/>
      <c r="U15" s="660"/>
      <c r="V15" s="660"/>
      <c r="W15" s="660"/>
      <c r="X15" s="660"/>
      <c r="Y15" s="661"/>
      <c r="Z15" s="662">
        <v>0.1</v>
      </c>
      <c r="AA15" s="662"/>
      <c r="AB15" s="662"/>
      <c r="AC15" s="662"/>
      <c r="AD15" s="663">
        <v>16101</v>
      </c>
      <c r="AE15" s="663"/>
      <c r="AF15" s="663"/>
      <c r="AG15" s="663"/>
      <c r="AH15" s="663"/>
      <c r="AI15" s="663"/>
      <c r="AJ15" s="663"/>
      <c r="AK15" s="663"/>
      <c r="AL15" s="664">
        <v>0.4</v>
      </c>
      <c r="AM15" s="665"/>
      <c r="AN15" s="665"/>
      <c r="AO15" s="666"/>
      <c r="AP15" s="656" t="s">
        <v>250</v>
      </c>
      <c r="AQ15" s="657"/>
      <c r="AR15" s="657"/>
      <c r="AS15" s="657"/>
      <c r="AT15" s="657"/>
      <c r="AU15" s="657"/>
      <c r="AV15" s="657"/>
      <c r="AW15" s="657"/>
      <c r="AX15" s="657"/>
      <c r="AY15" s="657"/>
      <c r="AZ15" s="657"/>
      <c r="BA15" s="657"/>
      <c r="BB15" s="657"/>
      <c r="BC15" s="657"/>
      <c r="BD15" s="657"/>
      <c r="BE15" s="657"/>
      <c r="BF15" s="658"/>
      <c r="BG15" s="659">
        <v>87128</v>
      </c>
      <c r="BH15" s="660"/>
      <c r="BI15" s="660"/>
      <c r="BJ15" s="660"/>
      <c r="BK15" s="660"/>
      <c r="BL15" s="660"/>
      <c r="BM15" s="660"/>
      <c r="BN15" s="661"/>
      <c r="BO15" s="662">
        <v>5.2</v>
      </c>
      <c r="BP15" s="662"/>
      <c r="BQ15" s="662"/>
      <c r="BR15" s="662"/>
      <c r="BS15" s="668" t="s">
        <v>129</v>
      </c>
      <c r="BT15" s="660"/>
      <c r="BU15" s="660"/>
      <c r="BV15" s="660"/>
      <c r="BW15" s="660"/>
      <c r="BX15" s="660"/>
      <c r="BY15" s="660"/>
      <c r="BZ15" s="660"/>
      <c r="CA15" s="660"/>
      <c r="CB15" s="669"/>
      <c r="CD15" s="674" t="s">
        <v>251</v>
      </c>
      <c r="CE15" s="675"/>
      <c r="CF15" s="675"/>
      <c r="CG15" s="675"/>
      <c r="CH15" s="675"/>
      <c r="CI15" s="675"/>
      <c r="CJ15" s="675"/>
      <c r="CK15" s="675"/>
      <c r="CL15" s="675"/>
      <c r="CM15" s="675"/>
      <c r="CN15" s="675"/>
      <c r="CO15" s="675"/>
      <c r="CP15" s="675"/>
      <c r="CQ15" s="676"/>
      <c r="CR15" s="659">
        <v>677631</v>
      </c>
      <c r="CS15" s="660"/>
      <c r="CT15" s="660"/>
      <c r="CU15" s="660"/>
      <c r="CV15" s="660"/>
      <c r="CW15" s="660"/>
      <c r="CX15" s="660"/>
      <c r="CY15" s="661"/>
      <c r="CZ15" s="662">
        <v>5.2</v>
      </c>
      <c r="DA15" s="662"/>
      <c r="DB15" s="662"/>
      <c r="DC15" s="662"/>
      <c r="DD15" s="668">
        <v>42749</v>
      </c>
      <c r="DE15" s="660"/>
      <c r="DF15" s="660"/>
      <c r="DG15" s="660"/>
      <c r="DH15" s="660"/>
      <c r="DI15" s="660"/>
      <c r="DJ15" s="660"/>
      <c r="DK15" s="660"/>
      <c r="DL15" s="660"/>
      <c r="DM15" s="660"/>
      <c r="DN15" s="660"/>
      <c r="DO15" s="660"/>
      <c r="DP15" s="661"/>
      <c r="DQ15" s="668">
        <v>555035</v>
      </c>
      <c r="DR15" s="660"/>
      <c r="DS15" s="660"/>
      <c r="DT15" s="660"/>
      <c r="DU15" s="660"/>
      <c r="DV15" s="660"/>
      <c r="DW15" s="660"/>
      <c r="DX15" s="660"/>
      <c r="DY15" s="660"/>
      <c r="DZ15" s="660"/>
      <c r="EA15" s="660"/>
      <c r="EB15" s="660"/>
      <c r="EC15" s="669"/>
    </row>
    <row r="16" spans="2:143" ht="11.25" customHeight="1" x14ac:dyDescent="0.15">
      <c r="B16" s="656" t="s">
        <v>252</v>
      </c>
      <c r="C16" s="657"/>
      <c r="D16" s="657"/>
      <c r="E16" s="657"/>
      <c r="F16" s="657"/>
      <c r="G16" s="657"/>
      <c r="H16" s="657"/>
      <c r="I16" s="657"/>
      <c r="J16" s="657"/>
      <c r="K16" s="657"/>
      <c r="L16" s="657"/>
      <c r="M16" s="657"/>
      <c r="N16" s="657"/>
      <c r="O16" s="657"/>
      <c r="P16" s="657"/>
      <c r="Q16" s="658"/>
      <c r="R16" s="659" t="s">
        <v>224</v>
      </c>
      <c r="S16" s="660"/>
      <c r="T16" s="660"/>
      <c r="U16" s="660"/>
      <c r="V16" s="660"/>
      <c r="W16" s="660"/>
      <c r="X16" s="660"/>
      <c r="Y16" s="661"/>
      <c r="Z16" s="662" t="s">
        <v>224</v>
      </c>
      <c r="AA16" s="662"/>
      <c r="AB16" s="662"/>
      <c r="AC16" s="662"/>
      <c r="AD16" s="663" t="s">
        <v>224</v>
      </c>
      <c r="AE16" s="663"/>
      <c r="AF16" s="663"/>
      <c r="AG16" s="663"/>
      <c r="AH16" s="663"/>
      <c r="AI16" s="663"/>
      <c r="AJ16" s="663"/>
      <c r="AK16" s="663"/>
      <c r="AL16" s="664" t="s">
        <v>129</v>
      </c>
      <c r="AM16" s="665"/>
      <c r="AN16" s="665"/>
      <c r="AO16" s="666"/>
      <c r="AP16" s="656" t="s">
        <v>253</v>
      </c>
      <c r="AQ16" s="657"/>
      <c r="AR16" s="657"/>
      <c r="AS16" s="657"/>
      <c r="AT16" s="657"/>
      <c r="AU16" s="657"/>
      <c r="AV16" s="657"/>
      <c r="AW16" s="657"/>
      <c r="AX16" s="657"/>
      <c r="AY16" s="657"/>
      <c r="AZ16" s="657"/>
      <c r="BA16" s="657"/>
      <c r="BB16" s="657"/>
      <c r="BC16" s="657"/>
      <c r="BD16" s="657"/>
      <c r="BE16" s="657"/>
      <c r="BF16" s="658"/>
      <c r="BG16" s="659" t="s">
        <v>129</v>
      </c>
      <c r="BH16" s="660"/>
      <c r="BI16" s="660"/>
      <c r="BJ16" s="660"/>
      <c r="BK16" s="660"/>
      <c r="BL16" s="660"/>
      <c r="BM16" s="660"/>
      <c r="BN16" s="661"/>
      <c r="BO16" s="662" t="s">
        <v>224</v>
      </c>
      <c r="BP16" s="662"/>
      <c r="BQ16" s="662"/>
      <c r="BR16" s="662"/>
      <c r="BS16" s="668" t="s">
        <v>129</v>
      </c>
      <c r="BT16" s="660"/>
      <c r="BU16" s="660"/>
      <c r="BV16" s="660"/>
      <c r="BW16" s="660"/>
      <c r="BX16" s="660"/>
      <c r="BY16" s="660"/>
      <c r="BZ16" s="660"/>
      <c r="CA16" s="660"/>
      <c r="CB16" s="669"/>
      <c r="CD16" s="674" t="s">
        <v>254</v>
      </c>
      <c r="CE16" s="675"/>
      <c r="CF16" s="675"/>
      <c r="CG16" s="675"/>
      <c r="CH16" s="675"/>
      <c r="CI16" s="675"/>
      <c r="CJ16" s="675"/>
      <c r="CK16" s="675"/>
      <c r="CL16" s="675"/>
      <c r="CM16" s="675"/>
      <c r="CN16" s="675"/>
      <c r="CO16" s="675"/>
      <c r="CP16" s="675"/>
      <c r="CQ16" s="676"/>
      <c r="CR16" s="659">
        <v>922931</v>
      </c>
      <c r="CS16" s="660"/>
      <c r="CT16" s="660"/>
      <c r="CU16" s="660"/>
      <c r="CV16" s="660"/>
      <c r="CW16" s="660"/>
      <c r="CX16" s="660"/>
      <c r="CY16" s="661"/>
      <c r="CZ16" s="662">
        <v>7.1</v>
      </c>
      <c r="DA16" s="662"/>
      <c r="DB16" s="662"/>
      <c r="DC16" s="662"/>
      <c r="DD16" s="668" t="s">
        <v>224</v>
      </c>
      <c r="DE16" s="660"/>
      <c r="DF16" s="660"/>
      <c r="DG16" s="660"/>
      <c r="DH16" s="660"/>
      <c r="DI16" s="660"/>
      <c r="DJ16" s="660"/>
      <c r="DK16" s="660"/>
      <c r="DL16" s="660"/>
      <c r="DM16" s="660"/>
      <c r="DN16" s="660"/>
      <c r="DO16" s="660"/>
      <c r="DP16" s="661"/>
      <c r="DQ16" s="668">
        <v>23403</v>
      </c>
      <c r="DR16" s="660"/>
      <c r="DS16" s="660"/>
      <c r="DT16" s="660"/>
      <c r="DU16" s="660"/>
      <c r="DV16" s="660"/>
      <c r="DW16" s="660"/>
      <c r="DX16" s="660"/>
      <c r="DY16" s="660"/>
      <c r="DZ16" s="660"/>
      <c r="EA16" s="660"/>
      <c r="EB16" s="660"/>
      <c r="EC16" s="669"/>
    </row>
    <row r="17" spans="2:133" ht="11.25" customHeight="1" x14ac:dyDescent="0.15">
      <c r="B17" s="656" t="s">
        <v>255</v>
      </c>
      <c r="C17" s="657"/>
      <c r="D17" s="657"/>
      <c r="E17" s="657"/>
      <c r="F17" s="657"/>
      <c r="G17" s="657"/>
      <c r="H17" s="657"/>
      <c r="I17" s="657"/>
      <c r="J17" s="657"/>
      <c r="K17" s="657"/>
      <c r="L17" s="657"/>
      <c r="M17" s="657"/>
      <c r="N17" s="657"/>
      <c r="O17" s="657"/>
      <c r="P17" s="657"/>
      <c r="Q17" s="658"/>
      <c r="R17" s="659">
        <v>7993</v>
      </c>
      <c r="S17" s="660"/>
      <c r="T17" s="660"/>
      <c r="U17" s="660"/>
      <c r="V17" s="660"/>
      <c r="W17" s="660"/>
      <c r="X17" s="660"/>
      <c r="Y17" s="661"/>
      <c r="Z17" s="662">
        <v>0.1</v>
      </c>
      <c r="AA17" s="662"/>
      <c r="AB17" s="662"/>
      <c r="AC17" s="662"/>
      <c r="AD17" s="663">
        <v>7993</v>
      </c>
      <c r="AE17" s="663"/>
      <c r="AF17" s="663"/>
      <c r="AG17" s="663"/>
      <c r="AH17" s="663"/>
      <c r="AI17" s="663"/>
      <c r="AJ17" s="663"/>
      <c r="AK17" s="663"/>
      <c r="AL17" s="664">
        <v>0.2</v>
      </c>
      <c r="AM17" s="665"/>
      <c r="AN17" s="665"/>
      <c r="AO17" s="666"/>
      <c r="AP17" s="656" t="s">
        <v>256</v>
      </c>
      <c r="AQ17" s="657"/>
      <c r="AR17" s="657"/>
      <c r="AS17" s="657"/>
      <c r="AT17" s="657"/>
      <c r="AU17" s="657"/>
      <c r="AV17" s="657"/>
      <c r="AW17" s="657"/>
      <c r="AX17" s="657"/>
      <c r="AY17" s="657"/>
      <c r="AZ17" s="657"/>
      <c r="BA17" s="657"/>
      <c r="BB17" s="657"/>
      <c r="BC17" s="657"/>
      <c r="BD17" s="657"/>
      <c r="BE17" s="657"/>
      <c r="BF17" s="658"/>
      <c r="BG17" s="659" t="s">
        <v>129</v>
      </c>
      <c r="BH17" s="660"/>
      <c r="BI17" s="660"/>
      <c r="BJ17" s="660"/>
      <c r="BK17" s="660"/>
      <c r="BL17" s="660"/>
      <c r="BM17" s="660"/>
      <c r="BN17" s="661"/>
      <c r="BO17" s="662" t="s">
        <v>224</v>
      </c>
      <c r="BP17" s="662"/>
      <c r="BQ17" s="662"/>
      <c r="BR17" s="662"/>
      <c r="BS17" s="668" t="s">
        <v>129</v>
      </c>
      <c r="BT17" s="660"/>
      <c r="BU17" s="660"/>
      <c r="BV17" s="660"/>
      <c r="BW17" s="660"/>
      <c r="BX17" s="660"/>
      <c r="BY17" s="660"/>
      <c r="BZ17" s="660"/>
      <c r="CA17" s="660"/>
      <c r="CB17" s="669"/>
      <c r="CD17" s="674" t="s">
        <v>257</v>
      </c>
      <c r="CE17" s="675"/>
      <c r="CF17" s="675"/>
      <c r="CG17" s="675"/>
      <c r="CH17" s="675"/>
      <c r="CI17" s="675"/>
      <c r="CJ17" s="675"/>
      <c r="CK17" s="675"/>
      <c r="CL17" s="675"/>
      <c r="CM17" s="675"/>
      <c r="CN17" s="675"/>
      <c r="CO17" s="675"/>
      <c r="CP17" s="675"/>
      <c r="CQ17" s="676"/>
      <c r="CR17" s="659">
        <v>535476</v>
      </c>
      <c r="CS17" s="660"/>
      <c r="CT17" s="660"/>
      <c r="CU17" s="660"/>
      <c r="CV17" s="660"/>
      <c r="CW17" s="660"/>
      <c r="CX17" s="660"/>
      <c r="CY17" s="661"/>
      <c r="CZ17" s="662">
        <v>4.0999999999999996</v>
      </c>
      <c r="DA17" s="662"/>
      <c r="DB17" s="662"/>
      <c r="DC17" s="662"/>
      <c r="DD17" s="668" t="s">
        <v>129</v>
      </c>
      <c r="DE17" s="660"/>
      <c r="DF17" s="660"/>
      <c r="DG17" s="660"/>
      <c r="DH17" s="660"/>
      <c r="DI17" s="660"/>
      <c r="DJ17" s="660"/>
      <c r="DK17" s="660"/>
      <c r="DL17" s="660"/>
      <c r="DM17" s="660"/>
      <c r="DN17" s="660"/>
      <c r="DO17" s="660"/>
      <c r="DP17" s="661"/>
      <c r="DQ17" s="668">
        <v>525218</v>
      </c>
      <c r="DR17" s="660"/>
      <c r="DS17" s="660"/>
      <c r="DT17" s="660"/>
      <c r="DU17" s="660"/>
      <c r="DV17" s="660"/>
      <c r="DW17" s="660"/>
      <c r="DX17" s="660"/>
      <c r="DY17" s="660"/>
      <c r="DZ17" s="660"/>
      <c r="EA17" s="660"/>
      <c r="EB17" s="660"/>
      <c r="EC17" s="669"/>
    </row>
    <row r="18" spans="2:133" ht="11.25" customHeight="1" x14ac:dyDescent="0.15">
      <c r="B18" s="656" t="s">
        <v>258</v>
      </c>
      <c r="C18" s="657"/>
      <c r="D18" s="657"/>
      <c r="E18" s="657"/>
      <c r="F18" s="657"/>
      <c r="G18" s="657"/>
      <c r="H18" s="657"/>
      <c r="I18" s="657"/>
      <c r="J18" s="657"/>
      <c r="K18" s="657"/>
      <c r="L18" s="657"/>
      <c r="M18" s="657"/>
      <c r="N18" s="657"/>
      <c r="O18" s="657"/>
      <c r="P18" s="657"/>
      <c r="Q18" s="658"/>
      <c r="R18" s="659">
        <v>2519785</v>
      </c>
      <c r="S18" s="660"/>
      <c r="T18" s="660"/>
      <c r="U18" s="660"/>
      <c r="V18" s="660"/>
      <c r="W18" s="660"/>
      <c r="X18" s="660"/>
      <c r="Y18" s="661"/>
      <c r="Z18" s="662">
        <v>17.399999999999999</v>
      </c>
      <c r="AA18" s="662"/>
      <c r="AB18" s="662"/>
      <c r="AC18" s="662"/>
      <c r="AD18" s="663">
        <v>1737682</v>
      </c>
      <c r="AE18" s="663"/>
      <c r="AF18" s="663"/>
      <c r="AG18" s="663"/>
      <c r="AH18" s="663"/>
      <c r="AI18" s="663"/>
      <c r="AJ18" s="663"/>
      <c r="AK18" s="663"/>
      <c r="AL18" s="664">
        <v>46.1</v>
      </c>
      <c r="AM18" s="665"/>
      <c r="AN18" s="665"/>
      <c r="AO18" s="666"/>
      <c r="AP18" s="656" t="s">
        <v>259</v>
      </c>
      <c r="AQ18" s="657"/>
      <c r="AR18" s="657"/>
      <c r="AS18" s="657"/>
      <c r="AT18" s="657"/>
      <c r="AU18" s="657"/>
      <c r="AV18" s="657"/>
      <c r="AW18" s="657"/>
      <c r="AX18" s="657"/>
      <c r="AY18" s="657"/>
      <c r="AZ18" s="657"/>
      <c r="BA18" s="657"/>
      <c r="BB18" s="657"/>
      <c r="BC18" s="657"/>
      <c r="BD18" s="657"/>
      <c r="BE18" s="657"/>
      <c r="BF18" s="658"/>
      <c r="BG18" s="659" t="s">
        <v>129</v>
      </c>
      <c r="BH18" s="660"/>
      <c r="BI18" s="660"/>
      <c r="BJ18" s="660"/>
      <c r="BK18" s="660"/>
      <c r="BL18" s="660"/>
      <c r="BM18" s="660"/>
      <c r="BN18" s="661"/>
      <c r="BO18" s="662" t="s">
        <v>129</v>
      </c>
      <c r="BP18" s="662"/>
      <c r="BQ18" s="662"/>
      <c r="BR18" s="662"/>
      <c r="BS18" s="668" t="s">
        <v>224</v>
      </c>
      <c r="BT18" s="660"/>
      <c r="BU18" s="660"/>
      <c r="BV18" s="660"/>
      <c r="BW18" s="660"/>
      <c r="BX18" s="660"/>
      <c r="BY18" s="660"/>
      <c r="BZ18" s="660"/>
      <c r="CA18" s="660"/>
      <c r="CB18" s="669"/>
      <c r="CD18" s="674" t="s">
        <v>260</v>
      </c>
      <c r="CE18" s="675"/>
      <c r="CF18" s="675"/>
      <c r="CG18" s="675"/>
      <c r="CH18" s="675"/>
      <c r="CI18" s="675"/>
      <c r="CJ18" s="675"/>
      <c r="CK18" s="675"/>
      <c r="CL18" s="675"/>
      <c r="CM18" s="675"/>
      <c r="CN18" s="675"/>
      <c r="CO18" s="675"/>
      <c r="CP18" s="675"/>
      <c r="CQ18" s="676"/>
      <c r="CR18" s="659" t="s">
        <v>129</v>
      </c>
      <c r="CS18" s="660"/>
      <c r="CT18" s="660"/>
      <c r="CU18" s="660"/>
      <c r="CV18" s="660"/>
      <c r="CW18" s="660"/>
      <c r="CX18" s="660"/>
      <c r="CY18" s="661"/>
      <c r="CZ18" s="662" t="s">
        <v>129</v>
      </c>
      <c r="DA18" s="662"/>
      <c r="DB18" s="662"/>
      <c r="DC18" s="662"/>
      <c r="DD18" s="668" t="s">
        <v>129</v>
      </c>
      <c r="DE18" s="660"/>
      <c r="DF18" s="660"/>
      <c r="DG18" s="660"/>
      <c r="DH18" s="660"/>
      <c r="DI18" s="660"/>
      <c r="DJ18" s="660"/>
      <c r="DK18" s="660"/>
      <c r="DL18" s="660"/>
      <c r="DM18" s="660"/>
      <c r="DN18" s="660"/>
      <c r="DO18" s="660"/>
      <c r="DP18" s="661"/>
      <c r="DQ18" s="668" t="s">
        <v>224</v>
      </c>
      <c r="DR18" s="660"/>
      <c r="DS18" s="660"/>
      <c r="DT18" s="660"/>
      <c r="DU18" s="660"/>
      <c r="DV18" s="660"/>
      <c r="DW18" s="660"/>
      <c r="DX18" s="660"/>
      <c r="DY18" s="660"/>
      <c r="DZ18" s="660"/>
      <c r="EA18" s="660"/>
      <c r="EB18" s="660"/>
      <c r="EC18" s="669"/>
    </row>
    <row r="19" spans="2:133" ht="11.25" customHeight="1" x14ac:dyDescent="0.15">
      <c r="B19" s="656" t="s">
        <v>261</v>
      </c>
      <c r="C19" s="657"/>
      <c r="D19" s="657"/>
      <c r="E19" s="657"/>
      <c r="F19" s="657"/>
      <c r="G19" s="657"/>
      <c r="H19" s="657"/>
      <c r="I19" s="657"/>
      <c r="J19" s="657"/>
      <c r="K19" s="657"/>
      <c r="L19" s="657"/>
      <c r="M19" s="657"/>
      <c r="N19" s="657"/>
      <c r="O19" s="657"/>
      <c r="P19" s="657"/>
      <c r="Q19" s="658"/>
      <c r="R19" s="659">
        <v>1737682</v>
      </c>
      <c r="S19" s="660"/>
      <c r="T19" s="660"/>
      <c r="U19" s="660"/>
      <c r="V19" s="660"/>
      <c r="W19" s="660"/>
      <c r="X19" s="660"/>
      <c r="Y19" s="661"/>
      <c r="Z19" s="662">
        <v>12</v>
      </c>
      <c r="AA19" s="662"/>
      <c r="AB19" s="662"/>
      <c r="AC19" s="662"/>
      <c r="AD19" s="663">
        <v>1737682</v>
      </c>
      <c r="AE19" s="663"/>
      <c r="AF19" s="663"/>
      <c r="AG19" s="663"/>
      <c r="AH19" s="663"/>
      <c r="AI19" s="663"/>
      <c r="AJ19" s="663"/>
      <c r="AK19" s="663"/>
      <c r="AL19" s="664">
        <v>46.1</v>
      </c>
      <c r="AM19" s="665"/>
      <c r="AN19" s="665"/>
      <c r="AO19" s="666"/>
      <c r="AP19" s="656" t="s">
        <v>262</v>
      </c>
      <c r="AQ19" s="657"/>
      <c r="AR19" s="657"/>
      <c r="AS19" s="657"/>
      <c r="AT19" s="657"/>
      <c r="AU19" s="657"/>
      <c r="AV19" s="657"/>
      <c r="AW19" s="657"/>
      <c r="AX19" s="657"/>
      <c r="AY19" s="657"/>
      <c r="AZ19" s="657"/>
      <c r="BA19" s="657"/>
      <c r="BB19" s="657"/>
      <c r="BC19" s="657"/>
      <c r="BD19" s="657"/>
      <c r="BE19" s="657"/>
      <c r="BF19" s="658"/>
      <c r="BG19" s="659">
        <v>115378</v>
      </c>
      <c r="BH19" s="660"/>
      <c r="BI19" s="660"/>
      <c r="BJ19" s="660"/>
      <c r="BK19" s="660"/>
      <c r="BL19" s="660"/>
      <c r="BM19" s="660"/>
      <c r="BN19" s="661"/>
      <c r="BO19" s="662">
        <v>6.9</v>
      </c>
      <c r="BP19" s="662"/>
      <c r="BQ19" s="662"/>
      <c r="BR19" s="662"/>
      <c r="BS19" s="668" t="s">
        <v>129</v>
      </c>
      <c r="BT19" s="660"/>
      <c r="BU19" s="660"/>
      <c r="BV19" s="660"/>
      <c r="BW19" s="660"/>
      <c r="BX19" s="660"/>
      <c r="BY19" s="660"/>
      <c r="BZ19" s="660"/>
      <c r="CA19" s="660"/>
      <c r="CB19" s="669"/>
      <c r="CD19" s="674" t="s">
        <v>263</v>
      </c>
      <c r="CE19" s="675"/>
      <c r="CF19" s="675"/>
      <c r="CG19" s="675"/>
      <c r="CH19" s="675"/>
      <c r="CI19" s="675"/>
      <c r="CJ19" s="675"/>
      <c r="CK19" s="675"/>
      <c r="CL19" s="675"/>
      <c r="CM19" s="675"/>
      <c r="CN19" s="675"/>
      <c r="CO19" s="675"/>
      <c r="CP19" s="675"/>
      <c r="CQ19" s="676"/>
      <c r="CR19" s="659" t="s">
        <v>224</v>
      </c>
      <c r="CS19" s="660"/>
      <c r="CT19" s="660"/>
      <c r="CU19" s="660"/>
      <c r="CV19" s="660"/>
      <c r="CW19" s="660"/>
      <c r="CX19" s="660"/>
      <c r="CY19" s="661"/>
      <c r="CZ19" s="662" t="s">
        <v>129</v>
      </c>
      <c r="DA19" s="662"/>
      <c r="DB19" s="662"/>
      <c r="DC19" s="662"/>
      <c r="DD19" s="668" t="s">
        <v>129</v>
      </c>
      <c r="DE19" s="660"/>
      <c r="DF19" s="660"/>
      <c r="DG19" s="660"/>
      <c r="DH19" s="660"/>
      <c r="DI19" s="660"/>
      <c r="DJ19" s="660"/>
      <c r="DK19" s="660"/>
      <c r="DL19" s="660"/>
      <c r="DM19" s="660"/>
      <c r="DN19" s="660"/>
      <c r="DO19" s="660"/>
      <c r="DP19" s="661"/>
      <c r="DQ19" s="668" t="s">
        <v>224</v>
      </c>
      <c r="DR19" s="660"/>
      <c r="DS19" s="660"/>
      <c r="DT19" s="660"/>
      <c r="DU19" s="660"/>
      <c r="DV19" s="660"/>
      <c r="DW19" s="660"/>
      <c r="DX19" s="660"/>
      <c r="DY19" s="660"/>
      <c r="DZ19" s="660"/>
      <c r="EA19" s="660"/>
      <c r="EB19" s="660"/>
      <c r="EC19" s="669"/>
    </row>
    <row r="20" spans="2:133" ht="11.25" customHeight="1" x14ac:dyDescent="0.15">
      <c r="B20" s="656" t="s">
        <v>264</v>
      </c>
      <c r="C20" s="657"/>
      <c r="D20" s="657"/>
      <c r="E20" s="657"/>
      <c r="F20" s="657"/>
      <c r="G20" s="657"/>
      <c r="H20" s="657"/>
      <c r="I20" s="657"/>
      <c r="J20" s="657"/>
      <c r="K20" s="657"/>
      <c r="L20" s="657"/>
      <c r="M20" s="657"/>
      <c r="N20" s="657"/>
      <c r="O20" s="657"/>
      <c r="P20" s="657"/>
      <c r="Q20" s="658"/>
      <c r="R20" s="659">
        <v>182038</v>
      </c>
      <c r="S20" s="660"/>
      <c r="T20" s="660"/>
      <c r="U20" s="660"/>
      <c r="V20" s="660"/>
      <c r="W20" s="660"/>
      <c r="X20" s="660"/>
      <c r="Y20" s="661"/>
      <c r="Z20" s="662">
        <v>1.3</v>
      </c>
      <c r="AA20" s="662"/>
      <c r="AB20" s="662"/>
      <c r="AC20" s="662"/>
      <c r="AD20" s="663" t="s">
        <v>224</v>
      </c>
      <c r="AE20" s="663"/>
      <c r="AF20" s="663"/>
      <c r="AG20" s="663"/>
      <c r="AH20" s="663"/>
      <c r="AI20" s="663"/>
      <c r="AJ20" s="663"/>
      <c r="AK20" s="663"/>
      <c r="AL20" s="664" t="s">
        <v>224</v>
      </c>
      <c r="AM20" s="665"/>
      <c r="AN20" s="665"/>
      <c r="AO20" s="666"/>
      <c r="AP20" s="656" t="s">
        <v>265</v>
      </c>
      <c r="AQ20" s="657"/>
      <c r="AR20" s="657"/>
      <c r="AS20" s="657"/>
      <c r="AT20" s="657"/>
      <c r="AU20" s="657"/>
      <c r="AV20" s="657"/>
      <c r="AW20" s="657"/>
      <c r="AX20" s="657"/>
      <c r="AY20" s="657"/>
      <c r="AZ20" s="657"/>
      <c r="BA20" s="657"/>
      <c r="BB20" s="657"/>
      <c r="BC20" s="657"/>
      <c r="BD20" s="657"/>
      <c r="BE20" s="657"/>
      <c r="BF20" s="658"/>
      <c r="BG20" s="659">
        <v>115378</v>
      </c>
      <c r="BH20" s="660"/>
      <c r="BI20" s="660"/>
      <c r="BJ20" s="660"/>
      <c r="BK20" s="660"/>
      <c r="BL20" s="660"/>
      <c r="BM20" s="660"/>
      <c r="BN20" s="661"/>
      <c r="BO20" s="662">
        <v>6.9</v>
      </c>
      <c r="BP20" s="662"/>
      <c r="BQ20" s="662"/>
      <c r="BR20" s="662"/>
      <c r="BS20" s="668" t="s">
        <v>224</v>
      </c>
      <c r="BT20" s="660"/>
      <c r="BU20" s="660"/>
      <c r="BV20" s="660"/>
      <c r="BW20" s="660"/>
      <c r="BX20" s="660"/>
      <c r="BY20" s="660"/>
      <c r="BZ20" s="660"/>
      <c r="CA20" s="660"/>
      <c r="CB20" s="669"/>
      <c r="CD20" s="674" t="s">
        <v>266</v>
      </c>
      <c r="CE20" s="675"/>
      <c r="CF20" s="675"/>
      <c r="CG20" s="675"/>
      <c r="CH20" s="675"/>
      <c r="CI20" s="675"/>
      <c r="CJ20" s="675"/>
      <c r="CK20" s="675"/>
      <c r="CL20" s="675"/>
      <c r="CM20" s="675"/>
      <c r="CN20" s="675"/>
      <c r="CO20" s="675"/>
      <c r="CP20" s="675"/>
      <c r="CQ20" s="676"/>
      <c r="CR20" s="659">
        <v>12990546</v>
      </c>
      <c r="CS20" s="660"/>
      <c r="CT20" s="660"/>
      <c r="CU20" s="660"/>
      <c r="CV20" s="660"/>
      <c r="CW20" s="660"/>
      <c r="CX20" s="660"/>
      <c r="CY20" s="661"/>
      <c r="CZ20" s="662">
        <v>100</v>
      </c>
      <c r="DA20" s="662"/>
      <c r="DB20" s="662"/>
      <c r="DC20" s="662"/>
      <c r="DD20" s="668">
        <v>2136852</v>
      </c>
      <c r="DE20" s="660"/>
      <c r="DF20" s="660"/>
      <c r="DG20" s="660"/>
      <c r="DH20" s="660"/>
      <c r="DI20" s="660"/>
      <c r="DJ20" s="660"/>
      <c r="DK20" s="660"/>
      <c r="DL20" s="660"/>
      <c r="DM20" s="660"/>
      <c r="DN20" s="660"/>
      <c r="DO20" s="660"/>
      <c r="DP20" s="661"/>
      <c r="DQ20" s="668">
        <v>8086013</v>
      </c>
      <c r="DR20" s="660"/>
      <c r="DS20" s="660"/>
      <c r="DT20" s="660"/>
      <c r="DU20" s="660"/>
      <c r="DV20" s="660"/>
      <c r="DW20" s="660"/>
      <c r="DX20" s="660"/>
      <c r="DY20" s="660"/>
      <c r="DZ20" s="660"/>
      <c r="EA20" s="660"/>
      <c r="EB20" s="660"/>
      <c r="EC20" s="669"/>
    </row>
    <row r="21" spans="2:133" ht="11.25" customHeight="1" x14ac:dyDescent="0.15">
      <c r="B21" s="656" t="s">
        <v>267</v>
      </c>
      <c r="C21" s="657"/>
      <c r="D21" s="657"/>
      <c r="E21" s="657"/>
      <c r="F21" s="657"/>
      <c r="G21" s="657"/>
      <c r="H21" s="657"/>
      <c r="I21" s="657"/>
      <c r="J21" s="657"/>
      <c r="K21" s="657"/>
      <c r="L21" s="657"/>
      <c r="M21" s="657"/>
      <c r="N21" s="657"/>
      <c r="O21" s="657"/>
      <c r="P21" s="657"/>
      <c r="Q21" s="658"/>
      <c r="R21" s="659">
        <v>600065</v>
      </c>
      <c r="S21" s="660"/>
      <c r="T21" s="660"/>
      <c r="U21" s="660"/>
      <c r="V21" s="660"/>
      <c r="W21" s="660"/>
      <c r="X21" s="660"/>
      <c r="Y21" s="661"/>
      <c r="Z21" s="662">
        <v>4.2</v>
      </c>
      <c r="AA21" s="662"/>
      <c r="AB21" s="662"/>
      <c r="AC21" s="662"/>
      <c r="AD21" s="663" t="s">
        <v>129</v>
      </c>
      <c r="AE21" s="663"/>
      <c r="AF21" s="663"/>
      <c r="AG21" s="663"/>
      <c r="AH21" s="663"/>
      <c r="AI21" s="663"/>
      <c r="AJ21" s="663"/>
      <c r="AK21" s="663"/>
      <c r="AL21" s="664" t="s">
        <v>224</v>
      </c>
      <c r="AM21" s="665"/>
      <c r="AN21" s="665"/>
      <c r="AO21" s="666"/>
      <c r="AP21" s="677" t="s">
        <v>268</v>
      </c>
      <c r="AQ21" s="678"/>
      <c r="AR21" s="678"/>
      <c r="AS21" s="678"/>
      <c r="AT21" s="678"/>
      <c r="AU21" s="678"/>
      <c r="AV21" s="678"/>
      <c r="AW21" s="678"/>
      <c r="AX21" s="678"/>
      <c r="AY21" s="678"/>
      <c r="AZ21" s="678"/>
      <c r="BA21" s="678"/>
      <c r="BB21" s="678"/>
      <c r="BC21" s="678"/>
      <c r="BD21" s="678"/>
      <c r="BE21" s="678"/>
      <c r="BF21" s="679"/>
      <c r="BG21" s="659">
        <v>45615</v>
      </c>
      <c r="BH21" s="660"/>
      <c r="BI21" s="660"/>
      <c r="BJ21" s="660"/>
      <c r="BK21" s="660"/>
      <c r="BL21" s="660"/>
      <c r="BM21" s="660"/>
      <c r="BN21" s="661"/>
      <c r="BO21" s="662">
        <v>2.7</v>
      </c>
      <c r="BP21" s="662"/>
      <c r="BQ21" s="662"/>
      <c r="BR21" s="662"/>
      <c r="BS21" s="668" t="s">
        <v>224</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269</v>
      </c>
      <c r="C22" s="657"/>
      <c r="D22" s="657"/>
      <c r="E22" s="657"/>
      <c r="F22" s="657"/>
      <c r="G22" s="657"/>
      <c r="H22" s="657"/>
      <c r="I22" s="657"/>
      <c r="J22" s="657"/>
      <c r="K22" s="657"/>
      <c r="L22" s="657"/>
      <c r="M22" s="657"/>
      <c r="N22" s="657"/>
      <c r="O22" s="657"/>
      <c r="P22" s="657"/>
      <c r="Q22" s="658"/>
      <c r="R22" s="659">
        <v>4542149</v>
      </c>
      <c r="S22" s="660"/>
      <c r="T22" s="660"/>
      <c r="U22" s="660"/>
      <c r="V22" s="660"/>
      <c r="W22" s="660"/>
      <c r="X22" s="660"/>
      <c r="Y22" s="661"/>
      <c r="Z22" s="662">
        <v>31.4</v>
      </c>
      <c r="AA22" s="662"/>
      <c r="AB22" s="662"/>
      <c r="AC22" s="662"/>
      <c r="AD22" s="663">
        <v>3690283</v>
      </c>
      <c r="AE22" s="663"/>
      <c r="AF22" s="663"/>
      <c r="AG22" s="663"/>
      <c r="AH22" s="663"/>
      <c r="AI22" s="663"/>
      <c r="AJ22" s="663"/>
      <c r="AK22" s="663"/>
      <c r="AL22" s="664">
        <v>98</v>
      </c>
      <c r="AM22" s="665"/>
      <c r="AN22" s="665"/>
      <c r="AO22" s="666"/>
      <c r="AP22" s="677" t="s">
        <v>270</v>
      </c>
      <c r="AQ22" s="678"/>
      <c r="AR22" s="678"/>
      <c r="AS22" s="678"/>
      <c r="AT22" s="678"/>
      <c r="AU22" s="678"/>
      <c r="AV22" s="678"/>
      <c r="AW22" s="678"/>
      <c r="AX22" s="678"/>
      <c r="AY22" s="678"/>
      <c r="AZ22" s="678"/>
      <c r="BA22" s="678"/>
      <c r="BB22" s="678"/>
      <c r="BC22" s="678"/>
      <c r="BD22" s="678"/>
      <c r="BE22" s="678"/>
      <c r="BF22" s="679"/>
      <c r="BG22" s="659" t="s">
        <v>224</v>
      </c>
      <c r="BH22" s="660"/>
      <c r="BI22" s="660"/>
      <c r="BJ22" s="660"/>
      <c r="BK22" s="660"/>
      <c r="BL22" s="660"/>
      <c r="BM22" s="660"/>
      <c r="BN22" s="661"/>
      <c r="BO22" s="662" t="s">
        <v>224</v>
      </c>
      <c r="BP22" s="662"/>
      <c r="BQ22" s="662"/>
      <c r="BR22" s="662"/>
      <c r="BS22" s="668" t="s">
        <v>129</v>
      </c>
      <c r="BT22" s="660"/>
      <c r="BU22" s="660"/>
      <c r="BV22" s="660"/>
      <c r="BW22" s="660"/>
      <c r="BX22" s="660"/>
      <c r="BY22" s="660"/>
      <c r="BZ22" s="660"/>
      <c r="CA22" s="660"/>
      <c r="CB22" s="669"/>
      <c r="CD22" s="641" t="s">
        <v>271</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272</v>
      </c>
      <c r="C23" s="657"/>
      <c r="D23" s="657"/>
      <c r="E23" s="657"/>
      <c r="F23" s="657"/>
      <c r="G23" s="657"/>
      <c r="H23" s="657"/>
      <c r="I23" s="657"/>
      <c r="J23" s="657"/>
      <c r="K23" s="657"/>
      <c r="L23" s="657"/>
      <c r="M23" s="657"/>
      <c r="N23" s="657"/>
      <c r="O23" s="657"/>
      <c r="P23" s="657"/>
      <c r="Q23" s="658"/>
      <c r="R23" s="659">
        <v>2295</v>
      </c>
      <c r="S23" s="660"/>
      <c r="T23" s="660"/>
      <c r="U23" s="660"/>
      <c r="V23" s="660"/>
      <c r="W23" s="660"/>
      <c r="X23" s="660"/>
      <c r="Y23" s="661"/>
      <c r="Z23" s="662">
        <v>0</v>
      </c>
      <c r="AA23" s="662"/>
      <c r="AB23" s="662"/>
      <c r="AC23" s="662"/>
      <c r="AD23" s="663">
        <v>2295</v>
      </c>
      <c r="AE23" s="663"/>
      <c r="AF23" s="663"/>
      <c r="AG23" s="663"/>
      <c r="AH23" s="663"/>
      <c r="AI23" s="663"/>
      <c r="AJ23" s="663"/>
      <c r="AK23" s="663"/>
      <c r="AL23" s="664">
        <v>0.1</v>
      </c>
      <c r="AM23" s="665"/>
      <c r="AN23" s="665"/>
      <c r="AO23" s="666"/>
      <c r="AP23" s="677" t="s">
        <v>273</v>
      </c>
      <c r="AQ23" s="678"/>
      <c r="AR23" s="678"/>
      <c r="AS23" s="678"/>
      <c r="AT23" s="678"/>
      <c r="AU23" s="678"/>
      <c r="AV23" s="678"/>
      <c r="AW23" s="678"/>
      <c r="AX23" s="678"/>
      <c r="AY23" s="678"/>
      <c r="AZ23" s="678"/>
      <c r="BA23" s="678"/>
      <c r="BB23" s="678"/>
      <c r="BC23" s="678"/>
      <c r="BD23" s="678"/>
      <c r="BE23" s="678"/>
      <c r="BF23" s="679"/>
      <c r="BG23" s="659">
        <v>69763</v>
      </c>
      <c r="BH23" s="660"/>
      <c r="BI23" s="660"/>
      <c r="BJ23" s="660"/>
      <c r="BK23" s="660"/>
      <c r="BL23" s="660"/>
      <c r="BM23" s="660"/>
      <c r="BN23" s="661"/>
      <c r="BO23" s="662">
        <v>4.2</v>
      </c>
      <c r="BP23" s="662"/>
      <c r="BQ23" s="662"/>
      <c r="BR23" s="662"/>
      <c r="BS23" s="668" t="s">
        <v>224</v>
      </c>
      <c r="BT23" s="660"/>
      <c r="BU23" s="660"/>
      <c r="BV23" s="660"/>
      <c r="BW23" s="660"/>
      <c r="BX23" s="660"/>
      <c r="BY23" s="660"/>
      <c r="BZ23" s="660"/>
      <c r="CA23" s="660"/>
      <c r="CB23" s="669"/>
      <c r="CD23" s="641" t="s">
        <v>212</v>
      </c>
      <c r="CE23" s="642"/>
      <c r="CF23" s="642"/>
      <c r="CG23" s="642"/>
      <c r="CH23" s="642"/>
      <c r="CI23" s="642"/>
      <c r="CJ23" s="642"/>
      <c r="CK23" s="642"/>
      <c r="CL23" s="642"/>
      <c r="CM23" s="642"/>
      <c r="CN23" s="642"/>
      <c r="CO23" s="642"/>
      <c r="CP23" s="642"/>
      <c r="CQ23" s="643"/>
      <c r="CR23" s="641" t="s">
        <v>274</v>
      </c>
      <c r="CS23" s="642"/>
      <c r="CT23" s="642"/>
      <c r="CU23" s="642"/>
      <c r="CV23" s="642"/>
      <c r="CW23" s="642"/>
      <c r="CX23" s="642"/>
      <c r="CY23" s="643"/>
      <c r="CZ23" s="641" t="s">
        <v>275</v>
      </c>
      <c r="DA23" s="642"/>
      <c r="DB23" s="642"/>
      <c r="DC23" s="643"/>
      <c r="DD23" s="641" t="s">
        <v>276</v>
      </c>
      <c r="DE23" s="642"/>
      <c r="DF23" s="642"/>
      <c r="DG23" s="642"/>
      <c r="DH23" s="642"/>
      <c r="DI23" s="642"/>
      <c r="DJ23" s="642"/>
      <c r="DK23" s="643"/>
      <c r="DL23" s="689" t="s">
        <v>277</v>
      </c>
      <c r="DM23" s="690"/>
      <c r="DN23" s="690"/>
      <c r="DO23" s="690"/>
      <c r="DP23" s="690"/>
      <c r="DQ23" s="690"/>
      <c r="DR23" s="690"/>
      <c r="DS23" s="690"/>
      <c r="DT23" s="690"/>
      <c r="DU23" s="690"/>
      <c r="DV23" s="691"/>
      <c r="DW23" s="641" t="s">
        <v>278</v>
      </c>
      <c r="DX23" s="642"/>
      <c r="DY23" s="642"/>
      <c r="DZ23" s="642"/>
      <c r="EA23" s="642"/>
      <c r="EB23" s="642"/>
      <c r="EC23" s="643"/>
    </row>
    <row r="24" spans="2:133" ht="11.25" customHeight="1" x14ac:dyDescent="0.15">
      <c r="B24" s="656" t="s">
        <v>279</v>
      </c>
      <c r="C24" s="657"/>
      <c r="D24" s="657"/>
      <c r="E24" s="657"/>
      <c r="F24" s="657"/>
      <c r="G24" s="657"/>
      <c r="H24" s="657"/>
      <c r="I24" s="657"/>
      <c r="J24" s="657"/>
      <c r="K24" s="657"/>
      <c r="L24" s="657"/>
      <c r="M24" s="657"/>
      <c r="N24" s="657"/>
      <c r="O24" s="657"/>
      <c r="P24" s="657"/>
      <c r="Q24" s="658"/>
      <c r="R24" s="659">
        <v>705</v>
      </c>
      <c r="S24" s="660"/>
      <c r="T24" s="660"/>
      <c r="U24" s="660"/>
      <c r="V24" s="660"/>
      <c r="W24" s="660"/>
      <c r="X24" s="660"/>
      <c r="Y24" s="661"/>
      <c r="Z24" s="662">
        <v>0</v>
      </c>
      <c r="AA24" s="662"/>
      <c r="AB24" s="662"/>
      <c r="AC24" s="662"/>
      <c r="AD24" s="663" t="s">
        <v>129</v>
      </c>
      <c r="AE24" s="663"/>
      <c r="AF24" s="663"/>
      <c r="AG24" s="663"/>
      <c r="AH24" s="663"/>
      <c r="AI24" s="663"/>
      <c r="AJ24" s="663"/>
      <c r="AK24" s="663"/>
      <c r="AL24" s="664" t="s">
        <v>224</v>
      </c>
      <c r="AM24" s="665"/>
      <c r="AN24" s="665"/>
      <c r="AO24" s="666"/>
      <c r="AP24" s="677" t="s">
        <v>280</v>
      </c>
      <c r="AQ24" s="678"/>
      <c r="AR24" s="678"/>
      <c r="AS24" s="678"/>
      <c r="AT24" s="678"/>
      <c r="AU24" s="678"/>
      <c r="AV24" s="678"/>
      <c r="AW24" s="678"/>
      <c r="AX24" s="678"/>
      <c r="AY24" s="678"/>
      <c r="AZ24" s="678"/>
      <c r="BA24" s="678"/>
      <c r="BB24" s="678"/>
      <c r="BC24" s="678"/>
      <c r="BD24" s="678"/>
      <c r="BE24" s="678"/>
      <c r="BF24" s="679"/>
      <c r="BG24" s="659" t="s">
        <v>224</v>
      </c>
      <c r="BH24" s="660"/>
      <c r="BI24" s="660"/>
      <c r="BJ24" s="660"/>
      <c r="BK24" s="660"/>
      <c r="BL24" s="660"/>
      <c r="BM24" s="660"/>
      <c r="BN24" s="661"/>
      <c r="BO24" s="662" t="s">
        <v>224</v>
      </c>
      <c r="BP24" s="662"/>
      <c r="BQ24" s="662"/>
      <c r="BR24" s="662"/>
      <c r="BS24" s="668" t="s">
        <v>224</v>
      </c>
      <c r="BT24" s="660"/>
      <c r="BU24" s="660"/>
      <c r="BV24" s="660"/>
      <c r="BW24" s="660"/>
      <c r="BX24" s="660"/>
      <c r="BY24" s="660"/>
      <c r="BZ24" s="660"/>
      <c r="CA24" s="660"/>
      <c r="CB24" s="669"/>
      <c r="CD24" s="670" t="s">
        <v>281</v>
      </c>
      <c r="CE24" s="671"/>
      <c r="CF24" s="671"/>
      <c r="CG24" s="671"/>
      <c r="CH24" s="671"/>
      <c r="CI24" s="671"/>
      <c r="CJ24" s="671"/>
      <c r="CK24" s="671"/>
      <c r="CL24" s="671"/>
      <c r="CM24" s="671"/>
      <c r="CN24" s="671"/>
      <c r="CO24" s="671"/>
      <c r="CP24" s="671"/>
      <c r="CQ24" s="672"/>
      <c r="CR24" s="648">
        <v>2197638</v>
      </c>
      <c r="CS24" s="649"/>
      <c r="CT24" s="649"/>
      <c r="CU24" s="649"/>
      <c r="CV24" s="649"/>
      <c r="CW24" s="649"/>
      <c r="CX24" s="649"/>
      <c r="CY24" s="650"/>
      <c r="CZ24" s="653">
        <v>16.899999999999999</v>
      </c>
      <c r="DA24" s="654"/>
      <c r="DB24" s="654"/>
      <c r="DC24" s="673"/>
      <c r="DD24" s="692">
        <v>1708145</v>
      </c>
      <c r="DE24" s="649"/>
      <c r="DF24" s="649"/>
      <c r="DG24" s="649"/>
      <c r="DH24" s="649"/>
      <c r="DI24" s="649"/>
      <c r="DJ24" s="649"/>
      <c r="DK24" s="650"/>
      <c r="DL24" s="692">
        <v>1704160</v>
      </c>
      <c r="DM24" s="649"/>
      <c r="DN24" s="649"/>
      <c r="DO24" s="649"/>
      <c r="DP24" s="649"/>
      <c r="DQ24" s="649"/>
      <c r="DR24" s="649"/>
      <c r="DS24" s="649"/>
      <c r="DT24" s="649"/>
      <c r="DU24" s="649"/>
      <c r="DV24" s="650"/>
      <c r="DW24" s="653">
        <v>42.9</v>
      </c>
      <c r="DX24" s="654"/>
      <c r="DY24" s="654"/>
      <c r="DZ24" s="654"/>
      <c r="EA24" s="654"/>
      <c r="EB24" s="654"/>
      <c r="EC24" s="655"/>
    </row>
    <row r="25" spans="2:133" ht="11.25" customHeight="1" x14ac:dyDescent="0.15">
      <c r="B25" s="656" t="s">
        <v>282</v>
      </c>
      <c r="C25" s="657"/>
      <c r="D25" s="657"/>
      <c r="E25" s="657"/>
      <c r="F25" s="657"/>
      <c r="G25" s="657"/>
      <c r="H25" s="657"/>
      <c r="I25" s="657"/>
      <c r="J25" s="657"/>
      <c r="K25" s="657"/>
      <c r="L25" s="657"/>
      <c r="M25" s="657"/>
      <c r="N25" s="657"/>
      <c r="O25" s="657"/>
      <c r="P25" s="657"/>
      <c r="Q25" s="658"/>
      <c r="R25" s="659">
        <v>99049</v>
      </c>
      <c r="S25" s="660"/>
      <c r="T25" s="660"/>
      <c r="U25" s="660"/>
      <c r="V25" s="660"/>
      <c r="W25" s="660"/>
      <c r="X25" s="660"/>
      <c r="Y25" s="661"/>
      <c r="Z25" s="662">
        <v>0.7</v>
      </c>
      <c r="AA25" s="662"/>
      <c r="AB25" s="662"/>
      <c r="AC25" s="662"/>
      <c r="AD25" s="663">
        <v>30831</v>
      </c>
      <c r="AE25" s="663"/>
      <c r="AF25" s="663"/>
      <c r="AG25" s="663"/>
      <c r="AH25" s="663"/>
      <c r="AI25" s="663"/>
      <c r="AJ25" s="663"/>
      <c r="AK25" s="663"/>
      <c r="AL25" s="664">
        <v>0.8</v>
      </c>
      <c r="AM25" s="665"/>
      <c r="AN25" s="665"/>
      <c r="AO25" s="666"/>
      <c r="AP25" s="677" t="s">
        <v>283</v>
      </c>
      <c r="AQ25" s="678"/>
      <c r="AR25" s="678"/>
      <c r="AS25" s="678"/>
      <c r="AT25" s="678"/>
      <c r="AU25" s="678"/>
      <c r="AV25" s="678"/>
      <c r="AW25" s="678"/>
      <c r="AX25" s="678"/>
      <c r="AY25" s="678"/>
      <c r="AZ25" s="678"/>
      <c r="BA25" s="678"/>
      <c r="BB25" s="678"/>
      <c r="BC25" s="678"/>
      <c r="BD25" s="678"/>
      <c r="BE25" s="678"/>
      <c r="BF25" s="679"/>
      <c r="BG25" s="659" t="s">
        <v>129</v>
      </c>
      <c r="BH25" s="660"/>
      <c r="BI25" s="660"/>
      <c r="BJ25" s="660"/>
      <c r="BK25" s="660"/>
      <c r="BL25" s="660"/>
      <c r="BM25" s="660"/>
      <c r="BN25" s="661"/>
      <c r="BO25" s="662" t="s">
        <v>129</v>
      </c>
      <c r="BP25" s="662"/>
      <c r="BQ25" s="662"/>
      <c r="BR25" s="662"/>
      <c r="BS25" s="668" t="s">
        <v>129</v>
      </c>
      <c r="BT25" s="660"/>
      <c r="BU25" s="660"/>
      <c r="BV25" s="660"/>
      <c r="BW25" s="660"/>
      <c r="BX25" s="660"/>
      <c r="BY25" s="660"/>
      <c r="BZ25" s="660"/>
      <c r="CA25" s="660"/>
      <c r="CB25" s="669"/>
      <c r="CD25" s="674" t="s">
        <v>284</v>
      </c>
      <c r="CE25" s="675"/>
      <c r="CF25" s="675"/>
      <c r="CG25" s="675"/>
      <c r="CH25" s="675"/>
      <c r="CI25" s="675"/>
      <c r="CJ25" s="675"/>
      <c r="CK25" s="675"/>
      <c r="CL25" s="675"/>
      <c r="CM25" s="675"/>
      <c r="CN25" s="675"/>
      <c r="CO25" s="675"/>
      <c r="CP25" s="675"/>
      <c r="CQ25" s="676"/>
      <c r="CR25" s="659">
        <v>1116534</v>
      </c>
      <c r="CS25" s="695"/>
      <c r="CT25" s="695"/>
      <c r="CU25" s="695"/>
      <c r="CV25" s="695"/>
      <c r="CW25" s="695"/>
      <c r="CX25" s="695"/>
      <c r="CY25" s="696"/>
      <c r="CZ25" s="664">
        <v>8.6</v>
      </c>
      <c r="DA25" s="693"/>
      <c r="DB25" s="693"/>
      <c r="DC25" s="697"/>
      <c r="DD25" s="668">
        <v>1021222</v>
      </c>
      <c r="DE25" s="695"/>
      <c r="DF25" s="695"/>
      <c r="DG25" s="695"/>
      <c r="DH25" s="695"/>
      <c r="DI25" s="695"/>
      <c r="DJ25" s="695"/>
      <c r="DK25" s="696"/>
      <c r="DL25" s="668">
        <v>1017237</v>
      </c>
      <c r="DM25" s="695"/>
      <c r="DN25" s="695"/>
      <c r="DO25" s="695"/>
      <c r="DP25" s="695"/>
      <c r="DQ25" s="695"/>
      <c r="DR25" s="695"/>
      <c r="DS25" s="695"/>
      <c r="DT25" s="695"/>
      <c r="DU25" s="695"/>
      <c r="DV25" s="696"/>
      <c r="DW25" s="664">
        <v>25.6</v>
      </c>
      <c r="DX25" s="693"/>
      <c r="DY25" s="693"/>
      <c r="DZ25" s="693"/>
      <c r="EA25" s="693"/>
      <c r="EB25" s="693"/>
      <c r="EC25" s="694"/>
    </row>
    <row r="26" spans="2:133" ht="11.25" customHeight="1" x14ac:dyDescent="0.15">
      <c r="B26" s="656" t="s">
        <v>285</v>
      </c>
      <c r="C26" s="657"/>
      <c r="D26" s="657"/>
      <c r="E26" s="657"/>
      <c r="F26" s="657"/>
      <c r="G26" s="657"/>
      <c r="H26" s="657"/>
      <c r="I26" s="657"/>
      <c r="J26" s="657"/>
      <c r="K26" s="657"/>
      <c r="L26" s="657"/>
      <c r="M26" s="657"/>
      <c r="N26" s="657"/>
      <c r="O26" s="657"/>
      <c r="P26" s="657"/>
      <c r="Q26" s="658"/>
      <c r="R26" s="659">
        <v>31655</v>
      </c>
      <c r="S26" s="660"/>
      <c r="T26" s="660"/>
      <c r="U26" s="660"/>
      <c r="V26" s="660"/>
      <c r="W26" s="660"/>
      <c r="X26" s="660"/>
      <c r="Y26" s="661"/>
      <c r="Z26" s="662">
        <v>0.2</v>
      </c>
      <c r="AA26" s="662"/>
      <c r="AB26" s="662"/>
      <c r="AC26" s="662"/>
      <c r="AD26" s="663" t="s">
        <v>129</v>
      </c>
      <c r="AE26" s="663"/>
      <c r="AF26" s="663"/>
      <c r="AG26" s="663"/>
      <c r="AH26" s="663"/>
      <c r="AI26" s="663"/>
      <c r="AJ26" s="663"/>
      <c r="AK26" s="663"/>
      <c r="AL26" s="664" t="s">
        <v>224</v>
      </c>
      <c r="AM26" s="665"/>
      <c r="AN26" s="665"/>
      <c r="AO26" s="666"/>
      <c r="AP26" s="677" t="s">
        <v>286</v>
      </c>
      <c r="AQ26" s="698"/>
      <c r="AR26" s="698"/>
      <c r="AS26" s="698"/>
      <c r="AT26" s="698"/>
      <c r="AU26" s="698"/>
      <c r="AV26" s="698"/>
      <c r="AW26" s="698"/>
      <c r="AX26" s="698"/>
      <c r="AY26" s="698"/>
      <c r="AZ26" s="698"/>
      <c r="BA26" s="698"/>
      <c r="BB26" s="698"/>
      <c r="BC26" s="698"/>
      <c r="BD26" s="698"/>
      <c r="BE26" s="698"/>
      <c r="BF26" s="679"/>
      <c r="BG26" s="659" t="s">
        <v>129</v>
      </c>
      <c r="BH26" s="660"/>
      <c r="BI26" s="660"/>
      <c r="BJ26" s="660"/>
      <c r="BK26" s="660"/>
      <c r="BL26" s="660"/>
      <c r="BM26" s="660"/>
      <c r="BN26" s="661"/>
      <c r="BO26" s="662" t="s">
        <v>224</v>
      </c>
      <c r="BP26" s="662"/>
      <c r="BQ26" s="662"/>
      <c r="BR26" s="662"/>
      <c r="BS26" s="668" t="s">
        <v>129</v>
      </c>
      <c r="BT26" s="660"/>
      <c r="BU26" s="660"/>
      <c r="BV26" s="660"/>
      <c r="BW26" s="660"/>
      <c r="BX26" s="660"/>
      <c r="BY26" s="660"/>
      <c r="BZ26" s="660"/>
      <c r="CA26" s="660"/>
      <c r="CB26" s="669"/>
      <c r="CD26" s="674" t="s">
        <v>287</v>
      </c>
      <c r="CE26" s="675"/>
      <c r="CF26" s="675"/>
      <c r="CG26" s="675"/>
      <c r="CH26" s="675"/>
      <c r="CI26" s="675"/>
      <c r="CJ26" s="675"/>
      <c r="CK26" s="675"/>
      <c r="CL26" s="675"/>
      <c r="CM26" s="675"/>
      <c r="CN26" s="675"/>
      <c r="CO26" s="675"/>
      <c r="CP26" s="675"/>
      <c r="CQ26" s="676"/>
      <c r="CR26" s="659">
        <v>703787</v>
      </c>
      <c r="CS26" s="660"/>
      <c r="CT26" s="660"/>
      <c r="CU26" s="660"/>
      <c r="CV26" s="660"/>
      <c r="CW26" s="660"/>
      <c r="CX26" s="660"/>
      <c r="CY26" s="661"/>
      <c r="CZ26" s="664">
        <v>5.4</v>
      </c>
      <c r="DA26" s="693"/>
      <c r="DB26" s="693"/>
      <c r="DC26" s="697"/>
      <c r="DD26" s="668">
        <v>616244</v>
      </c>
      <c r="DE26" s="660"/>
      <c r="DF26" s="660"/>
      <c r="DG26" s="660"/>
      <c r="DH26" s="660"/>
      <c r="DI26" s="660"/>
      <c r="DJ26" s="660"/>
      <c r="DK26" s="661"/>
      <c r="DL26" s="668" t="s">
        <v>224</v>
      </c>
      <c r="DM26" s="660"/>
      <c r="DN26" s="660"/>
      <c r="DO26" s="660"/>
      <c r="DP26" s="660"/>
      <c r="DQ26" s="660"/>
      <c r="DR26" s="660"/>
      <c r="DS26" s="660"/>
      <c r="DT26" s="660"/>
      <c r="DU26" s="660"/>
      <c r="DV26" s="661"/>
      <c r="DW26" s="664" t="s">
        <v>129</v>
      </c>
      <c r="DX26" s="693"/>
      <c r="DY26" s="693"/>
      <c r="DZ26" s="693"/>
      <c r="EA26" s="693"/>
      <c r="EB26" s="693"/>
      <c r="EC26" s="694"/>
    </row>
    <row r="27" spans="2:133" ht="11.25" customHeight="1" x14ac:dyDescent="0.15">
      <c r="B27" s="656" t="s">
        <v>288</v>
      </c>
      <c r="C27" s="657"/>
      <c r="D27" s="657"/>
      <c r="E27" s="657"/>
      <c r="F27" s="657"/>
      <c r="G27" s="657"/>
      <c r="H27" s="657"/>
      <c r="I27" s="657"/>
      <c r="J27" s="657"/>
      <c r="K27" s="657"/>
      <c r="L27" s="657"/>
      <c r="M27" s="657"/>
      <c r="N27" s="657"/>
      <c r="O27" s="657"/>
      <c r="P27" s="657"/>
      <c r="Q27" s="658"/>
      <c r="R27" s="659">
        <v>2503704</v>
      </c>
      <c r="S27" s="660"/>
      <c r="T27" s="660"/>
      <c r="U27" s="660"/>
      <c r="V27" s="660"/>
      <c r="W27" s="660"/>
      <c r="X27" s="660"/>
      <c r="Y27" s="661"/>
      <c r="Z27" s="662">
        <v>17.3</v>
      </c>
      <c r="AA27" s="662"/>
      <c r="AB27" s="662"/>
      <c r="AC27" s="662"/>
      <c r="AD27" s="663" t="s">
        <v>129</v>
      </c>
      <c r="AE27" s="663"/>
      <c r="AF27" s="663"/>
      <c r="AG27" s="663"/>
      <c r="AH27" s="663"/>
      <c r="AI27" s="663"/>
      <c r="AJ27" s="663"/>
      <c r="AK27" s="663"/>
      <c r="AL27" s="664" t="s">
        <v>129</v>
      </c>
      <c r="AM27" s="665"/>
      <c r="AN27" s="665"/>
      <c r="AO27" s="666"/>
      <c r="AP27" s="656" t="s">
        <v>289</v>
      </c>
      <c r="AQ27" s="657"/>
      <c r="AR27" s="657"/>
      <c r="AS27" s="657"/>
      <c r="AT27" s="657"/>
      <c r="AU27" s="657"/>
      <c r="AV27" s="657"/>
      <c r="AW27" s="657"/>
      <c r="AX27" s="657"/>
      <c r="AY27" s="657"/>
      <c r="AZ27" s="657"/>
      <c r="BA27" s="657"/>
      <c r="BB27" s="657"/>
      <c r="BC27" s="657"/>
      <c r="BD27" s="657"/>
      <c r="BE27" s="657"/>
      <c r="BF27" s="658"/>
      <c r="BG27" s="659">
        <v>1674633</v>
      </c>
      <c r="BH27" s="660"/>
      <c r="BI27" s="660"/>
      <c r="BJ27" s="660"/>
      <c r="BK27" s="660"/>
      <c r="BL27" s="660"/>
      <c r="BM27" s="660"/>
      <c r="BN27" s="661"/>
      <c r="BO27" s="662">
        <v>100</v>
      </c>
      <c r="BP27" s="662"/>
      <c r="BQ27" s="662"/>
      <c r="BR27" s="662"/>
      <c r="BS27" s="668" t="s">
        <v>129</v>
      </c>
      <c r="BT27" s="660"/>
      <c r="BU27" s="660"/>
      <c r="BV27" s="660"/>
      <c r="BW27" s="660"/>
      <c r="BX27" s="660"/>
      <c r="BY27" s="660"/>
      <c r="BZ27" s="660"/>
      <c r="CA27" s="660"/>
      <c r="CB27" s="669"/>
      <c r="CD27" s="674" t="s">
        <v>290</v>
      </c>
      <c r="CE27" s="675"/>
      <c r="CF27" s="675"/>
      <c r="CG27" s="675"/>
      <c r="CH27" s="675"/>
      <c r="CI27" s="675"/>
      <c r="CJ27" s="675"/>
      <c r="CK27" s="675"/>
      <c r="CL27" s="675"/>
      <c r="CM27" s="675"/>
      <c r="CN27" s="675"/>
      <c r="CO27" s="675"/>
      <c r="CP27" s="675"/>
      <c r="CQ27" s="676"/>
      <c r="CR27" s="659">
        <v>545628</v>
      </c>
      <c r="CS27" s="695"/>
      <c r="CT27" s="695"/>
      <c r="CU27" s="695"/>
      <c r="CV27" s="695"/>
      <c r="CW27" s="695"/>
      <c r="CX27" s="695"/>
      <c r="CY27" s="696"/>
      <c r="CZ27" s="664">
        <v>4.2</v>
      </c>
      <c r="DA27" s="693"/>
      <c r="DB27" s="693"/>
      <c r="DC27" s="697"/>
      <c r="DD27" s="668">
        <v>161705</v>
      </c>
      <c r="DE27" s="695"/>
      <c r="DF27" s="695"/>
      <c r="DG27" s="695"/>
      <c r="DH27" s="695"/>
      <c r="DI27" s="695"/>
      <c r="DJ27" s="695"/>
      <c r="DK27" s="696"/>
      <c r="DL27" s="668">
        <v>161705</v>
      </c>
      <c r="DM27" s="695"/>
      <c r="DN27" s="695"/>
      <c r="DO27" s="695"/>
      <c r="DP27" s="695"/>
      <c r="DQ27" s="695"/>
      <c r="DR27" s="695"/>
      <c r="DS27" s="695"/>
      <c r="DT27" s="695"/>
      <c r="DU27" s="695"/>
      <c r="DV27" s="696"/>
      <c r="DW27" s="664">
        <v>4.0999999999999996</v>
      </c>
      <c r="DX27" s="693"/>
      <c r="DY27" s="693"/>
      <c r="DZ27" s="693"/>
      <c r="EA27" s="693"/>
      <c r="EB27" s="693"/>
      <c r="EC27" s="694"/>
    </row>
    <row r="28" spans="2:133" ht="11.25" customHeight="1" x14ac:dyDescent="0.15">
      <c r="B28" s="701" t="s">
        <v>291</v>
      </c>
      <c r="C28" s="702"/>
      <c r="D28" s="702"/>
      <c r="E28" s="702"/>
      <c r="F28" s="702"/>
      <c r="G28" s="702"/>
      <c r="H28" s="702"/>
      <c r="I28" s="702"/>
      <c r="J28" s="702"/>
      <c r="K28" s="702"/>
      <c r="L28" s="702"/>
      <c r="M28" s="702"/>
      <c r="N28" s="702"/>
      <c r="O28" s="702"/>
      <c r="P28" s="702"/>
      <c r="Q28" s="703"/>
      <c r="R28" s="659">
        <v>17593</v>
      </c>
      <c r="S28" s="660"/>
      <c r="T28" s="660"/>
      <c r="U28" s="660"/>
      <c r="V28" s="660"/>
      <c r="W28" s="660"/>
      <c r="X28" s="660"/>
      <c r="Y28" s="661"/>
      <c r="Z28" s="662">
        <v>0.1</v>
      </c>
      <c r="AA28" s="662"/>
      <c r="AB28" s="662"/>
      <c r="AC28" s="662"/>
      <c r="AD28" s="663">
        <v>17593</v>
      </c>
      <c r="AE28" s="663"/>
      <c r="AF28" s="663"/>
      <c r="AG28" s="663"/>
      <c r="AH28" s="663"/>
      <c r="AI28" s="663"/>
      <c r="AJ28" s="663"/>
      <c r="AK28" s="663"/>
      <c r="AL28" s="664">
        <v>0.5</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292</v>
      </c>
      <c r="CE28" s="675"/>
      <c r="CF28" s="675"/>
      <c r="CG28" s="675"/>
      <c r="CH28" s="675"/>
      <c r="CI28" s="675"/>
      <c r="CJ28" s="675"/>
      <c r="CK28" s="675"/>
      <c r="CL28" s="675"/>
      <c r="CM28" s="675"/>
      <c r="CN28" s="675"/>
      <c r="CO28" s="675"/>
      <c r="CP28" s="675"/>
      <c r="CQ28" s="676"/>
      <c r="CR28" s="659">
        <v>535476</v>
      </c>
      <c r="CS28" s="660"/>
      <c r="CT28" s="660"/>
      <c r="CU28" s="660"/>
      <c r="CV28" s="660"/>
      <c r="CW28" s="660"/>
      <c r="CX28" s="660"/>
      <c r="CY28" s="661"/>
      <c r="CZ28" s="664">
        <v>4.0999999999999996</v>
      </c>
      <c r="DA28" s="693"/>
      <c r="DB28" s="693"/>
      <c r="DC28" s="697"/>
      <c r="DD28" s="668">
        <v>525218</v>
      </c>
      <c r="DE28" s="660"/>
      <c r="DF28" s="660"/>
      <c r="DG28" s="660"/>
      <c r="DH28" s="660"/>
      <c r="DI28" s="660"/>
      <c r="DJ28" s="660"/>
      <c r="DK28" s="661"/>
      <c r="DL28" s="668">
        <v>525218</v>
      </c>
      <c r="DM28" s="660"/>
      <c r="DN28" s="660"/>
      <c r="DO28" s="660"/>
      <c r="DP28" s="660"/>
      <c r="DQ28" s="660"/>
      <c r="DR28" s="660"/>
      <c r="DS28" s="660"/>
      <c r="DT28" s="660"/>
      <c r="DU28" s="660"/>
      <c r="DV28" s="661"/>
      <c r="DW28" s="664">
        <v>13.2</v>
      </c>
      <c r="DX28" s="693"/>
      <c r="DY28" s="693"/>
      <c r="DZ28" s="693"/>
      <c r="EA28" s="693"/>
      <c r="EB28" s="693"/>
      <c r="EC28" s="694"/>
    </row>
    <row r="29" spans="2:133" ht="11.25" customHeight="1" x14ac:dyDescent="0.15">
      <c r="B29" s="656" t="s">
        <v>293</v>
      </c>
      <c r="C29" s="657"/>
      <c r="D29" s="657"/>
      <c r="E29" s="657"/>
      <c r="F29" s="657"/>
      <c r="G29" s="657"/>
      <c r="H29" s="657"/>
      <c r="I29" s="657"/>
      <c r="J29" s="657"/>
      <c r="K29" s="657"/>
      <c r="L29" s="657"/>
      <c r="M29" s="657"/>
      <c r="N29" s="657"/>
      <c r="O29" s="657"/>
      <c r="P29" s="657"/>
      <c r="Q29" s="658"/>
      <c r="R29" s="659">
        <v>366277</v>
      </c>
      <c r="S29" s="660"/>
      <c r="T29" s="660"/>
      <c r="U29" s="660"/>
      <c r="V29" s="660"/>
      <c r="W29" s="660"/>
      <c r="X29" s="660"/>
      <c r="Y29" s="661"/>
      <c r="Z29" s="662">
        <v>2.5</v>
      </c>
      <c r="AA29" s="662"/>
      <c r="AB29" s="662"/>
      <c r="AC29" s="662"/>
      <c r="AD29" s="663" t="s">
        <v>224</v>
      </c>
      <c r="AE29" s="663"/>
      <c r="AF29" s="663"/>
      <c r="AG29" s="663"/>
      <c r="AH29" s="663"/>
      <c r="AI29" s="663"/>
      <c r="AJ29" s="663"/>
      <c r="AK29" s="663"/>
      <c r="AL29" s="664" t="s">
        <v>129</v>
      </c>
      <c r="AM29" s="665"/>
      <c r="AN29" s="665"/>
      <c r="AO29" s="666"/>
      <c r="AP29" s="638" t="s">
        <v>212</v>
      </c>
      <c r="AQ29" s="639"/>
      <c r="AR29" s="639"/>
      <c r="AS29" s="639"/>
      <c r="AT29" s="639"/>
      <c r="AU29" s="639"/>
      <c r="AV29" s="639"/>
      <c r="AW29" s="639"/>
      <c r="AX29" s="639"/>
      <c r="AY29" s="639"/>
      <c r="AZ29" s="639"/>
      <c r="BA29" s="639"/>
      <c r="BB29" s="639"/>
      <c r="BC29" s="639"/>
      <c r="BD29" s="639"/>
      <c r="BE29" s="639"/>
      <c r="BF29" s="640"/>
      <c r="BG29" s="638" t="s">
        <v>294</v>
      </c>
      <c r="BH29" s="699"/>
      <c r="BI29" s="699"/>
      <c r="BJ29" s="699"/>
      <c r="BK29" s="699"/>
      <c r="BL29" s="699"/>
      <c r="BM29" s="699"/>
      <c r="BN29" s="699"/>
      <c r="BO29" s="699"/>
      <c r="BP29" s="699"/>
      <c r="BQ29" s="700"/>
      <c r="BR29" s="638" t="s">
        <v>295</v>
      </c>
      <c r="BS29" s="699"/>
      <c r="BT29" s="699"/>
      <c r="BU29" s="699"/>
      <c r="BV29" s="699"/>
      <c r="BW29" s="699"/>
      <c r="BX29" s="699"/>
      <c r="BY29" s="699"/>
      <c r="BZ29" s="699"/>
      <c r="CA29" s="699"/>
      <c r="CB29" s="700"/>
      <c r="CD29" s="722" t="s">
        <v>296</v>
      </c>
      <c r="CE29" s="723"/>
      <c r="CF29" s="674" t="s">
        <v>297</v>
      </c>
      <c r="CG29" s="675"/>
      <c r="CH29" s="675"/>
      <c r="CI29" s="675"/>
      <c r="CJ29" s="675"/>
      <c r="CK29" s="675"/>
      <c r="CL29" s="675"/>
      <c r="CM29" s="675"/>
      <c r="CN29" s="675"/>
      <c r="CO29" s="675"/>
      <c r="CP29" s="675"/>
      <c r="CQ29" s="676"/>
      <c r="CR29" s="659">
        <v>535476</v>
      </c>
      <c r="CS29" s="695"/>
      <c r="CT29" s="695"/>
      <c r="CU29" s="695"/>
      <c r="CV29" s="695"/>
      <c r="CW29" s="695"/>
      <c r="CX29" s="695"/>
      <c r="CY29" s="696"/>
      <c r="CZ29" s="664">
        <v>4.0999999999999996</v>
      </c>
      <c r="DA29" s="693"/>
      <c r="DB29" s="693"/>
      <c r="DC29" s="697"/>
      <c r="DD29" s="668">
        <v>525218</v>
      </c>
      <c r="DE29" s="695"/>
      <c r="DF29" s="695"/>
      <c r="DG29" s="695"/>
      <c r="DH29" s="695"/>
      <c r="DI29" s="695"/>
      <c r="DJ29" s="695"/>
      <c r="DK29" s="696"/>
      <c r="DL29" s="668">
        <v>525218</v>
      </c>
      <c r="DM29" s="695"/>
      <c r="DN29" s="695"/>
      <c r="DO29" s="695"/>
      <c r="DP29" s="695"/>
      <c r="DQ29" s="695"/>
      <c r="DR29" s="695"/>
      <c r="DS29" s="695"/>
      <c r="DT29" s="695"/>
      <c r="DU29" s="695"/>
      <c r="DV29" s="696"/>
      <c r="DW29" s="664">
        <v>13.2</v>
      </c>
      <c r="DX29" s="693"/>
      <c r="DY29" s="693"/>
      <c r="DZ29" s="693"/>
      <c r="EA29" s="693"/>
      <c r="EB29" s="693"/>
      <c r="EC29" s="694"/>
    </row>
    <row r="30" spans="2:133" ht="11.25" customHeight="1" x14ac:dyDescent="0.15">
      <c r="B30" s="656" t="s">
        <v>298</v>
      </c>
      <c r="C30" s="657"/>
      <c r="D30" s="657"/>
      <c r="E30" s="657"/>
      <c r="F30" s="657"/>
      <c r="G30" s="657"/>
      <c r="H30" s="657"/>
      <c r="I30" s="657"/>
      <c r="J30" s="657"/>
      <c r="K30" s="657"/>
      <c r="L30" s="657"/>
      <c r="M30" s="657"/>
      <c r="N30" s="657"/>
      <c r="O30" s="657"/>
      <c r="P30" s="657"/>
      <c r="Q30" s="658"/>
      <c r="R30" s="659">
        <v>7605</v>
      </c>
      <c r="S30" s="660"/>
      <c r="T30" s="660"/>
      <c r="U30" s="660"/>
      <c r="V30" s="660"/>
      <c r="W30" s="660"/>
      <c r="X30" s="660"/>
      <c r="Y30" s="661"/>
      <c r="Z30" s="662">
        <v>0.1</v>
      </c>
      <c r="AA30" s="662"/>
      <c r="AB30" s="662"/>
      <c r="AC30" s="662"/>
      <c r="AD30" s="663">
        <v>5559</v>
      </c>
      <c r="AE30" s="663"/>
      <c r="AF30" s="663"/>
      <c r="AG30" s="663"/>
      <c r="AH30" s="663"/>
      <c r="AI30" s="663"/>
      <c r="AJ30" s="663"/>
      <c r="AK30" s="663"/>
      <c r="AL30" s="664">
        <v>0.1</v>
      </c>
      <c r="AM30" s="665"/>
      <c r="AN30" s="665"/>
      <c r="AO30" s="666"/>
      <c r="AP30" s="707" t="s">
        <v>299</v>
      </c>
      <c r="AQ30" s="708"/>
      <c r="AR30" s="708"/>
      <c r="AS30" s="708"/>
      <c r="AT30" s="713" t="s">
        <v>300</v>
      </c>
      <c r="AU30" s="210"/>
      <c r="AV30" s="210"/>
      <c r="AW30" s="210"/>
      <c r="AX30" s="645" t="s">
        <v>178</v>
      </c>
      <c r="AY30" s="646"/>
      <c r="AZ30" s="646"/>
      <c r="BA30" s="646"/>
      <c r="BB30" s="646"/>
      <c r="BC30" s="646"/>
      <c r="BD30" s="646"/>
      <c r="BE30" s="646"/>
      <c r="BF30" s="647"/>
      <c r="BG30" s="719">
        <v>99.4</v>
      </c>
      <c r="BH30" s="720"/>
      <c r="BI30" s="720"/>
      <c r="BJ30" s="720"/>
      <c r="BK30" s="720"/>
      <c r="BL30" s="720"/>
      <c r="BM30" s="654">
        <v>96</v>
      </c>
      <c r="BN30" s="720"/>
      <c r="BO30" s="720"/>
      <c r="BP30" s="720"/>
      <c r="BQ30" s="721"/>
      <c r="BR30" s="719">
        <v>99.4</v>
      </c>
      <c r="BS30" s="720"/>
      <c r="BT30" s="720"/>
      <c r="BU30" s="720"/>
      <c r="BV30" s="720"/>
      <c r="BW30" s="720"/>
      <c r="BX30" s="654">
        <v>95.1</v>
      </c>
      <c r="BY30" s="720"/>
      <c r="BZ30" s="720"/>
      <c r="CA30" s="720"/>
      <c r="CB30" s="721"/>
      <c r="CD30" s="724"/>
      <c r="CE30" s="725"/>
      <c r="CF30" s="674" t="s">
        <v>301</v>
      </c>
      <c r="CG30" s="675"/>
      <c r="CH30" s="675"/>
      <c r="CI30" s="675"/>
      <c r="CJ30" s="675"/>
      <c r="CK30" s="675"/>
      <c r="CL30" s="675"/>
      <c r="CM30" s="675"/>
      <c r="CN30" s="675"/>
      <c r="CO30" s="675"/>
      <c r="CP30" s="675"/>
      <c r="CQ30" s="676"/>
      <c r="CR30" s="659">
        <v>482582</v>
      </c>
      <c r="CS30" s="660"/>
      <c r="CT30" s="660"/>
      <c r="CU30" s="660"/>
      <c r="CV30" s="660"/>
      <c r="CW30" s="660"/>
      <c r="CX30" s="660"/>
      <c r="CY30" s="661"/>
      <c r="CZ30" s="664">
        <v>3.7</v>
      </c>
      <c r="DA30" s="693"/>
      <c r="DB30" s="693"/>
      <c r="DC30" s="697"/>
      <c r="DD30" s="668">
        <v>473478</v>
      </c>
      <c r="DE30" s="660"/>
      <c r="DF30" s="660"/>
      <c r="DG30" s="660"/>
      <c r="DH30" s="660"/>
      <c r="DI30" s="660"/>
      <c r="DJ30" s="660"/>
      <c r="DK30" s="661"/>
      <c r="DL30" s="668">
        <v>473478</v>
      </c>
      <c r="DM30" s="660"/>
      <c r="DN30" s="660"/>
      <c r="DO30" s="660"/>
      <c r="DP30" s="660"/>
      <c r="DQ30" s="660"/>
      <c r="DR30" s="660"/>
      <c r="DS30" s="660"/>
      <c r="DT30" s="660"/>
      <c r="DU30" s="660"/>
      <c r="DV30" s="661"/>
      <c r="DW30" s="664">
        <v>11.9</v>
      </c>
      <c r="DX30" s="693"/>
      <c r="DY30" s="693"/>
      <c r="DZ30" s="693"/>
      <c r="EA30" s="693"/>
      <c r="EB30" s="693"/>
      <c r="EC30" s="694"/>
    </row>
    <row r="31" spans="2:133" ht="11.25" customHeight="1" x14ac:dyDescent="0.15">
      <c r="B31" s="656" t="s">
        <v>302</v>
      </c>
      <c r="C31" s="657"/>
      <c r="D31" s="657"/>
      <c r="E31" s="657"/>
      <c r="F31" s="657"/>
      <c r="G31" s="657"/>
      <c r="H31" s="657"/>
      <c r="I31" s="657"/>
      <c r="J31" s="657"/>
      <c r="K31" s="657"/>
      <c r="L31" s="657"/>
      <c r="M31" s="657"/>
      <c r="N31" s="657"/>
      <c r="O31" s="657"/>
      <c r="P31" s="657"/>
      <c r="Q31" s="658"/>
      <c r="R31" s="659">
        <v>18947</v>
      </c>
      <c r="S31" s="660"/>
      <c r="T31" s="660"/>
      <c r="U31" s="660"/>
      <c r="V31" s="660"/>
      <c r="W31" s="660"/>
      <c r="X31" s="660"/>
      <c r="Y31" s="661"/>
      <c r="Z31" s="662">
        <v>0.1</v>
      </c>
      <c r="AA31" s="662"/>
      <c r="AB31" s="662"/>
      <c r="AC31" s="662"/>
      <c r="AD31" s="663" t="s">
        <v>129</v>
      </c>
      <c r="AE31" s="663"/>
      <c r="AF31" s="663"/>
      <c r="AG31" s="663"/>
      <c r="AH31" s="663"/>
      <c r="AI31" s="663"/>
      <c r="AJ31" s="663"/>
      <c r="AK31" s="663"/>
      <c r="AL31" s="664" t="s">
        <v>224</v>
      </c>
      <c r="AM31" s="665"/>
      <c r="AN31" s="665"/>
      <c r="AO31" s="666"/>
      <c r="AP31" s="709"/>
      <c r="AQ31" s="710"/>
      <c r="AR31" s="710"/>
      <c r="AS31" s="710"/>
      <c r="AT31" s="714"/>
      <c r="AU31" s="209" t="s">
        <v>303</v>
      </c>
      <c r="AV31" s="209"/>
      <c r="AW31" s="209"/>
      <c r="AX31" s="656" t="s">
        <v>304</v>
      </c>
      <c r="AY31" s="657"/>
      <c r="AZ31" s="657"/>
      <c r="BA31" s="657"/>
      <c r="BB31" s="657"/>
      <c r="BC31" s="657"/>
      <c r="BD31" s="657"/>
      <c r="BE31" s="657"/>
      <c r="BF31" s="658"/>
      <c r="BG31" s="716">
        <v>99.4</v>
      </c>
      <c r="BH31" s="695"/>
      <c r="BI31" s="695"/>
      <c r="BJ31" s="695"/>
      <c r="BK31" s="695"/>
      <c r="BL31" s="695"/>
      <c r="BM31" s="665">
        <v>95.9</v>
      </c>
      <c r="BN31" s="717"/>
      <c r="BO31" s="717"/>
      <c r="BP31" s="717"/>
      <c r="BQ31" s="718"/>
      <c r="BR31" s="716">
        <v>99.3</v>
      </c>
      <c r="BS31" s="695"/>
      <c r="BT31" s="695"/>
      <c r="BU31" s="695"/>
      <c r="BV31" s="695"/>
      <c r="BW31" s="695"/>
      <c r="BX31" s="665">
        <v>95.6</v>
      </c>
      <c r="BY31" s="717"/>
      <c r="BZ31" s="717"/>
      <c r="CA31" s="717"/>
      <c r="CB31" s="718"/>
      <c r="CD31" s="724"/>
      <c r="CE31" s="725"/>
      <c r="CF31" s="674" t="s">
        <v>305</v>
      </c>
      <c r="CG31" s="675"/>
      <c r="CH31" s="675"/>
      <c r="CI31" s="675"/>
      <c r="CJ31" s="675"/>
      <c r="CK31" s="675"/>
      <c r="CL31" s="675"/>
      <c r="CM31" s="675"/>
      <c r="CN31" s="675"/>
      <c r="CO31" s="675"/>
      <c r="CP31" s="675"/>
      <c r="CQ31" s="676"/>
      <c r="CR31" s="659">
        <v>52894</v>
      </c>
      <c r="CS31" s="695"/>
      <c r="CT31" s="695"/>
      <c r="CU31" s="695"/>
      <c r="CV31" s="695"/>
      <c r="CW31" s="695"/>
      <c r="CX31" s="695"/>
      <c r="CY31" s="696"/>
      <c r="CZ31" s="664">
        <v>0.4</v>
      </c>
      <c r="DA31" s="693"/>
      <c r="DB31" s="693"/>
      <c r="DC31" s="697"/>
      <c r="DD31" s="668">
        <v>51740</v>
      </c>
      <c r="DE31" s="695"/>
      <c r="DF31" s="695"/>
      <c r="DG31" s="695"/>
      <c r="DH31" s="695"/>
      <c r="DI31" s="695"/>
      <c r="DJ31" s="695"/>
      <c r="DK31" s="696"/>
      <c r="DL31" s="668">
        <v>51740</v>
      </c>
      <c r="DM31" s="695"/>
      <c r="DN31" s="695"/>
      <c r="DO31" s="695"/>
      <c r="DP31" s="695"/>
      <c r="DQ31" s="695"/>
      <c r="DR31" s="695"/>
      <c r="DS31" s="695"/>
      <c r="DT31" s="695"/>
      <c r="DU31" s="695"/>
      <c r="DV31" s="696"/>
      <c r="DW31" s="664">
        <v>1.3</v>
      </c>
      <c r="DX31" s="693"/>
      <c r="DY31" s="693"/>
      <c r="DZ31" s="693"/>
      <c r="EA31" s="693"/>
      <c r="EB31" s="693"/>
      <c r="EC31" s="694"/>
    </row>
    <row r="32" spans="2:133" ht="11.25" customHeight="1" x14ac:dyDescent="0.15">
      <c r="B32" s="656" t="s">
        <v>306</v>
      </c>
      <c r="C32" s="657"/>
      <c r="D32" s="657"/>
      <c r="E32" s="657"/>
      <c r="F32" s="657"/>
      <c r="G32" s="657"/>
      <c r="H32" s="657"/>
      <c r="I32" s="657"/>
      <c r="J32" s="657"/>
      <c r="K32" s="657"/>
      <c r="L32" s="657"/>
      <c r="M32" s="657"/>
      <c r="N32" s="657"/>
      <c r="O32" s="657"/>
      <c r="P32" s="657"/>
      <c r="Q32" s="658"/>
      <c r="R32" s="659">
        <v>3659105</v>
      </c>
      <c r="S32" s="660"/>
      <c r="T32" s="660"/>
      <c r="U32" s="660"/>
      <c r="V32" s="660"/>
      <c r="W32" s="660"/>
      <c r="X32" s="660"/>
      <c r="Y32" s="661"/>
      <c r="Z32" s="662">
        <v>25.3</v>
      </c>
      <c r="AA32" s="662"/>
      <c r="AB32" s="662"/>
      <c r="AC32" s="662"/>
      <c r="AD32" s="663" t="s">
        <v>224</v>
      </c>
      <c r="AE32" s="663"/>
      <c r="AF32" s="663"/>
      <c r="AG32" s="663"/>
      <c r="AH32" s="663"/>
      <c r="AI32" s="663"/>
      <c r="AJ32" s="663"/>
      <c r="AK32" s="663"/>
      <c r="AL32" s="664" t="s">
        <v>224</v>
      </c>
      <c r="AM32" s="665"/>
      <c r="AN32" s="665"/>
      <c r="AO32" s="666"/>
      <c r="AP32" s="711"/>
      <c r="AQ32" s="712"/>
      <c r="AR32" s="712"/>
      <c r="AS32" s="712"/>
      <c r="AT32" s="715"/>
      <c r="AU32" s="211"/>
      <c r="AV32" s="211"/>
      <c r="AW32" s="211"/>
      <c r="AX32" s="704" t="s">
        <v>307</v>
      </c>
      <c r="AY32" s="705"/>
      <c r="AZ32" s="705"/>
      <c r="BA32" s="705"/>
      <c r="BB32" s="705"/>
      <c r="BC32" s="705"/>
      <c r="BD32" s="705"/>
      <c r="BE32" s="705"/>
      <c r="BF32" s="706"/>
      <c r="BG32" s="728">
        <v>99.4</v>
      </c>
      <c r="BH32" s="729"/>
      <c r="BI32" s="729"/>
      <c r="BJ32" s="729"/>
      <c r="BK32" s="729"/>
      <c r="BL32" s="729"/>
      <c r="BM32" s="730">
        <v>95.4</v>
      </c>
      <c r="BN32" s="729"/>
      <c r="BO32" s="729"/>
      <c r="BP32" s="729"/>
      <c r="BQ32" s="731"/>
      <c r="BR32" s="728">
        <v>99.4</v>
      </c>
      <c r="BS32" s="729"/>
      <c r="BT32" s="729"/>
      <c r="BU32" s="729"/>
      <c r="BV32" s="729"/>
      <c r="BW32" s="729"/>
      <c r="BX32" s="730">
        <v>94</v>
      </c>
      <c r="BY32" s="729"/>
      <c r="BZ32" s="729"/>
      <c r="CA32" s="729"/>
      <c r="CB32" s="731"/>
      <c r="CD32" s="726"/>
      <c r="CE32" s="727"/>
      <c r="CF32" s="674" t="s">
        <v>308</v>
      </c>
      <c r="CG32" s="675"/>
      <c r="CH32" s="675"/>
      <c r="CI32" s="675"/>
      <c r="CJ32" s="675"/>
      <c r="CK32" s="675"/>
      <c r="CL32" s="675"/>
      <c r="CM32" s="675"/>
      <c r="CN32" s="675"/>
      <c r="CO32" s="675"/>
      <c r="CP32" s="675"/>
      <c r="CQ32" s="676"/>
      <c r="CR32" s="659" t="s">
        <v>129</v>
      </c>
      <c r="CS32" s="660"/>
      <c r="CT32" s="660"/>
      <c r="CU32" s="660"/>
      <c r="CV32" s="660"/>
      <c r="CW32" s="660"/>
      <c r="CX32" s="660"/>
      <c r="CY32" s="661"/>
      <c r="CZ32" s="664" t="s">
        <v>129</v>
      </c>
      <c r="DA32" s="693"/>
      <c r="DB32" s="693"/>
      <c r="DC32" s="697"/>
      <c r="DD32" s="668" t="s">
        <v>129</v>
      </c>
      <c r="DE32" s="660"/>
      <c r="DF32" s="660"/>
      <c r="DG32" s="660"/>
      <c r="DH32" s="660"/>
      <c r="DI32" s="660"/>
      <c r="DJ32" s="660"/>
      <c r="DK32" s="661"/>
      <c r="DL32" s="668" t="s">
        <v>129</v>
      </c>
      <c r="DM32" s="660"/>
      <c r="DN32" s="660"/>
      <c r="DO32" s="660"/>
      <c r="DP32" s="660"/>
      <c r="DQ32" s="660"/>
      <c r="DR32" s="660"/>
      <c r="DS32" s="660"/>
      <c r="DT32" s="660"/>
      <c r="DU32" s="660"/>
      <c r="DV32" s="661"/>
      <c r="DW32" s="664" t="s">
        <v>129</v>
      </c>
      <c r="DX32" s="693"/>
      <c r="DY32" s="693"/>
      <c r="DZ32" s="693"/>
      <c r="EA32" s="693"/>
      <c r="EB32" s="693"/>
      <c r="EC32" s="694"/>
    </row>
    <row r="33" spans="2:133" ht="11.25" customHeight="1" x14ac:dyDescent="0.15">
      <c r="B33" s="656" t="s">
        <v>309</v>
      </c>
      <c r="C33" s="657"/>
      <c r="D33" s="657"/>
      <c r="E33" s="657"/>
      <c r="F33" s="657"/>
      <c r="G33" s="657"/>
      <c r="H33" s="657"/>
      <c r="I33" s="657"/>
      <c r="J33" s="657"/>
      <c r="K33" s="657"/>
      <c r="L33" s="657"/>
      <c r="M33" s="657"/>
      <c r="N33" s="657"/>
      <c r="O33" s="657"/>
      <c r="P33" s="657"/>
      <c r="Q33" s="658"/>
      <c r="R33" s="659">
        <v>2626349</v>
      </c>
      <c r="S33" s="660"/>
      <c r="T33" s="660"/>
      <c r="U33" s="660"/>
      <c r="V33" s="660"/>
      <c r="W33" s="660"/>
      <c r="X33" s="660"/>
      <c r="Y33" s="661"/>
      <c r="Z33" s="662">
        <v>18.2</v>
      </c>
      <c r="AA33" s="662"/>
      <c r="AB33" s="662"/>
      <c r="AC33" s="662"/>
      <c r="AD33" s="663" t="s">
        <v>224</v>
      </c>
      <c r="AE33" s="663"/>
      <c r="AF33" s="663"/>
      <c r="AG33" s="663"/>
      <c r="AH33" s="663"/>
      <c r="AI33" s="663"/>
      <c r="AJ33" s="663"/>
      <c r="AK33" s="663"/>
      <c r="AL33" s="664" t="s">
        <v>224</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310</v>
      </c>
      <c r="CE33" s="675"/>
      <c r="CF33" s="675"/>
      <c r="CG33" s="675"/>
      <c r="CH33" s="675"/>
      <c r="CI33" s="675"/>
      <c r="CJ33" s="675"/>
      <c r="CK33" s="675"/>
      <c r="CL33" s="675"/>
      <c r="CM33" s="675"/>
      <c r="CN33" s="675"/>
      <c r="CO33" s="675"/>
      <c r="CP33" s="675"/>
      <c r="CQ33" s="676"/>
      <c r="CR33" s="659">
        <v>7733125</v>
      </c>
      <c r="CS33" s="695"/>
      <c r="CT33" s="695"/>
      <c r="CU33" s="695"/>
      <c r="CV33" s="695"/>
      <c r="CW33" s="695"/>
      <c r="CX33" s="695"/>
      <c r="CY33" s="696"/>
      <c r="CZ33" s="664">
        <v>59.5</v>
      </c>
      <c r="DA33" s="693"/>
      <c r="DB33" s="693"/>
      <c r="DC33" s="697"/>
      <c r="DD33" s="668">
        <v>5758568</v>
      </c>
      <c r="DE33" s="695"/>
      <c r="DF33" s="695"/>
      <c r="DG33" s="695"/>
      <c r="DH33" s="695"/>
      <c r="DI33" s="695"/>
      <c r="DJ33" s="695"/>
      <c r="DK33" s="696"/>
      <c r="DL33" s="668">
        <v>2090981</v>
      </c>
      <c r="DM33" s="695"/>
      <c r="DN33" s="695"/>
      <c r="DO33" s="695"/>
      <c r="DP33" s="695"/>
      <c r="DQ33" s="695"/>
      <c r="DR33" s="695"/>
      <c r="DS33" s="695"/>
      <c r="DT33" s="695"/>
      <c r="DU33" s="695"/>
      <c r="DV33" s="696"/>
      <c r="DW33" s="664">
        <v>52.6</v>
      </c>
      <c r="DX33" s="693"/>
      <c r="DY33" s="693"/>
      <c r="DZ33" s="693"/>
      <c r="EA33" s="693"/>
      <c r="EB33" s="693"/>
      <c r="EC33" s="694"/>
    </row>
    <row r="34" spans="2:133" ht="11.25" customHeight="1" x14ac:dyDescent="0.15">
      <c r="B34" s="656" t="s">
        <v>311</v>
      </c>
      <c r="C34" s="657"/>
      <c r="D34" s="657"/>
      <c r="E34" s="657"/>
      <c r="F34" s="657"/>
      <c r="G34" s="657"/>
      <c r="H34" s="657"/>
      <c r="I34" s="657"/>
      <c r="J34" s="657"/>
      <c r="K34" s="657"/>
      <c r="L34" s="657"/>
      <c r="M34" s="657"/>
      <c r="N34" s="657"/>
      <c r="O34" s="657"/>
      <c r="P34" s="657"/>
      <c r="Q34" s="658"/>
      <c r="R34" s="659">
        <v>241279</v>
      </c>
      <c r="S34" s="660"/>
      <c r="T34" s="660"/>
      <c r="U34" s="660"/>
      <c r="V34" s="660"/>
      <c r="W34" s="660"/>
      <c r="X34" s="660"/>
      <c r="Y34" s="661"/>
      <c r="Z34" s="662">
        <v>1.7</v>
      </c>
      <c r="AA34" s="662"/>
      <c r="AB34" s="662"/>
      <c r="AC34" s="662"/>
      <c r="AD34" s="663">
        <v>20043</v>
      </c>
      <c r="AE34" s="663"/>
      <c r="AF34" s="663"/>
      <c r="AG34" s="663"/>
      <c r="AH34" s="663"/>
      <c r="AI34" s="663"/>
      <c r="AJ34" s="663"/>
      <c r="AK34" s="663"/>
      <c r="AL34" s="664">
        <v>0.5</v>
      </c>
      <c r="AM34" s="665"/>
      <c r="AN34" s="665"/>
      <c r="AO34" s="666"/>
      <c r="AP34" s="214"/>
      <c r="AQ34" s="638" t="s">
        <v>312</v>
      </c>
      <c r="AR34" s="639"/>
      <c r="AS34" s="639"/>
      <c r="AT34" s="639"/>
      <c r="AU34" s="639"/>
      <c r="AV34" s="639"/>
      <c r="AW34" s="639"/>
      <c r="AX34" s="639"/>
      <c r="AY34" s="639"/>
      <c r="AZ34" s="639"/>
      <c r="BA34" s="639"/>
      <c r="BB34" s="639"/>
      <c r="BC34" s="639"/>
      <c r="BD34" s="639"/>
      <c r="BE34" s="639"/>
      <c r="BF34" s="640"/>
      <c r="BG34" s="638" t="s">
        <v>313</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314</v>
      </c>
      <c r="CE34" s="675"/>
      <c r="CF34" s="675"/>
      <c r="CG34" s="675"/>
      <c r="CH34" s="675"/>
      <c r="CI34" s="675"/>
      <c r="CJ34" s="675"/>
      <c r="CK34" s="675"/>
      <c r="CL34" s="675"/>
      <c r="CM34" s="675"/>
      <c r="CN34" s="675"/>
      <c r="CO34" s="675"/>
      <c r="CP34" s="675"/>
      <c r="CQ34" s="676"/>
      <c r="CR34" s="659">
        <v>1290108</v>
      </c>
      <c r="CS34" s="660"/>
      <c r="CT34" s="660"/>
      <c r="CU34" s="660"/>
      <c r="CV34" s="660"/>
      <c r="CW34" s="660"/>
      <c r="CX34" s="660"/>
      <c r="CY34" s="661"/>
      <c r="CZ34" s="664">
        <v>9.9</v>
      </c>
      <c r="DA34" s="693"/>
      <c r="DB34" s="693"/>
      <c r="DC34" s="697"/>
      <c r="DD34" s="668">
        <v>1076800</v>
      </c>
      <c r="DE34" s="660"/>
      <c r="DF34" s="660"/>
      <c r="DG34" s="660"/>
      <c r="DH34" s="660"/>
      <c r="DI34" s="660"/>
      <c r="DJ34" s="660"/>
      <c r="DK34" s="661"/>
      <c r="DL34" s="668">
        <v>738671</v>
      </c>
      <c r="DM34" s="660"/>
      <c r="DN34" s="660"/>
      <c r="DO34" s="660"/>
      <c r="DP34" s="660"/>
      <c r="DQ34" s="660"/>
      <c r="DR34" s="660"/>
      <c r="DS34" s="660"/>
      <c r="DT34" s="660"/>
      <c r="DU34" s="660"/>
      <c r="DV34" s="661"/>
      <c r="DW34" s="664">
        <v>18.600000000000001</v>
      </c>
      <c r="DX34" s="693"/>
      <c r="DY34" s="693"/>
      <c r="DZ34" s="693"/>
      <c r="EA34" s="693"/>
      <c r="EB34" s="693"/>
      <c r="EC34" s="694"/>
    </row>
    <row r="35" spans="2:133" ht="11.25" customHeight="1" x14ac:dyDescent="0.15">
      <c r="B35" s="656" t="s">
        <v>315</v>
      </c>
      <c r="C35" s="657"/>
      <c r="D35" s="657"/>
      <c r="E35" s="657"/>
      <c r="F35" s="657"/>
      <c r="G35" s="657"/>
      <c r="H35" s="657"/>
      <c r="I35" s="657"/>
      <c r="J35" s="657"/>
      <c r="K35" s="657"/>
      <c r="L35" s="657"/>
      <c r="M35" s="657"/>
      <c r="N35" s="657"/>
      <c r="O35" s="657"/>
      <c r="P35" s="657"/>
      <c r="Q35" s="658"/>
      <c r="R35" s="659">
        <v>329986</v>
      </c>
      <c r="S35" s="660"/>
      <c r="T35" s="660"/>
      <c r="U35" s="660"/>
      <c r="V35" s="660"/>
      <c r="W35" s="660"/>
      <c r="X35" s="660"/>
      <c r="Y35" s="661"/>
      <c r="Z35" s="662">
        <v>2.2999999999999998</v>
      </c>
      <c r="AA35" s="662"/>
      <c r="AB35" s="662"/>
      <c r="AC35" s="662"/>
      <c r="AD35" s="663" t="s">
        <v>129</v>
      </c>
      <c r="AE35" s="663"/>
      <c r="AF35" s="663"/>
      <c r="AG35" s="663"/>
      <c r="AH35" s="663"/>
      <c r="AI35" s="663"/>
      <c r="AJ35" s="663"/>
      <c r="AK35" s="663"/>
      <c r="AL35" s="664" t="s">
        <v>129</v>
      </c>
      <c r="AM35" s="665"/>
      <c r="AN35" s="665"/>
      <c r="AO35" s="666"/>
      <c r="AP35" s="214"/>
      <c r="AQ35" s="732" t="s">
        <v>316</v>
      </c>
      <c r="AR35" s="733"/>
      <c r="AS35" s="733"/>
      <c r="AT35" s="733"/>
      <c r="AU35" s="733"/>
      <c r="AV35" s="733"/>
      <c r="AW35" s="733"/>
      <c r="AX35" s="733"/>
      <c r="AY35" s="734"/>
      <c r="AZ35" s="648">
        <v>1890548</v>
      </c>
      <c r="BA35" s="649"/>
      <c r="BB35" s="649"/>
      <c r="BC35" s="649"/>
      <c r="BD35" s="649"/>
      <c r="BE35" s="649"/>
      <c r="BF35" s="735"/>
      <c r="BG35" s="670" t="s">
        <v>317</v>
      </c>
      <c r="BH35" s="671"/>
      <c r="BI35" s="671"/>
      <c r="BJ35" s="671"/>
      <c r="BK35" s="671"/>
      <c r="BL35" s="671"/>
      <c r="BM35" s="671"/>
      <c r="BN35" s="671"/>
      <c r="BO35" s="671"/>
      <c r="BP35" s="671"/>
      <c r="BQ35" s="671"/>
      <c r="BR35" s="671"/>
      <c r="BS35" s="671"/>
      <c r="BT35" s="671"/>
      <c r="BU35" s="672"/>
      <c r="BV35" s="648">
        <v>186018</v>
      </c>
      <c r="BW35" s="649"/>
      <c r="BX35" s="649"/>
      <c r="BY35" s="649"/>
      <c r="BZ35" s="649"/>
      <c r="CA35" s="649"/>
      <c r="CB35" s="735"/>
      <c r="CD35" s="674" t="s">
        <v>318</v>
      </c>
      <c r="CE35" s="675"/>
      <c r="CF35" s="675"/>
      <c r="CG35" s="675"/>
      <c r="CH35" s="675"/>
      <c r="CI35" s="675"/>
      <c r="CJ35" s="675"/>
      <c r="CK35" s="675"/>
      <c r="CL35" s="675"/>
      <c r="CM35" s="675"/>
      <c r="CN35" s="675"/>
      <c r="CO35" s="675"/>
      <c r="CP35" s="675"/>
      <c r="CQ35" s="676"/>
      <c r="CR35" s="659">
        <v>28283</v>
      </c>
      <c r="CS35" s="695"/>
      <c r="CT35" s="695"/>
      <c r="CU35" s="695"/>
      <c r="CV35" s="695"/>
      <c r="CW35" s="695"/>
      <c r="CX35" s="695"/>
      <c r="CY35" s="696"/>
      <c r="CZ35" s="664">
        <v>0.2</v>
      </c>
      <c r="DA35" s="693"/>
      <c r="DB35" s="693"/>
      <c r="DC35" s="697"/>
      <c r="DD35" s="668">
        <v>24493</v>
      </c>
      <c r="DE35" s="695"/>
      <c r="DF35" s="695"/>
      <c r="DG35" s="695"/>
      <c r="DH35" s="695"/>
      <c r="DI35" s="695"/>
      <c r="DJ35" s="695"/>
      <c r="DK35" s="696"/>
      <c r="DL35" s="668">
        <v>20821</v>
      </c>
      <c r="DM35" s="695"/>
      <c r="DN35" s="695"/>
      <c r="DO35" s="695"/>
      <c r="DP35" s="695"/>
      <c r="DQ35" s="695"/>
      <c r="DR35" s="695"/>
      <c r="DS35" s="695"/>
      <c r="DT35" s="695"/>
      <c r="DU35" s="695"/>
      <c r="DV35" s="696"/>
      <c r="DW35" s="664">
        <v>0.5</v>
      </c>
      <c r="DX35" s="693"/>
      <c r="DY35" s="693"/>
      <c r="DZ35" s="693"/>
      <c r="EA35" s="693"/>
      <c r="EB35" s="693"/>
      <c r="EC35" s="694"/>
    </row>
    <row r="36" spans="2:133" ht="11.25" customHeight="1" x14ac:dyDescent="0.15">
      <c r="B36" s="656" t="s">
        <v>319</v>
      </c>
      <c r="C36" s="657"/>
      <c r="D36" s="657"/>
      <c r="E36" s="657"/>
      <c r="F36" s="657"/>
      <c r="G36" s="657"/>
      <c r="H36" s="657"/>
      <c r="I36" s="657"/>
      <c r="J36" s="657"/>
      <c r="K36" s="657"/>
      <c r="L36" s="657"/>
      <c r="M36" s="657"/>
      <c r="N36" s="657"/>
      <c r="O36" s="657"/>
      <c r="P36" s="657"/>
      <c r="Q36" s="658"/>
      <c r="R36" s="659" t="s">
        <v>224</v>
      </c>
      <c r="S36" s="660"/>
      <c r="T36" s="660"/>
      <c r="U36" s="660"/>
      <c r="V36" s="660"/>
      <c r="W36" s="660"/>
      <c r="X36" s="660"/>
      <c r="Y36" s="661"/>
      <c r="Z36" s="662" t="s">
        <v>224</v>
      </c>
      <c r="AA36" s="662"/>
      <c r="AB36" s="662"/>
      <c r="AC36" s="662"/>
      <c r="AD36" s="663" t="s">
        <v>224</v>
      </c>
      <c r="AE36" s="663"/>
      <c r="AF36" s="663"/>
      <c r="AG36" s="663"/>
      <c r="AH36" s="663"/>
      <c r="AI36" s="663"/>
      <c r="AJ36" s="663"/>
      <c r="AK36" s="663"/>
      <c r="AL36" s="664" t="s">
        <v>129</v>
      </c>
      <c r="AM36" s="665"/>
      <c r="AN36" s="665"/>
      <c r="AO36" s="666"/>
      <c r="AQ36" s="736" t="s">
        <v>320</v>
      </c>
      <c r="AR36" s="737"/>
      <c r="AS36" s="737"/>
      <c r="AT36" s="737"/>
      <c r="AU36" s="737"/>
      <c r="AV36" s="737"/>
      <c r="AW36" s="737"/>
      <c r="AX36" s="737"/>
      <c r="AY36" s="738"/>
      <c r="AZ36" s="659">
        <v>1213751</v>
      </c>
      <c r="BA36" s="660"/>
      <c r="BB36" s="660"/>
      <c r="BC36" s="660"/>
      <c r="BD36" s="695"/>
      <c r="BE36" s="695"/>
      <c r="BF36" s="718"/>
      <c r="BG36" s="674" t="s">
        <v>321</v>
      </c>
      <c r="BH36" s="675"/>
      <c r="BI36" s="675"/>
      <c r="BJ36" s="675"/>
      <c r="BK36" s="675"/>
      <c r="BL36" s="675"/>
      <c r="BM36" s="675"/>
      <c r="BN36" s="675"/>
      <c r="BO36" s="675"/>
      <c r="BP36" s="675"/>
      <c r="BQ36" s="675"/>
      <c r="BR36" s="675"/>
      <c r="BS36" s="675"/>
      <c r="BT36" s="675"/>
      <c r="BU36" s="676"/>
      <c r="BV36" s="659">
        <v>156380</v>
      </c>
      <c r="BW36" s="660"/>
      <c r="BX36" s="660"/>
      <c r="BY36" s="660"/>
      <c r="BZ36" s="660"/>
      <c r="CA36" s="660"/>
      <c r="CB36" s="669"/>
      <c r="CD36" s="674" t="s">
        <v>322</v>
      </c>
      <c r="CE36" s="675"/>
      <c r="CF36" s="675"/>
      <c r="CG36" s="675"/>
      <c r="CH36" s="675"/>
      <c r="CI36" s="675"/>
      <c r="CJ36" s="675"/>
      <c r="CK36" s="675"/>
      <c r="CL36" s="675"/>
      <c r="CM36" s="675"/>
      <c r="CN36" s="675"/>
      <c r="CO36" s="675"/>
      <c r="CP36" s="675"/>
      <c r="CQ36" s="676"/>
      <c r="CR36" s="659">
        <v>752683</v>
      </c>
      <c r="CS36" s="660"/>
      <c r="CT36" s="660"/>
      <c r="CU36" s="660"/>
      <c r="CV36" s="660"/>
      <c r="CW36" s="660"/>
      <c r="CX36" s="660"/>
      <c r="CY36" s="661"/>
      <c r="CZ36" s="664">
        <v>5.8</v>
      </c>
      <c r="DA36" s="693"/>
      <c r="DB36" s="693"/>
      <c r="DC36" s="697"/>
      <c r="DD36" s="668">
        <v>646346</v>
      </c>
      <c r="DE36" s="660"/>
      <c r="DF36" s="660"/>
      <c r="DG36" s="660"/>
      <c r="DH36" s="660"/>
      <c r="DI36" s="660"/>
      <c r="DJ36" s="660"/>
      <c r="DK36" s="661"/>
      <c r="DL36" s="668">
        <v>436298</v>
      </c>
      <c r="DM36" s="660"/>
      <c r="DN36" s="660"/>
      <c r="DO36" s="660"/>
      <c r="DP36" s="660"/>
      <c r="DQ36" s="660"/>
      <c r="DR36" s="660"/>
      <c r="DS36" s="660"/>
      <c r="DT36" s="660"/>
      <c r="DU36" s="660"/>
      <c r="DV36" s="661"/>
      <c r="DW36" s="664">
        <v>11</v>
      </c>
      <c r="DX36" s="693"/>
      <c r="DY36" s="693"/>
      <c r="DZ36" s="693"/>
      <c r="EA36" s="693"/>
      <c r="EB36" s="693"/>
      <c r="EC36" s="694"/>
    </row>
    <row r="37" spans="2:133" ht="11.25" customHeight="1" x14ac:dyDescent="0.15">
      <c r="B37" s="656" t="s">
        <v>323</v>
      </c>
      <c r="C37" s="657"/>
      <c r="D37" s="657"/>
      <c r="E37" s="657"/>
      <c r="F37" s="657"/>
      <c r="G37" s="657"/>
      <c r="H37" s="657"/>
      <c r="I37" s="657"/>
      <c r="J37" s="657"/>
      <c r="K37" s="657"/>
      <c r="L37" s="657"/>
      <c r="M37" s="657"/>
      <c r="N37" s="657"/>
      <c r="O37" s="657"/>
      <c r="P37" s="657"/>
      <c r="Q37" s="658"/>
      <c r="R37" s="659">
        <v>206286</v>
      </c>
      <c r="S37" s="660"/>
      <c r="T37" s="660"/>
      <c r="U37" s="660"/>
      <c r="V37" s="660"/>
      <c r="W37" s="660"/>
      <c r="X37" s="660"/>
      <c r="Y37" s="661"/>
      <c r="Z37" s="662">
        <v>1.4</v>
      </c>
      <c r="AA37" s="662"/>
      <c r="AB37" s="662"/>
      <c r="AC37" s="662"/>
      <c r="AD37" s="663" t="s">
        <v>129</v>
      </c>
      <c r="AE37" s="663"/>
      <c r="AF37" s="663"/>
      <c r="AG37" s="663"/>
      <c r="AH37" s="663"/>
      <c r="AI37" s="663"/>
      <c r="AJ37" s="663"/>
      <c r="AK37" s="663"/>
      <c r="AL37" s="664" t="s">
        <v>129</v>
      </c>
      <c r="AM37" s="665"/>
      <c r="AN37" s="665"/>
      <c r="AO37" s="666"/>
      <c r="AQ37" s="736" t="s">
        <v>324</v>
      </c>
      <c r="AR37" s="737"/>
      <c r="AS37" s="737"/>
      <c r="AT37" s="737"/>
      <c r="AU37" s="737"/>
      <c r="AV37" s="737"/>
      <c r="AW37" s="737"/>
      <c r="AX37" s="737"/>
      <c r="AY37" s="738"/>
      <c r="AZ37" s="659" t="s">
        <v>224</v>
      </c>
      <c r="BA37" s="660"/>
      <c r="BB37" s="660"/>
      <c r="BC37" s="660"/>
      <c r="BD37" s="695"/>
      <c r="BE37" s="695"/>
      <c r="BF37" s="718"/>
      <c r="BG37" s="674" t="s">
        <v>325</v>
      </c>
      <c r="BH37" s="675"/>
      <c r="BI37" s="675"/>
      <c r="BJ37" s="675"/>
      <c r="BK37" s="675"/>
      <c r="BL37" s="675"/>
      <c r="BM37" s="675"/>
      <c r="BN37" s="675"/>
      <c r="BO37" s="675"/>
      <c r="BP37" s="675"/>
      <c r="BQ37" s="675"/>
      <c r="BR37" s="675"/>
      <c r="BS37" s="675"/>
      <c r="BT37" s="675"/>
      <c r="BU37" s="676"/>
      <c r="BV37" s="659">
        <v>2106</v>
      </c>
      <c r="BW37" s="660"/>
      <c r="BX37" s="660"/>
      <c r="BY37" s="660"/>
      <c r="BZ37" s="660"/>
      <c r="CA37" s="660"/>
      <c r="CB37" s="669"/>
      <c r="CD37" s="674" t="s">
        <v>326</v>
      </c>
      <c r="CE37" s="675"/>
      <c r="CF37" s="675"/>
      <c r="CG37" s="675"/>
      <c r="CH37" s="675"/>
      <c r="CI37" s="675"/>
      <c r="CJ37" s="675"/>
      <c r="CK37" s="675"/>
      <c r="CL37" s="675"/>
      <c r="CM37" s="675"/>
      <c r="CN37" s="675"/>
      <c r="CO37" s="675"/>
      <c r="CP37" s="675"/>
      <c r="CQ37" s="676"/>
      <c r="CR37" s="659">
        <v>404330</v>
      </c>
      <c r="CS37" s="695"/>
      <c r="CT37" s="695"/>
      <c r="CU37" s="695"/>
      <c r="CV37" s="695"/>
      <c r="CW37" s="695"/>
      <c r="CX37" s="695"/>
      <c r="CY37" s="696"/>
      <c r="CZ37" s="664">
        <v>3.1</v>
      </c>
      <c r="DA37" s="693"/>
      <c r="DB37" s="693"/>
      <c r="DC37" s="697"/>
      <c r="DD37" s="668">
        <v>379674</v>
      </c>
      <c r="DE37" s="695"/>
      <c r="DF37" s="695"/>
      <c r="DG37" s="695"/>
      <c r="DH37" s="695"/>
      <c r="DI37" s="695"/>
      <c r="DJ37" s="695"/>
      <c r="DK37" s="696"/>
      <c r="DL37" s="668">
        <v>323920</v>
      </c>
      <c r="DM37" s="695"/>
      <c r="DN37" s="695"/>
      <c r="DO37" s="695"/>
      <c r="DP37" s="695"/>
      <c r="DQ37" s="695"/>
      <c r="DR37" s="695"/>
      <c r="DS37" s="695"/>
      <c r="DT37" s="695"/>
      <c r="DU37" s="695"/>
      <c r="DV37" s="696"/>
      <c r="DW37" s="664">
        <v>8.1999999999999993</v>
      </c>
      <c r="DX37" s="693"/>
      <c r="DY37" s="693"/>
      <c r="DZ37" s="693"/>
      <c r="EA37" s="693"/>
      <c r="EB37" s="693"/>
      <c r="EC37" s="694"/>
    </row>
    <row r="38" spans="2:133" ht="11.25" customHeight="1" x14ac:dyDescent="0.15">
      <c r="B38" s="704" t="s">
        <v>327</v>
      </c>
      <c r="C38" s="705"/>
      <c r="D38" s="705"/>
      <c r="E38" s="705"/>
      <c r="F38" s="705"/>
      <c r="G38" s="705"/>
      <c r="H38" s="705"/>
      <c r="I38" s="705"/>
      <c r="J38" s="705"/>
      <c r="K38" s="705"/>
      <c r="L38" s="705"/>
      <c r="M38" s="705"/>
      <c r="N38" s="705"/>
      <c r="O38" s="705"/>
      <c r="P38" s="705"/>
      <c r="Q38" s="706"/>
      <c r="R38" s="739">
        <v>14446698</v>
      </c>
      <c r="S38" s="740"/>
      <c r="T38" s="740"/>
      <c r="U38" s="740"/>
      <c r="V38" s="740"/>
      <c r="W38" s="740"/>
      <c r="X38" s="740"/>
      <c r="Y38" s="741"/>
      <c r="Z38" s="742">
        <v>100</v>
      </c>
      <c r="AA38" s="742"/>
      <c r="AB38" s="742"/>
      <c r="AC38" s="742"/>
      <c r="AD38" s="743">
        <v>3766604</v>
      </c>
      <c r="AE38" s="743"/>
      <c r="AF38" s="743"/>
      <c r="AG38" s="743"/>
      <c r="AH38" s="743"/>
      <c r="AI38" s="743"/>
      <c r="AJ38" s="743"/>
      <c r="AK38" s="743"/>
      <c r="AL38" s="744">
        <v>100</v>
      </c>
      <c r="AM38" s="730"/>
      <c r="AN38" s="730"/>
      <c r="AO38" s="745"/>
      <c r="AQ38" s="736" t="s">
        <v>328</v>
      </c>
      <c r="AR38" s="737"/>
      <c r="AS38" s="737"/>
      <c r="AT38" s="737"/>
      <c r="AU38" s="737"/>
      <c r="AV38" s="737"/>
      <c r="AW38" s="737"/>
      <c r="AX38" s="737"/>
      <c r="AY38" s="738"/>
      <c r="AZ38" s="659" t="s">
        <v>129</v>
      </c>
      <c r="BA38" s="660"/>
      <c r="BB38" s="660"/>
      <c r="BC38" s="660"/>
      <c r="BD38" s="695"/>
      <c r="BE38" s="695"/>
      <c r="BF38" s="718"/>
      <c r="BG38" s="674" t="s">
        <v>329</v>
      </c>
      <c r="BH38" s="675"/>
      <c r="BI38" s="675"/>
      <c r="BJ38" s="675"/>
      <c r="BK38" s="675"/>
      <c r="BL38" s="675"/>
      <c r="BM38" s="675"/>
      <c r="BN38" s="675"/>
      <c r="BO38" s="675"/>
      <c r="BP38" s="675"/>
      <c r="BQ38" s="675"/>
      <c r="BR38" s="675"/>
      <c r="BS38" s="675"/>
      <c r="BT38" s="675"/>
      <c r="BU38" s="676"/>
      <c r="BV38" s="659">
        <v>3383</v>
      </c>
      <c r="BW38" s="660"/>
      <c r="BX38" s="660"/>
      <c r="BY38" s="660"/>
      <c r="BZ38" s="660"/>
      <c r="CA38" s="660"/>
      <c r="CB38" s="669"/>
      <c r="CD38" s="674" t="s">
        <v>330</v>
      </c>
      <c r="CE38" s="675"/>
      <c r="CF38" s="675"/>
      <c r="CG38" s="675"/>
      <c r="CH38" s="675"/>
      <c r="CI38" s="675"/>
      <c r="CJ38" s="675"/>
      <c r="CK38" s="675"/>
      <c r="CL38" s="675"/>
      <c r="CM38" s="675"/>
      <c r="CN38" s="675"/>
      <c r="CO38" s="675"/>
      <c r="CP38" s="675"/>
      <c r="CQ38" s="676"/>
      <c r="CR38" s="659">
        <v>1890548</v>
      </c>
      <c r="CS38" s="660"/>
      <c r="CT38" s="660"/>
      <c r="CU38" s="660"/>
      <c r="CV38" s="660"/>
      <c r="CW38" s="660"/>
      <c r="CX38" s="660"/>
      <c r="CY38" s="661"/>
      <c r="CZ38" s="664">
        <v>14.6</v>
      </c>
      <c r="DA38" s="693"/>
      <c r="DB38" s="693"/>
      <c r="DC38" s="697"/>
      <c r="DD38" s="668">
        <v>1287071</v>
      </c>
      <c r="DE38" s="660"/>
      <c r="DF38" s="660"/>
      <c r="DG38" s="660"/>
      <c r="DH38" s="660"/>
      <c r="DI38" s="660"/>
      <c r="DJ38" s="660"/>
      <c r="DK38" s="661"/>
      <c r="DL38" s="668">
        <v>895191</v>
      </c>
      <c r="DM38" s="660"/>
      <c r="DN38" s="660"/>
      <c r="DO38" s="660"/>
      <c r="DP38" s="660"/>
      <c r="DQ38" s="660"/>
      <c r="DR38" s="660"/>
      <c r="DS38" s="660"/>
      <c r="DT38" s="660"/>
      <c r="DU38" s="660"/>
      <c r="DV38" s="661"/>
      <c r="DW38" s="664">
        <v>22.5</v>
      </c>
      <c r="DX38" s="693"/>
      <c r="DY38" s="693"/>
      <c r="DZ38" s="693"/>
      <c r="EA38" s="693"/>
      <c r="EB38" s="693"/>
      <c r="EC38" s="694"/>
    </row>
    <row r="39" spans="2:133" ht="11.25" customHeight="1" x14ac:dyDescent="0.15">
      <c r="AQ39" s="736" t="s">
        <v>331</v>
      </c>
      <c r="AR39" s="737"/>
      <c r="AS39" s="737"/>
      <c r="AT39" s="737"/>
      <c r="AU39" s="737"/>
      <c r="AV39" s="737"/>
      <c r="AW39" s="737"/>
      <c r="AX39" s="737"/>
      <c r="AY39" s="738"/>
      <c r="AZ39" s="659" t="s">
        <v>129</v>
      </c>
      <c r="BA39" s="660"/>
      <c r="BB39" s="660"/>
      <c r="BC39" s="660"/>
      <c r="BD39" s="695"/>
      <c r="BE39" s="695"/>
      <c r="BF39" s="718"/>
      <c r="BG39" s="750" t="s">
        <v>332</v>
      </c>
      <c r="BH39" s="751"/>
      <c r="BI39" s="751"/>
      <c r="BJ39" s="751"/>
      <c r="BK39" s="751"/>
      <c r="BL39" s="215"/>
      <c r="BM39" s="675" t="s">
        <v>333</v>
      </c>
      <c r="BN39" s="675"/>
      <c r="BO39" s="675"/>
      <c r="BP39" s="675"/>
      <c r="BQ39" s="675"/>
      <c r="BR39" s="675"/>
      <c r="BS39" s="675"/>
      <c r="BT39" s="675"/>
      <c r="BU39" s="676"/>
      <c r="BV39" s="659">
        <v>95</v>
      </c>
      <c r="BW39" s="660"/>
      <c r="BX39" s="660"/>
      <c r="BY39" s="660"/>
      <c r="BZ39" s="660"/>
      <c r="CA39" s="660"/>
      <c r="CB39" s="669"/>
      <c r="CD39" s="674" t="s">
        <v>334</v>
      </c>
      <c r="CE39" s="675"/>
      <c r="CF39" s="675"/>
      <c r="CG39" s="675"/>
      <c r="CH39" s="675"/>
      <c r="CI39" s="675"/>
      <c r="CJ39" s="675"/>
      <c r="CK39" s="675"/>
      <c r="CL39" s="675"/>
      <c r="CM39" s="675"/>
      <c r="CN39" s="675"/>
      <c r="CO39" s="675"/>
      <c r="CP39" s="675"/>
      <c r="CQ39" s="676"/>
      <c r="CR39" s="659">
        <v>3690503</v>
      </c>
      <c r="CS39" s="695"/>
      <c r="CT39" s="695"/>
      <c r="CU39" s="695"/>
      <c r="CV39" s="695"/>
      <c r="CW39" s="695"/>
      <c r="CX39" s="695"/>
      <c r="CY39" s="696"/>
      <c r="CZ39" s="664">
        <v>28.4</v>
      </c>
      <c r="DA39" s="693"/>
      <c r="DB39" s="693"/>
      <c r="DC39" s="697"/>
      <c r="DD39" s="668">
        <v>2723858</v>
      </c>
      <c r="DE39" s="695"/>
      <c r="DF39" s="695"/>
      <c r="DG39" s="695"/>
      <c r="DH39" s="695"/>
      <c r="DI39" s="695"/>
      <c r="DJ39" s="695"/>
      <c r="DK39" s="696"/>
      <c r="DL39" s="668" t="s">
        <v>129</v>
      </c>
      <c r="DM39" s="695"/>
      <c r="DN39" s="695"/>
      <c r="DO39" s="695"/>
      <c r="DP39" s="695"/>
      <c r="DQ39" s="695"/>
      <c r="DR39" s="695"/>
      <c r="DS39" s="695"/>
      <c r="DT39" s="695"/>
      <c r="DU39" s="695"/>
      <c r="DV39" s="696"/>
      <c r="DW39" s="664" t="s">
        <v>129</v>
      </c>
      <c r="DX39" s="693"/>
      <c r="DY39" s="693"/>
      <c r="DZ39" s="693"/>
      <c r="EA39" s="693"/>
      <c r="EB39" s="693"/>
      <c r="EC39" s="694"/>
    </row>
    <row r="40" spans="2:133" ht="11.25" customHeight="1" x14ac:dyDescent="0.15">
      <c r="AQ40" s="736" t="s">
        <v>335</v>
      </c>
      <c r="AR40" s="737"/>
      <c r="AS40" s="737"/>
      <c r="AT40" s="737"/>
      <c r="AU40" s="737"/>
      <c r="AV40" s="737"/>
      <c r="AW40" s="737"/>
      <c r="AX40" s="737"/>
      <c r="AY40" s="738"/>
      <c r="AZ40" s="659">
        <v>150261</v>
      </c>
      <c r="BA40" s="660"/>
      <c r="BB40" s="660"/>
      <c r="BC40" s="660"/>
      <c r="BD40" s="695"/>
      <c r="BE40" s="695"/>
      <c r="BF40" s="718"/>
      <c r="BG40" s="750"/>
      <c r="BH40" s="751"/>
      <c r="BI40" s="751"/>
      <c r="BJ40" s="751"/>
      <c r="BK40" s="751"/>
      <c r="BL40" s="215"/>
      <c r="BM40" s="675" t="s">
        <v>336</v>
      </c>
      <c r="BN40" s="675"/>
      <c r="BO40" s="675"/>
      <c r="BP40" s="675"/>
      <c r="BQ40" s="675"/>
      <c r="BR40" s="675"/>
      <c r="BS40" s="675"/>
      <c r="BT40" s="675"/>
      <c r="BU40" s="676"/>
      <c r="BV40" s="659">
        <v>130</v>
      </c>
      <c r="BW40" s="660"/>
      <c r="BX40" s="660"/>
      <c r="BY40" s="660"/>
      <c r="BZ40" s="660"/>
      <c r="CA40" s="660"/>
      <c r="CB40" s="669"/>
      <c r="CD40" s="674" t="s">
        <v>337</v>
      </c>
      <c r="CE40" s="675"/>
      <c r="CF40" s="675"/>
      <c r="CG40" s="675"/>
      <c r="CH40" s="675"/>
      <c r="CI40" s="675"/>
      <c r="CJ40" s="675"/>
      <c r="CK40" s="675"/>
      <c r="CL40" s="675"/>
      <c r="CM40" s="675"/>
      <c r="CN40" s="675"/>
      <c r="CO40" s="675"/>
      <c r="CP40" s="675"/>
      <c r="CQ40" s="676"/>
      <c r="CR40" s="659">
        <v>81000</v>
      </c>
      <c r="CS40" s="660"/>
      <c r="CT40" s="660"/>
      <c r="CU40" s="660"/>
      <c r="CV40" s="660"/>
      <c r="CW40" s="660"/>
      <c r="CX40" s="660"/>
      <c r="CY40" s="661"/>
      <c r="CZ40" s="664">
        <v>0.6</v>
      </c>
      <c r="DA40" s="693"/>
      <c r="DB40" s="693"/>
      <c r="DC40" s="697"/>
      <c r="DD40" s="668" t="s">
        <v>129</v>
      </c>
      <c r="DE40" s="660"/>
      <c r="DF40" s="660"/>
      <c r="DG40" s="660"/>
      <c r="DH40" s="660"/>
      <c r="DI40" s="660"/>
      <c r="DJ40" s="660"/>
      <c r="DK40" s="661"/>
      <c r="DL40" s="668" t="s">
        <v>129</v>
      </c>
      <c r="DM40" s="660"/>
      <c r="DN40" s="660"/>
      <c r="DO40" s="660"/>
      <c r="DP40" s="660"/>
      <c r="DQ40" s="660"/>
      <c r="DR40" s="660"/>
      <c r="DS40" s="660"/>
      <c r="DT40" s="660"/>
      <c r="DU40" s="660"/>
      <c r="DV40" s="661"/>
      <c r="DW40" s="664" t="s">
        <v>224</v>
      </c>
      <c r="DX40" s="693"/>
      <c r="DY40" s="693"/>
      <c r="DZ40" s="693"/>
      <c r="EA40" s="693"/>
      <c r="EB40" s="693"/>
      <c r="EC40" s="694"/>
    </row>
    <row r="41" spans="2:133" ht="11.25" customHeight="1" x14ac:dyDescent="0.15">
      <c r="AQ41" s="746" t="s">
        <v>338</v>
      </c>
      <c r="AR41" s="747"/>
      <c r="AS41" s="747"/>
      <c r="AT41" s="747"/>
      <c r="AU41" s="747"/>
      <c r="AV41" s="747"/>
      <c r="AW41" s="747"/>
      <c r="AX41" s="747"/>
      <c r="AY41" s="748"/>
      <c r="AZ41" s="739">
        <v>526536</v>
      </c>
      <c r="BA41" s="740"/>
      <c r="BB41" s="740"/>
      <c r="BC41" s="740"/>
      <c r="BD41" s="729"/>
      <c r="BE41" s="729"/>
      <c r="BF41" s="731"/>
      <c r="BG41" s="752"/>
      <c r="BH41" s="753"/>
      <c r="BI41" s="753"/>
      <c r="BJ41" s="753"/>
      <c r="BK41" s="753"/>
      <c r="BL41" s="216"/>
      <c r="BM41" s="684" t="s">
        <v>339</v>
      </c>
      <c r="BN41" s="684"/>
      <c r="BO41" s="684"/>
      <c r="BP41" s="684"/>
      <c r="BQ41" s="684"/>
      <c r="BR41" s="684"/>
      <c r="BS41" s="684"/>
      <c r="BT41" s="684"/>
      <c r="BU41" s="685"/>
      <c r="BV41" s="739">
        <v>355</v>
      </c>
      <c r="BW41" s="740"/>
      <c r="BX41" s="740"/>
      <c r="BY41" s="740"/>
      <c r="BZ41" s="740"/>
      <c r="CA41" s="740"/>
      <c r="CB41" s="749"/>
      <c r="CD41" s="674" t="s">
        <v>340</v>
      </c>
      <c r="CE41" s="675"/>
      <c r="CF41" s="675"/>
      <c r="CG41" s="675"/>
      <c r="CH41" s="675"/>
      <c r="CI41" s="675"/>
      <c r="CJ41" s="675"/>
      <c r="CK41" s="675"/>
      <c r="CL41" s="675"/>
      <c r="CM41" s="675"/>
      <c r="CN41" s="675"/>
      <c r="CO41" s="675"/>
      <c r="CP41" s="675"/>
      <c r="CQ41" s="676"/>
      <c r="CR41" s="659" t="s">
        <v>224</v>
      </c>
      <c r="CS41" s="695"/>
      <c r="CT41" s="695"/>
      <c r="CU41" s="695"/>
      <c r="CV41" s="695"/>
      <c r="CW41" s="695"/>
      <c r="CX41" s="695"/>
      <c r="CY41" s="696"/>
      <c r="CZ41" s="664" t="s">
        <v>129</v>
      </c>
      <c r="DA41" s="693"/>
      <c r="DB41" s="693"/>
      <c r="DC41" s="697"/>
      <c r="DD41" s="668" t="s">
        <v>129</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342</v>
      </c>
      <c r="CE42" s="657"/>
      <c r="CF42" s="657"/>
      <c r="CG42" s="657"/>
      <c r="CH42" s="657"/>
      <c r="CI42" s="657"/>
      <c r="CJ42" s="657"/>
      <c r="CK42" s="657"/>
      <c r="CL42" s="657"/>
      <c r="CM42" s="657"/>
      <c r="CN42" s="657"/>
      <c r="CO42" s="657"/>
      <c r="CP42" s="657"/>
      <c r="CQ42" s="658"/>
      <c r="CR42" s="659">
        <v>3059783</v>
      </c>
      <c r="CS42" s="660"/>
      <c r="CT42" s="660"/>
      <c r="CU42" s="660"/>
      <c r="CV42" s="660"/>
      <c r="CW42" s="660"/>
      <c r="CX42" s="660"/>
      <c r="CY42" s="661"/>
      <c r="CZ42" s="664">
        <v>23.6</v>
      </c>
      <c r="DA42" s="665"/>
      <c r="DB42" s="665"/>
      <c r="DC42" s="760"/>
      <c r="DD42" s="668">
        <v>619300</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344</v>
      </c>
      <c r="CE43" s="657"/>
      <c r="CF43" s="657"/>
      <c r="CG43" s="657"/>
      <c r="CH43" s="657"/>
      <c r="CI43" s="657"/>
      <c r="CJ43" s="657"/>
      <c r="CK43" s="657"/>
      <c r="CL43" s="657"/>
      <c r="CM43" s="657"/>
      <c r="CN43" s="657"/>
      <c r="CO43" s="657"/>
      <c r="CP43" s="657"/>
      <c r="CQ43" s="658"/>
      <c r="CR43" s="659">
        <v>74704</v>
      </c>
      <c r="CS43" s="695"/>
      <c r="CT43" s="695"/>
      <c r="CU43" s="695"/>
      <c r="CV43" s="695"/>
      <c r="CW43" s="695"/>
      <c r="CX43" s="695"/>
      <c r="CY43" s="696"/>
      <c r="CZ43" s="664">
        <v>0.6</v>
      </c>
      <c r="DA43" s="693"/>
      <c r="DB43" s="693"/>
      <c r="DC43" s="697"/>
      <c r="DD43" s="668">
        <v>74704</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345</v>
      </c>
      <c r="CD44" s="771" t="s">
        <v>296</v>
      </c>
      <c r="CE44" s="772"/>
      <c r="CF44" s="656" t="s">
        <v>346</v>
      </c>
      <c r="CG44" s="657"/>
      <c r="CH44" s="657"/>
      <c r="CI44" s="657"/>
      <c r="CJ44" s="657"/>
      <c r="CK44" s="657"/>
      <c r="CL44" s="657"/>
      <c r="CM44" s="657"/>
      <c r="CN44" s="657"/>
      <c r="CO44" s="657"/>
      <c r="CP44" s="657"/>
      <c r="CQ44" s="658"/>
      <c r="CR44" s="659">
        <v>2136852</v>
      </c>
      <c r="CS44" s="660"/>
      <c r="CT44" s="660"/>
      <c r="CU44" s="660"/>
      <c r="CV44" s="660"/>
      <c r="CW44" s="660"/>
      <c r="CX44" s="660"/>
      <c r="CY44" s="661"/>
      <c r="CZ44" s="664">
        <v>16.399999999999999</v>
      </c>
      <c r="DA44" s="665"/>
      <c r="DB44" s="665"/>
      <c r="DC44" s="760"/>
      <c r="DD44" s="668">
        <v>595897</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347</v>
      </c>
      <c r="CG45" s="657"/>
      <c r="CH45" s="657"/>
      <c r="CI45" s="657"/>
      <c r="CJ45" s="657"/>
      <c r="CK45" s="657"/>
      <c r="CL45" s="657"/>
      <c r="CM45" s="657"/>
      <c r="CN45" s="657"/>
      <c r="CO45" s="657"/>
      <c r="CP45" s="657"/>
      <c r="CQ45" s="658"/>
      <c r="CR45" s="659">
        <v>1555104</v>
      </c>
      <c r="CS45" s="695"/>
      <c r="CT45" s="695"/>
      <c r="CU45" s="695"/>
      <c r="CV45" s="695"/>
      <c r="CW45" s="695"/>
      <c r="CX45" s="695"/>
      <c r="CY45" s="696"/>
      <c r="CZ45" s="664">
        <v>12</v>
      </c>
      <c r="DA45" s="693"/>
      <c r="DB45" s="693"/>
      <c r="DC45" s="697"/>
      <c r="DD45" s="668">
        <v>148544</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348</v>
      </c>
      <c r="CG46" s="657"/>
      <c r="CH46" s="657"/>
      <c r="CI46" s="657"/>
      <c r="CJ46" s="657"/>
      <c r="CK46" s="657"/>
      <c r="CL46" s="657"/>
      <c r="CM46" s="657"/>
      <c r="CN46" s="657"/>
      <c r="CO46" s="657"/>
      <c r="CP46" s="657"/>
      <c r="CQ46" s="658"/>
      <c r="CR46" s="659">
        <v>256697</v>
      </c>
      <c r="CS46" s="660"/>
      <c r="CT46" s="660"/>
      <c r="CU46" s="660"/>
      <c r="CV46" s="660"/>
      <c r="CW46" s="660"/>
      <c r="CX46" s="660"/>
      <c r="CY46" s="661"/>
      <c r="CZ46" s="664">
        <v>2</v>
      </c>
      <c r="DA46" s="665"/>
      <c r="DB46" s="665"/>
      <c r="DC46" s="760"/>
      <c r="DD46" s="668">
        <v>130702</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349</v>
      </c>
      <c r="CG47" s="657"/>
      <c r="CH47" s="657"/>
      <c r="CI47" s="657"/>
      <c r="CJ47" s="657"/>
      <c r="CK47" s="657"/>
      <c r="CL47" s="657"/>
      <c r="CM47" s="657"/>
      <c r="CN47" s="657"/>
      <c r="CO47" s="657"/>
      <c r="CP47" s="657"/>
      <c r="CQ47" s="658"/>
      <c r="CR47" s="659">
        <v>922931</v>
      </c>
      <c r="CS47" s="695"/>
      <c r="CT47" s="695"/>
      <c r="CU47" s="695"/>
      <c r="CV47" s="695"/>
      <c r="CW47" s="695"/>
      <c r="CX47" s="695"/>
      <c r="CY47" s="696"/>
      <c r="CZ47" s="664">
        <v>7.1</v>
      </c>
      <c r="DA47" s="693"/>
      <c r="DB47" s="693"/>
      <c r="DC47" s="697"/>
      <c r="DD47" s="668">
        <v>23403</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350</v>
      </c>
      <c r="CG48" s="657"/>
      <c r="CH48" s="657"/>
      <c r="CI48" s="657"/>
      <c r="CJ48" s="657"/>
      <c r="CK48" s="657"/>
      <c r="CL48" s="657"/>
      <c r="CM48" s="657"/>
      <c r="CN48" s="657"/>
      <c r="CO48" s="657"/>
      <c r="CP48" s="657"/>
      <c r="CQ48" s="658"/>
      <c r="CR48" s="659" t="s">
        <v>224</v>
      </c>
      <c r="CS48" s="660"/>
      <c r="CT48" s="660"/>
      <c r="CU48" s="660"/>
      <c r="CV48" s="660"/>
      <c r="CW48" s="660"/>
      <c r="CX48" s="660"/>
      <c r="CY48" s="661"/>
      <c r="CZ48" s="664" t="s">
        <v>224</v>
      </c>
      <c r="DA48" s="665"/>
      <c r="DB48" s="665"/>
      <c r="DC48" s="760"/>
      <c r="DD48" s="668" t="s">
        <v>129</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351</v>
      </c>
      <c r="CE49" s="705"/>
      <c r="CF49" s="705"/>
      <c r="CG49" s="705"/>
      <c r="CH49" s="705"/>
      <c r="CI49" s="705"/>
      <c r="CJ49" s="705"/>
      <c r="CK49" s="705"/>
      <c r="CL49" s="705"/>
      <c r="CM49" s="705"/>
      <c r="CN49" s="705"/>
      <c r="CO49" s="705"/>
      <c r="CP49" s="705"/>
      <c r="CQ49" s="706"/>
      <c r="CR49" s="739">
        <v>12990546</v>
      </c>
      <c r="CS49" s="729"/>
      <c r="CT49" s="729"/>
      <c r="CU49" s="729"/>
      <c r="CV49" s="729"/>
      <c r="CW49" s="729"/>
      <c r="CX49" s="729"/>
      <c r="CY49" s="761"/>
      <c r="CZ49" s="744">
        <v>100</v>
      </c>
      <c r="DA49" s="762"/>
      <c r="DB49" s="762"/>
      <c r="DC49" s="763"/>
      <c r="DD49" s="764">
        <v>8086013</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PqDLrx4FIdQQhaVOISL0lW4HFm4d4DQpVNbrMiz5hR42wWwocsKu8oXx6Iz/KBE5pklTVf9pX+yx76FePDp3hg==" saltValue="935orfxXH9gp+PSzkBdxy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353</v>
      </c>
      <c r="DK2" s="807"/>
      <c r="DL2" s="807"/>
      <c r="DM2" s="807"/>
      <c r="DN2" s="807"/>
      <c r="DO2" s="808"/>
      <c r="DP2" s="229"/>
      <c r="DQ2" s="806" t="s">
        <v>354</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355</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357</v>
      </c>
      <c r="B5" s="801"/>
      <c r="C5" s="801"/>
      <c r="D5" s="801"/>
      <c r="E5" s="801"/>
      <c r="F5" s="801"/>
      <c r="G5" s="801"/>
      <c r="H5" s="801"/>
      <c r="I5" s="801"/>
      <c r="J5" s="801"/>
      <c r="K5" s="801"/>
      <c r="L5" s="801"/>
      <c r="M5" s="801"/>
      <c r="N5" s="801"/>
      <c r="O5" s="801"/>
      <c r="P5" s="802"/>
      <c r="Q5" s="777" t="s">
        <v>358</v>
      </c>
      <c r="R5" s="778"/>
      <c r="S5" s="778"/>
      <c r="T5" s="778"/>
      <c r="U5" s="779"/>
      <c r="V5" s="777" t="s">
        <v>359</v>
      </c>
      <c r="W5" s="778"/>
      <c r="X5" s="778"/>
      <c r="Y5" s="778"/>
      <c r="Z5" s="779"/>
      <c r="AA5" s="777" t="s">
        <v>360</v>
      </c>
      <c r="AB5" s="778"/>
      <c r="AC5" s="778"/>
      <c r="AD5" s="778"/>
      <c r="AE5" s="778"/>
      <c r="AF5" s="810" t="s">
        <v>361</v>
      </c>
      <c r="AG5" s="778"/>
      <c r="AH5" s="778"/>
      <c r="AI5" s="778"/>
      <c r="AJ5" s="789"/>
      <c r="AK5" s="778" t="s">
        <v>362</v>
      </c>
      <c r="AL5" s="778"/>
      <c r="AM5" s="778"/>
      <c r="AN5" s="778"/>
      <c r="AO5" s="779"/>
      <c r="AP5" s="777" t="s">
        <v>363</v>
      </c>
      <c r="AQ5" s="778"/>
      <c r="AR5" s="778"/>
      <c r="AS5" s="778"/>
      <c r="AT5" s="779"/>
      <c r="AU5" s="777" t="s">
        <v>364</v>
      </c>
      <c r="AV5" s="778"/>
      <c r="AW5" s="778"/>
      <c r="AX5" s="778"/>
      <c r="AY5" s="789"/>
      <c r="AZ5" s="236"/>
      <c r="BA5" s="236"/>
      <c r="BB5" s="236"/>
      <c r="BC5" s="236"/>
      <c r="BD5" s="236"/>
      <c r="BE5" s="237"/>
      <c r="BF5" s="237"/>
      <c r="BG5" s="237"/>
      <c r="BH5" s="237"/>
      <c r="BI5" s="237"/>
      <c r="BJ5" s="237"/>
      <c r="BK5" s="237"/>
      <c r="BL5" s="237"/>
      <c r="BM5" s="237"/>
      <c r="BN5" s="237"/>
      <c r="BO5" s="237"/>
      <c r="BP5" s="237"/>
      <c r="BQ5" s="800" t="s">
        <v>365</v>
      </c>
      <c r="BR5" s="801"/>
      <c r="BS5" s="801"/>
      <c r="BT5" s="801"/>
      <c r="BU5" s="801"/>
      <c r="BV5" s="801"/>
      <c r="BW5" s="801"/>
      <c r="BX5" s="801"/>
      <c r="BY5" s="801"/>
      <c r="BZ5" s="801"/>
      <c r="CA5" s="801"/>
      <c r="CB5" s="801"/>
      <c r="CC5" s="801"/>
      <c r="CD5" s="801"/>
      <c r="CE5" s="801"/>
      <c r="CF5" s="801"/>
      <c r="CG5" s="802"/>
      <c r="CH5" s="777" t="s">
        <v>366</v>
      </c>
      <c r="CI5" s="778"/>
      <c r="CJ5" s="778"/>
      <c r="CK5" s="778"/>
      <c r="CL5" s="779"/>
      <c r="CM5" s="777" t="s">
        <v>367</v>
      </c>
      <c r="CN5" s="778"/>
      <c r="CO5" s="778"/>
      <c r="CP5" s="778"/>
      <c r="CQ5" s="779"/>
      <c r="CR5" s="777" t="s">
        <v>368</v>
      </c>
      <c r="CS5" s="778"/>
      <c r="CT5" s="778"/>
      <c r="CU5" s="778"/>
      <c r="CV5" s="779"/>
      <c r="CW5" s="777" t="s">
        <v>369</v>
      </c>
      <c r="CX5" s="778"/>
      <c r="CY5" s="778"/>
      <c r="CZ5" s="778"/>
      <c r="DA5" s="779"/>
      <c r="DB5" s="777" t="s">
        <v>370</v>
      </c>
      <c r="DC5" s="778"/>
      <c r="DD5" s="778"/>
      <c r="DE5" s="778"/>
      <c r="DF5" s="779"/>
      <c r="DG5" s="783" t="s">
        <v>371</v>
      </c>
      <c r="DH5" s="784"/>
      <c r="DI5" s="784"/>
      <c r="DJ5" s="784"/>
      <c r="DK5" s="785"/>
      <c r="DL5" s="783" t="s">
        <v>372</v>
      </c>
      <c r="DM5" s="784"/>
      <c r="DN5" s="784"/>
      <c r="DO5" s="784"/>
      <c r="DP5" s="785"/>
      <c r="DQ5" s="777" t="s">
        <v>373</v>
      </c>
      <c r="DR5" s="778"/>
      <c r="DS5" s="778"/>
      <c r="DT5" s="778"/>
      <c r="DU5" s="779"/>
      <c r="DV5" s="777" t="s">
        <v>364</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374</v>
      </c>
      <c r="C7" s="792"/>
      <c r="D7" s="792"/>
      <c r="E7" s="792"/>
      <c r="F7" s="792"/>
      <c r="G7" s="792"/>
      <c r="H7" s="792"/>
      <c r="I7" s="792"/>
      <c r="J7" s="792"/>
      <c r="K7" s="792"/>
      <c r="L7" s="792"/>
      <c r="M7" s="792"/>
      <c r="N7" s="792"/>
      <c r="O7" s="792"/>
      <c r="P7" s="793"/>
      <c r="Q7" s="794">
        <v>14443</v>
      </c>
      <c r="R7" s="795"/>
      <c r="S7" s="795"/>
      <c r="T7" s="795"/>
      <c r="U7" s="795"/>
      <c r="V7" s="795">
        <v>12987</v>
      </c>
      <c r="W7" s="795"/>
      <c r="X7" s="795"/>
      <c r="Y7" s="795"/>
      <c r="Z7" s="795"/>
      <c r="AA7" s="795">
        <v>1456</v>
      </c>
      <c r="AB7" s="795"/>
      <c r="AC7" s="795"/>
      <c r="AD7" s="795"/>
      <c r="AE7" s="796"/>
      <c r="AF7" s="797">
        <v>436</v>
      </c>
      <c r="AG7" s="798"/>
      <c r="AH7" s="798"/>
      <c r="AI7" s="798"/>
      <c r="AJ7" s="799"/>
      <c r="AK7" s="834">
        <v>3658</v>
      </c>
      <c r="AL7" s="835"/>
      <c r="AM7" s="835"/>
      <c r="AN7" s="835"/>
      <c r="AO7" s="835"/>
      <c r="AP7" s="835">
        <v>5870</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571</v>
      </c>
      <c r="BT7" s="839"/>
      <c r="BU7" s="839"/>
      <c r="BV7" s="839"/>
      <c r="BW7" s="839"/>
      <c r="BX7" s="839"/>
      <c r="BY7" s="839"/>
      <c r="BZ7" s="839"/>
      <c r="CA7" s="839"/>
      <c r="CB7" s="839"/>
      <c r="CC7" s="839"/>
      <c r="CD7" s="839"/>
      <c r="CE7" s="839"/>
      <c r="CF7" s="839"/>
      <c r="CG7" s="840"/>
      <c r="CH7" s="831" t="s">
        <v>572</v>
      </c>
      <c r="CI7" s="832"/>
      <c r="CJ7" s="832"/>
      <c r="CK7" s="832"/>
      <c r="CL7" s="833"/>
      <c r="CM7" s="831">
        <v>2</v>
      </c>
      <c r="CN7" s="832"/>
      <c r="CO7" s="832"/>
      <c r="CP7" s="832"/>
      <c r="CQ7" s="833"/>
      <c r="CR7" s="831">
        <v>0</v>
      </c>
      <c r="CS7" s="832"/>
      <c r="CT7" s="832"/>
      <c r="CU7" s="832"/>
      <c r="CV7" s="833"/>
      <c r="CW7" s="831">
        <v>1</v>
      </c>
      <c r="CX7" s="832"/>
      <c r="CY7" s="832"/>
      <c r="CZ7" s="832"/>
      <c r="DA7" s="833"/>
      <c r="DB7" s="831">
        <v>0</v>
      </c>
      <c r="DC7" s="832"/>
      <c r="DD7" s="832"/>
      <c r="DE7" s="832"/>
      <c r="DF7" s="833"/>
      <c r="DG7" s="831">
        <v>0</v>
      </c>
      <c r="DH7" s="832"/>
      <c r="DI7" s="832"/>
      <c r="DJ7" s="832"/>
      <c r="DK7" s="833"/>
      <c r="DL7" s="831">
        <v>0</v>
      </c>
      <c r="DM7" s="832"/>
      <c r="DN7" s="832"/>
      <c r="DO7" s="832"/>
      <c r="DP7" s="833"/>
      <c r="DQ7" s="831">
        <v>0</v>
      </c>
      <c r="DR7" s="832"/>
      <c r="DS7" s="832"/>
      <c r="DT7" s="832"/>
      <c r="DU7" s="833"/>
      <c r="DV7" s="812"/>
      <c r="DW7" s="813"/>
      <c r="DX7" s="813"/>
      <c r="DY7" s="813"/>
      <c r="DZ7" s="814"/>
      <c r="EA7" s="234"/>
    </row>
    <row r="8" spans="1:131" s="235" customFormat="1" ht="26.25" customHeight="1" x14ac:dyDescent="0.15">
      <c r="A8" s="241">
        <v>2</v>
      </c>
      <c r="B8" s="815" t="s">
        <v>375</v>
      </c>
      <c r="C8" s="816"/>
      <c r="D8" s="816"/>
      <c r="E8" s="816"/>
      <c r="F8" s="816"/>
      <c r="G8" s="816"/>
      <c r="H8" s="816"/>
      <c r="I8" s="816"/>
      <c r="J8" s="816"/>
      <c r="K8" s="816"/>
      <c r="L8" s="816"/>
      <c r="M8" s="816"/>
      <c r="N8" s="816"/>
      <c r="O8" s="816"/>
      <c r="P8" s="817"/>
      <c r="Q8" s="818">
        <v>3</v>
      </c>
      <c r="R8" s="819"/>
      <c r="S8" s="819"/>
      <c r="T8" s="819"/>
      <c r="U8" s="819"/>
      <c r="V8" s="819">
        <v>3</v>
      </c>
      <c r="W8" s="819"/>
      <c r="X8" s="819"/>
      <c r="Y8" s="819"/>
      <c r="Z8" s="819"/>
      <c r="AA8" s="819">
        <v>0</v>
      </c>
      <c r="AB8" s="819"/>
      <c r="AC8" s="819"/>
      <c r="AD8" s="819"/>
      <c r="AE8" s="820"/>
      <c r="AF8" s="821">
        <v>0</v>
      </c>
      <c r="AG8" s="822"/>
      <c r="AH8" s="822"/>
      <c r="AI8" s="822"/>
      <c r="AJ8" s="823"/>
      <c r="AK8" s="824" t="s">
        <v>559</v>
      </c>
      <c r="AL8" s="825"/>
      <c r="AM8" s="825"/>
      <c r="AN8" s="825"/>
      <c r="AO8" s="825"/>
      <c r="AP8" s="825" t="s">
        <v>559</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376</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377</v>
      </c>
      <c r="B23" s="850" t="s">
        <v>378</v>
      </c>
      <c r="C23" s="851"/>
      <c r="D23" s="851"/>
      <c r="E23" s="851"/>
      <c r="F23" s="851"/>
      <c r="G23" s="851"/>
      <c r="H23" s="851"/>
      <c r="I23" s="851"/>
      <c r="J23" s="851"/>
      <c r="K23" s="851"/>
      <c r="L23" s="851"/>
      <c r="M23" s="851"/>
      <c r="N23" s="851"/>
      <c r="O23" s="851"/>
      <c r="P23" s="852"/>
      <c r="Q23" s="853">
        <v>14446</v>
      </c>
      <c r="R23" s="854"/>
      <c r="S23" s="854"/>
      <c r="T23" s="854"/>
      <c r="U23" s="854"/>
      <c r="V23" s="854">
        <v>12990</v>
      </c>
      <c r="W23" s="854"/>
      <c r="X23" s="854"/>
      <c r="Y23" s="854"/>
      <c r="Z23" s="854"/>
      <c r="AA23" s="854">
        <v>1456</v>
      </c>
      <c r="AB23" s="854"/>
      <c r="AC23" s="854"/>
      <c r="AD23" s="854"/>
      <c r="AE23" s="855"/>
      <c r="AF23" s="856">
        <v>437</v>
      </c>
      <c r="AG23" s="854"/>
      <c r="AH23" s="854"/>
      <c r="AI23" s="854"/>
      <c r="AJ23" s="857"/>
      <c r="AK23" s="858"/>
      <c r="AL23" s="859"/>
      <c r="AM23" s="859"/>
      <c r="AN23" s="859"/>
      <c r="AO23" s="859"/>
      <c r="AP23" s="854">
        <v>5870</v>
      </c>
      <c r="AQ23" s="854"/>
      <c r="AR23" s="854"/>
      <c r="AS23" s="854"/>
      <c r="AT23" s="854"/>
      <c r="AU23" s="860"/>
      <c r="AV23" s="860"/>
      <c r="AW23" s="860"/>
      <c r="AX23" s="860"/>
      <c r="AY23" s="861"/>
      <c r="AZ23" s="869" t="s">
        <v>379</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380</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381</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357</v>
      </c>
      <c r="B26" s="801"/>
      <c r="C26" s="801"/>
      <c r="D26" s="801"/>
      <c r="E26" s="801"/>
      <c r="F26" s="801"/>
      <c r="G26" s="801"/>
      <c r="H26" s="801"/>
      <c r="I26" s="801"/>
      <c r="J26" s="801"/>
      <c r="K26" s="801"/>
      <c r="L26" s="801"/>
      <c r="M26" s="801"/>
      <c r="N26" s="801"/>
      <c r="O26" s="801"/>
      <c r="P26" s="802"/>
      <c r="Q26" s="777" t="s">
        <v>382</v>
      </c>
      <c r="R26" s="778"/>
      <c r="S26" s="778"/>
      <c r="T26" s="778"/>
      <c r="U26" s="779"/>
      <c r="V26" s="777" t="s">
        <v>383</v>
      </c>
      <c r="W26" s="778"/>
      <c r="X26" s="778"/>
      <c r="Y26" s="778"/>
      <c r="Z26" s="779"/>
      <c r="AA26" s="777" t="s">
        <v>384</v>
      </c>
      <c r="AB26" s="778"/>
      <c r="AC26" s="778"/>
      <c r="AD26" s="778"/>
      <c r="AE26" s="778"/>
      <c r="AF26" s="872" t="s">
        <v>385</v>
      </c>
      <c r="AG26" s="873"/>
      <c r="AH26" s="873"/>
      <c r="AI26" s="873"/>
      <c r="AJ26" s="874"/>
      <c r="AK26" s="778" t="s">
        <v>386</v>
      </c>
      <c r="AL26" s="778"/>
      <c r="AM26" s="778"/>
      <c r="AN26" s="778"/>
      <c r="AO26" s="779"/>
      <c r="AP26" s="777" t="s">
        <v>387</v>
      </c>
      <c r="AQ26" s="778"/>
      <c r="AR26" s="778"/>
      <c r="AS26" s="778"/>
      <c r="AT26" s="779"/>
      <c r="AU26" s="777" t="s">
        <v>388</v>
      </c>
      <c r="AV26" s="778"/>
      <c r="AW26" s="778"/>
      <c r="AX26" s="778"/>
      <c r="AY26" s="779"/>
      <c r="AZ26" s="777" t="s">
        <v>389</v>
      </c>
      <c r="BA26" s="778"/>
      <c r="BB26" s="778"/>
      <c r="BC26" s="778"/>
      <c r="BD26" s="779"/>
      <c r="BE26" s="777" t="s">
        <v>364</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390</v>
      </c>
      <c r="C28" s="792"/>
      <c r="D28" s="792"/>
      <c r="E28" s="792"/>
      <c r="F28" s="792"/>
      <c r="G28" s="792"/>
      <c r="H28" s="792"/>
      <c r="I28" s="792"/>
      <c r="J28" s="792"/>
      <c r="K28" s="792"/>
      <c r="L28" s="792"/>
      <c r="M28" s="792"/>
      <c r="N28" s="792"/>
      <c r="O28" s="792"/>
      <c r="P28" s="793"/>
      <c r="Q28" s="882">
        <v>2111</v>
      </c>
      <c r="R28" s="883"/>
      <c r="S28" s="883"/>
      <c r="T28" s="883"/>
      <c r="U28" s="883"/>
      <c r="V28" s="883">
        <v>1925</v>
      </c>
      <c r="W28" s="883"/>
      <c r="X28" s="883"/>
      <c r="Y28" s="883"/>
      <c r="Z28" s="883"/>
      <c r="AA28" s="883">
        <v>186</v>
      </c>
      <c r="AB28" s="883"/>
      <c r="AC28" s="883"/>
      <c r="AD28" s="883"/>
      <c r="AE28" s="884"/>
      <c r="AF28" s="885">
        <v>186</v>
      </c>
      <c r="AG28" s="883"/>
      <c r="AH28" s="883"/>
      <c r="AI28" s="883"/>
      <c r="AJ28" s="886"/>
      <c r="AK28" s="887">
        <v>150</v>
      </c>
      <c r="AL28" s="878"/>
      <c r="AM28" s="878"/>
      <c r="AN28" s="878"/>
      <c r="AO28" s="878"/>
      <c r="AP28" s="878" t="s">
        <v>559</v>
      </c>
      <c r="AQ28" s="878"/>
      <c r="AR28" s="878"/>
      <c r="AS28" s="878"/>
      <c r="AT28" s="878"/>
      <c r="AU28" s="878" t="s">
        <v>559</v>
      </c>
      <c r="AV28" s="878"/>
      <c r="AW28" s="878"/>
      <c r="AX28" s="878"/>
      <c r="AY28" s="878"/>
      <c r="AZ28" s="879" t="s">
        <v>561</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391</v>
      </c>
      <c r="C29" s="816"/>
      <c r="D29" s="816"/>
      <c r="E29" s="816"/>
      <c r="F29" s="816"/>
      <c r="G29" s="816"/>
      <c r="H29" s="816"/>
      <c r="I29" s="816"/>
      <c r="J29" s="816"/>
      <c r="K29" s="816"/>
      <c r="L29" s="816"/>
      <c r="M29" s="816"/>
      <c r="N29" s="816"/>
      <c r="O29" s="816"/>
      <c r="P29" s="817"/>
      <c r="Q29" s="818">
        <v>1711</v>
      </c>
      <c r="R29" s="819"/>
      <c r="S29" s="819"/>
      <c r="T29" s="819"/>
      <c r="U29" s="819"/>
      <c r="V29" s="819">
        <v>1662</v>
      </c>
      <c r="W29" s="819"/>
      <c r="X29" s="819"/>
      <c r="Y29" s="819"/>
      <c r="Z29" s="819"/>
      <c r="AA29" s="819">
        <v>49</v>
      </c>
      <c r="AB29" s="819"/>
      <c r="AC29" s="819"/>
      <c r="AD29" s="819"/>
      <c r="AE29" s="820"/>
      <c r="AF29" s="821">
        <v>49</v>
      </c>
      <c r="AG29" s="822"/>
      <c r="AH29" s="822"/>
      <c r="AI29" s="822"/>
      <c r="AJ29" s="823"/>
      <c r="AK29" s="890">
        <v>267</v>
      </c>
      <c r="AL29" s="891"/>
      <c r="AM29" s="891"/>
      <c r="AN29" s="891"/>
      <c r="AO29" s="891"/>
      <c r="AP29" s="891" t="s">
        <v>559</v>
      </c>
      <c r="AQ29" s="891"/>
      <c r="AR29" s="891"/>
      <c r="AS29" s="891"/>
      <c r="AT29" s="891"/>
      <c r="AU29" s="891" t="s">
        <v>560</v>
      </c>
      <c r="AV29" s="891"/>
      <c r="AW29" s="891"/>
      <c r="AX29" s="891"/>
      <c r="AY29" s="891"/>
      <c r="AZ29" s="892" t="s">
        <v>559</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392</v>
      </c>
      <c r="C30" s="816"/>
      <c r="D30" s="816"/>
      <c r="E30" s="816"/>
      <c r="F30" s="816"/>
      <c r="G30" s="816"/>
      <c r="H30" s="816"/>
      <c r="I30" s="816"/>
      <c r="J30" s="816"/>
      <c r="K30" s="816"/>
      <c r="L30" s="816"/>
      <c r="M30" s="816"/>
      <c r="N30" s="816"/>
      <c r="O30" s="816"/>
      <c r="P30" s="817"/>
      <c r="Q30" s="818">
        <v>212</v>
      </c>
      <c r="R30" s="819"/>
      <c r="S30" s="819"/>
      <c r="T30" s="819"/>
      <c r="U30" s="819"/>
      <c r="V30" s="819">
        <v>211</v>
      </c>
      <c r="W30" s="819"/>
      <c r="X30" s="819"/>
      <c r="Y30" s="819"/>
      <c r="Z30" s="819"/>
      <c r="AA30" s="819">
        <v>1</v>
      </c>
      <c r="AB30" s="819"/>
      <c r="AC30" s="819"/>
      <c r="AD30" s="819"/>
      <c r="AE30" s="820"/>
      <c r="AF30" s="821">
        <v>1</v>
      </c>
      <c r="AG30" s="822"/>
      <c r="AH30" s="822"/>
      <c r="AI30" s="822"/>
      <c r="AJ30" s="823"/>
      <c r="AK30" s="890">
        <v>65</v>
      </c>
      <c r="AL30" s="891"/>
      <c r="AM30" s="891"/>
      <c r="AN30" s="891"/>
      <c r="AO30" s="891"/>
      <c r="AP30" s="891" t="s">
        <v>559</v>
      </c>
      <c r="AQ30" s="891"/>
      <c r="AR30" s="891"/>
      <c r="AS30" s="891"/>
      <c r="AT30" s="891"/>
      <c r="AU30" s="891" t="s">
        <v>559</v>
      </c>
      <c r="AV30" s="891"/>
      <c r="AW30" s="891"/>
      <c r="AX30" s="891"/>
      <c r="AY30" s="891"/>
      <c r="AZ30" s="892" t="s">
        <v>559</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393</v>
      </c>
      <c r="C31" s="816"/>
      <c r="D31" s="816"/>
      <c r="E31" s="816"/>
      <c r="F31" s="816"/>
      <c r="G31" s="816"/>
      <c r="H31" s="816"/>
      <c r="I31" s="816"/>
      <c r="J31" s="816"/>
      <c r="K31" s="816"/>
      <c r="L31" s="816"/>
      <c r="M31" s="816"/>
      <c r="N31" s="816"/>
      <c r="O31" s="816"/>
      <c r="P31" s="817"/>
      <c r="Q31" s="818">
        <v>7</v>
      </c>
      <c r="R31" s="819"/>
      <c r="S31" s="819"/>
      <c r="T31" s="819"/>
      <c r="U31" s="819"/>
      <c r="V31" s="819">
        <v>7</v>
      </c>
      <c r="W31" s="819"/>
      <c r="X31" s="819"/>
      <c r="Y31" s="819"/>
      <c r="Z31" s="819"/>
      <c r="AA31" s="819">
        <v>0</v>
      </c>
      <c r="AB31" s="819"/>
      <c r="AC31" s="819"/>
      <c r="AD31" s="819"/>
      <c r="AE31" s="820"/>
      <c r="AF31" s="821" t="s">
        <v>129</v>
      </c>
      <c r="AG31" s="822"/>
      <c r="AH31" s="822"/>
      <c r="AI31" s="822"/>
      <c r="AJ31" s="823"/>
      <c r="AK31" s="890" t="s">
        <v>559</v>
      </c>
      <c r="AL31" s="891"/>
      <c r="AM31" s="891"/>
      <c r="AN31" s="891"/>
      <c r="AO31" s="891"/>
      <c r="AP31" s="891" t="s">
        <v>559</v>
      </c>
      <c r="AQ31" s="891"/>
      <c r="AR31" s="891"/>
      <c r="AS31" s="891"/>
      <c r="AT31" s="891"/>
      <c r="AU31" s="891" t="s">
        <v>559</v>
      </c>
      <c r="AV31" s="891"/>
      <c r="AW31" s="891"/>
      <c r="AX31" s="891"/>
      <c r="AY31" s="891"/>
      <c r="AZ31" s="892" t="s">
        <v>559</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394</v>
      </c>
      <c r="C32" s="816"/>
      <c r="D32" s="816"/>
      <c r="E32" s="816"/>
      <c r="F32" s="816"/>
      <c r="G32" s="816"/>
      <c r="H32" s="816"/>
      <c r="I32" s="816"/>
      <c r="J32" s="816"/>
      <c r="K32" s="816"/>
      <c r="L32" s="816"/>
      <c r="M32" s="816"/>
      <c r="N32" s="816"/>
      <c r="O32" s="816"/>
      <c r="P32" s="817"/>
      <c r="Q32" s="818">
        <v>545</v>
      </c>
      <c r="R32" s="819"/>
      <c r="S32" s="819"/>
      <c r="T32" s="819"/>
      <c r="U32" s="819"/>
      <c r="V32" s="819">
        <v>517</v>
      </c>
      <c r="W32" s="819"/>
      <c r="X32" s="819"/>
      <c r="Y32" s="819"/>
      <c r="Z32" s="819"/>
      <c r="AA32" s="819">
        <v>28</v>
      </c>
      <c r="AB32" s="819"/>
      <c r="AC32" s="819"/>
      <c r="AD32" s="819"/>
      <c r="AE32" s="820"/>
      <c r="AF32" s="821">
        <v>1441</v>
      </c>
      <c r="AG32" s="822"/>
      <c r="AH32" s="822"/>
      <c r="AI32" s="822"/>
      <c r="AJ32" s="823"/>
      <c r="AK32" s="890" t="s">
        <v>559</v>
      </c>
      <c r="AL32" s="891"/>
      <c r="AM32" s="891"/>
      <c r="AN32" s="891"/>
      <c r="AO32" s="891"/>
      <c r="AP32" s="891">
        <v>434</v>
      </c>
      <c r="AQ32" s="891"/>
      <c r="AR32" s="891"/>
      <c r="AS32" s="891"/>
      <c r="AT32" s="891"/>
      <c r="AU32" s="891" t="s">
        <v>559</v>
      </c>
      <c r="AV32" s="891"/>
      <c r="AW32" s="891"/>
      <c r="AX32" s="891"/>
      <c r="AY32" s="891"/>
      <c r="AZ32" s="892" t="s">
        <v>559</v>
      </c>
      <c r="BA32" s="892"/>
      <c r="BB32" s="892"/>
      <c r="BC32" s="892"/>
      <c r="BD32" s="892"/>
      <c r="BE32" s="888" t="s">
        <v>395</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396</v>
      </c>
      <c r="C33" s="816"/>
      <c r="D33" s="816"/>
      <c r="E33" s="816"/>
      <c r="F33" s="816"/>
      <c r="G33" s="816"/>
      <c r="H33" s="816"/>
      <c r="I33" s="816"/>
      <c r="J33" s="816"/>
      <c r="K33" s="816"/>
      <c r="L33" s="816"/>
      <c r="M33" s="816"/>
      <c r="N33" s="816"/>
      <c r="O33" s="816"/>
      <c r="P33" s="817"/>
      <c r="Q33" s="818">
        <v>135</v>
      </c>
      <c r="R33" s="819"/>
      <c r="S33" s="819"/>
      <c r="T33" s="819"/>
      <c r="U33" s="819"/>
      <c r="V33" s="819">
        <v>104</v>
      </c>
      <c r="W33" s="819"/>
      <c r="X33" s="819"/>
      <c r="Y33" s="819"/>
      <c r="Z33" s="819"/>
      <c r="AA33" s="819">
        <v>31</v>
      </c>
      <c r="AB33" s="819"/>
      <c r="AC33" s="819"/>
      <c r="AD33" s="819"/>
      <c r="AE33" s="820"/>
      <c r="AF33" s="821">
        <v>31</v>
      </c>
      <c r="AG33" s="822"/>
      <c r="AH33" s="822"/>
      <c r="AI33" s="822"/>
      <c r="AJ33" s="823"/>
      <c r="AK33" s="890" t="s">
        <v>559</v>
      </c>
      <c r="AL33" s="891"/>
      <c r="AM33" s="891"/>
      <c r="AN33" s="891"/>
      <c r="AO33" s="891"/>
      <c r="AP33" s="891">
        <v>36</v>
      </c>
      <c r="AQ33" s="891"/>
      <c r="AR33" s="891"/>
      <c r="AS33" s="891"/>
      <c r="AT33" s="891"/>
      <c r="AU33" s="891" t="s">
        <v>559</v>
      </c>
      <c r="AV33" s="891"/>
      <c r="AW33" s="891"/>
      <c r="AX33" s="891"/>
      <c r="AY33" s="891"/>
      <c r="AZ33" s="892" t="s">
        <v>559</v>
      </c>
      <c r="BA33" s="892"/>
      <c r="BB33" s="892"/>
      <c r="BC33" s="892"/>
      <c r="BD33" s="892"/>
      <c r="BE33" s="888" t="s">
        <v>397</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398</v>
      </c>
      <c r="C34" s="816"/>
      <c r="D34" s="816"/>
      <c r="E34" s="816"/>
      <c r="F34" s="816"/>
      <c r="G34" s="816"/>
      <c r="H34" s="816"/>
      <c r="I34" s="816"/>
      <c r="J34" s="816"/>
      <c r="K34" s="816"/>
      <c r="L34" s="816"/>
      <c r="M34" s="816"/>
      <c r="N34" s="816"/>
      <c r="O34" s="816"/>
      <c r="P34" s="817"/>
      <c r="Q34" s="818">
        <v>4804</v>
      </c>
      <c r="R34" s="819"/>
      <c r="S34" s="819"/>
      <c r="T34" s="819"/>
      <c r="U34" s="819"/>
      <c r="V34" s="819">
        <v>3916</v>
      </c>
      <c r="W34" s="819"/>
      <c r="X34" s="819"/>
      <c r="Y34" s="819"/>
      <c r="Z34" s="819"/>
      <c r="AA34" s="819">
        <v>888</v>
      </c>
      <c r="AB34" s="819"/>
      <c r="AC34" s="819"/>
      <c r="AD34" s="819"/>
      <c r="AE34" s="820"/>
      <c r="AF34" s="821">
        <v>259</v>
      </c>
      <c r="AG34" s="822"/>
      <c r="AH34" s="822"/>
      <c r="AI34" s="822"/>
      <c r="AJ34" s="823"/>
      <c r="AK34" s="890">
        <v>1214</v>
      </c>
      <c r="AL34" s="891"/>
      <c r="AM34" s="891"/>
      <c r="AN34" s="891"/>
      <c r="AO34" s="891"/>
      <c r="AP34" s="891">
        <v>4553</v>
      </c>
      <c r="AQ34" s="891"/>
      <c r="AR34" s="891"/>
      <c r="AS34" s="891"/>
      <c r="AT34" s="891"/>
      <c r="AU34" s="891">
        <v>4257</v>
      </c>
      <c r="AV34" s="891"/>
      <c r="AW34" s="891"/>
      <c r="AX34" s="891"/>
      <c r="AY34" s="891"/>
      <c r="AZ34" s="892" t="s">
        <v>559</v>
      </c>
      <c r="BA34" s="892"/>
      <c r="BB34" s="892"/>
      <c r="BC34" s="892"/>
      <c r="BD34" s="892"/>
      <c r="BE34" s="888" t="s">
        <v>397</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399</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377</v>
      </c>
      <c r="B63" s="850" t="s">
        <v>400</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1967</v>
      </c>
      <c r="AG63" s="902"/>
      <c r="AH63" s="902"/>
      <c r="AI63" s="902"/>
      <c r="AJ63" s="903"/>
      <c r="AK63" s="904"/>
      <c r="AL63" s="899"/>
      <c r="AM63" s="899"/>
      <c r="AN63" s="899"/>
      <c r="AO63" s="899"/>
      <c r="AP63" s="902">
        <v>5023</v>
      </c>
      <c r="AQ63" s="902"/>
      <c r="AR63" s="902"/>
      <c r="AS63" s="902"/>
      <c r="AT63" s="902"/>
      <c r="AU63" s="902">
        <v>4257</v>
      </c>
      <c r="AV63" s="902"/>
      <c r="AW63" s="902"/>
      <c r="AX63" s="902"/>
      <c r="AY63" s="902"/>
      <c r="AZ63" s="906"/>
      <c r="BA63" s="906"/>
      <c r="BB63" s="906"/>
      <c r="BC63" s="906"/>
      <c r="BD63" s="906"/>
      <c r="BE63" s="907"/>
      <c r="BF63" s="907"/>
      <c r="BG63" s="907"/>
      <c r="BH63" s="907"/>
      <c r="BI63" s="908"/>
      <c r="BJ63" s="909" t="s">
        <v>401</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403</v>
      </c>
      <c r="B66" s="801"/>
      <c r="C66" s="801"/>
      <c r="D66" s="801"/>
      <c r="E66" s="801"/>
      <c r="F66" s="801"/>
      <c r="G66" s="801"/>
      <c r="H66" s="801"/>
      <c r="I66" s="801"/>
      <c r="J66" s="801"/>
      <c r="K66" s="801"/>
      <c r="L66" s="801"/>
      <c r="M66" s="801"/>
      <c r="N66" s="801"/>
      <c r="O66" s="801"/>
      <c r="P66" s="802"/>
      <c r="Q66" s="777" t="s">
        <v>404</v>
      </c>
      <c r="R66" s="778"/>
      <c r="S66" s="778"/>
      <c r="T66" s="778"/>
      <c r="U66" s="779"/>
      <c r="V66" s="777" t="s">
        <v>405</v>
      </c>
      <c r="W66" s="778"/>
      <c r="X66" s="778"/>
      <c r="Y66" s="778"/>
      <c r="Z66" s="779"/>
      <c r="AA66" s="777" t="s">
        <v>406</v>
      </c>
      <c r="AB66" s="778"/>
      <c r="AC66" s="778"/>
      <c r="AD66" s="778"/>
      <c r="AE66" s="779"/>
      <c r="AF66" s="912" t="s">
        <v>407</v>
      </c>
      <c r="AG66" s="873"/>
      <c r="AH66" s="873"/>
      <c r="AI66" s="873"/>
      <c r="AJ66" s="913"/>
      <c r="AK66" s="777" t="s">
        <v>408</v>
      </c>
      <c r="AL66" s="801"/>
      <c r="AM66" s="801"/>
      <c r="AN66" s="801"/>
      <c r="AO66" s="802"/>
      <c r="AP66" s="777" t="s">
        <v>409</v>
      </c>
      <c r="AQ66" s="778"/>
      <c r="AR66" s="778"/>
      <c r="AS66" s="778"/>
      <c r="AT66" s="779"/>
      <c r="AU66" s="777" t="s">
        <v>410</v>
      </c>
      <c r="AV66" s="778"/>
      <c r="AW66" s="778"/>
      <c r="AX66" s="778"/>
      <c r="AY66" s="779"/>
      <c r="AZ66" s="777" t="s">
        <v>364</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562</v>
      </c>
      <c r="C68" s="930"/>
      <c r="D68" s="930"/>
      <c r="E68" s="930"/>
      <c r="F68" s="930"/>
      <c r="G68" s="930"/>
      <c r="H68" s="930"/>
      <c r="I68" s="930"/>
      <c r="J68" s="930"/>
      <c r="K68" s="930"/>
      <c r="L68" s="930"/>
      <c r="M68" s="930"/>
      <c r="N68" s="930"/>
      <c r="O68" s="930"/>
      <c r="P68" s="931"/>
      <c r="Q68" s="932">
        <v>2949</v>
      </c>
      <c r="R68" s="926"/>
      <c r="S68" s="926"/>
      <c r="T68" s="926"/>
      <c r="U68" s="926"/>
      <c r="V68" s="926">
        <v>2744</v>
      </c>
      <c r="W68" s="926"/>
      <c r="X68" s="926"/>
      <c r="Y68" s="926"/>
      <c r="Z68" s="926"/>
      <c r="AA68" s="926">
        <v>205</v>
      </c>
      <c r="AB68" s="926"/>
      <c r="AC68" s="926"/>
      <c r="AD68" s="926"/>
      <c r="AE68" s="926"/>
      <c r="AF68" s="926">
        <v>48</v>
      </c>
      <c r="AG68" s="926"/>
      <c r="AH68" s="926"/>
      <c r="AI68" s="926"/>
      <c r="AJ68" s="926"/>
      <c r="AK68" s="926">
        <v>35</v>
      </c>
      <c r="AL68" s="926"/>
      <c r="AM68" s="926"/>
      <c r="AN68" s="926"/>
      <c r="AO68" s="926"/>
      <c r="AP68" s="926">
        <v>393</v>
      </c>
      <c r="AQ68" s="926"/>
      <c r="AR68" s="926"/>
      <c r="AS68" s="926"/>
      <c r="AT68" s="926"/>
      <c r="AU68" s="926">
        <v>31</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563</v>
      </c>
      <c r="C69" s="934"/>
      <c r="D69" s="934"/>
      <c r="E69" s="934"/>
      <c r="F69" s="934"/>
      <c r="G69" s="934"/>
      <c r="H69" s="934"/>
      <c r="I69" s="934"/>
      <c r="J69" s="934"/>
      <c r="K69" s="934"/>
      <c r="L69" s="934"/>
      <c r="M69" s="934"/>
      <c r="N69" s="934"/>
      <c r="O69" s="934"/>
      <c r="P69" s="935"/>
      <c r="Q69" s="936">
        <v>939</v>
      </c>
      <c r="R69" s="891"/>
      <c r="S69" s="891"/>
      <c r="T69" s="891"/>
      <c r="U69" s="891"/>
      <c r="V69" s="891">
        <v>919</v>
      </c>
      <c r="W69" s="891"/>
      <c r="X69" s="891"/>
      <c r="Y69" s="891"/>
      <c r="Z69" s="891"/>
      <c r="AA69" s="891">
        <v>20</v>
      </c>
      <c r="AB69" s="891"/>
      <c r="AC69" s="891"/>
      <c r="AD69" s="891"/>
      <c r="AE69" s="891"/>
      <c r="AF69" s="891">
        <v>20</v>
      </c>
      <c r="AG69" s="891"/>
      <c r="AH69" s="891"/>
      <c r="AI69" s="891"/>
      <c r="AJ69" s="891"/>
      <c r="AK69" s="891">
        <v>11</v>
      </c>
      <c r="AL69" s="891"/>
      <c r="AM69" s="891"/>
      <c r="AN69" s="891"/>
      <c r="AO69" s="891"/>
      <c r="AP69" s="891" t="s">
        <v>560</v>
      </c>
      <c r="AQ69" s="891"/>
      <c r="AR69" s="891"/>
      <c r="AS69" s="891"/>
      <c r="AT69" s="891"/>
      <c r="AU69" s="891" t="s">
        <v>560</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564</v>
      </c>
      <c r="C70" s="934"/>
      <c r="D70" s="934"/>
      <c r="E70" s="934"/>
      <c r="F70" s="934"/>
      <c r="G70" s="934"/>
      <c r="H70" s="934"/>
      <c r="I70" s="934"/>
      <c r="J70" s="934"/>
      <c r="K70" s="934"/>
      <c r="L70" s="934"/>
      <c r="M70" s="934"/>
      <c r="N70" s="934"/>
      <c r="O70" s="934"/>
      <c r="P70" s="935"/>
      <c r="Q70" s="936">
        <v>217</v>
      </c>
      <c r="R70" s="891"/>
      <c r="S70" s="891"/>
      <c r="T70" s="891"/>
      <c r="U70" s="891"/>
      <c r="V70" s="891">
        <v>163</v>
      </c>
      <c r="W70" s="891"/>
      <c r="X70" s="891"/>
      <c r="Y70" s="891"/>
      <c r="Z70" s="891"/>
      <c r="AA70" s="891">
        <v>54</v>
      </c>
      <c r="AB70" s="891"/>
      <c r="AC70" s="891"/>
      <c r="AD70" s="891"/>
      <c r="AE70" s="891"/>
      <c r="AF70" s="891">
        <v>54</v>
      </c>
      <c r="AG70" s="891"/>
      <c r="AH70" s="891"/>
      <c r="AI70" s="891"/>
      <c r="AJ70" s="891"/>
      <c r="AK70" s="891">
        <v>37</v>
      </c>
      <c r="AL70" s="891"/>
      <c r="AM70" s="891"/>
      <c r="AN70" s="891"/>
      <c r="AO70" s="891"/>
      <c r="AP70" s="891" t="s">
        <v>560</v>
      </c>
      <c r="AQ70" s="891"/>
      <c r="AR70" s="891"/>
      <c r="AS70" s="891"/>
      <c r="AT70" s="891"/>
      <c r="AU70" s="891" t="s">
        <v>559</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565</v>
      </c>
      <c r="C71" s="934"/>
      <c r="D71" s="934"/>
      <c r="E71" s="934"/>
      <c r="F71" s="934"/>
      <c r="G71" s="934"/>
      <c r="H71" s="934"/>
      <c r="I71" s="934"/>
      <c r="J71" s="934"/>
      <c r="K71" s="934"/>
      <c r="L71" s="934"/>
      <c r="M71" s="934"/>
      <c r="N71" s="934"/>
      <c r="O71" s="934"/>
      <c r="P71" s="935"/>
      <c r="Q71" s="936">
        <v>2</v>
      </c>
      <c r="R71" s="891"/>
      <c r="S71" s="891"/>
      <c r="T71" s="891"/>
      <c r="U71" s="891"/>
      <c r="V71" s="891">
        <v>1</v>
      </c>
      <c r="W71" s="891"/>
      <c r="X71" s="891"/>
      <c r="Y71" s="891"/>
      <c r="Z71" s="891"/>
      <c r="AA71" s="891">
        <v>1</v>
      </c>
      <c r="AB71" s="891"/>
      <c r="AC71" s="891"/>
      <c r="AD71" s="891"/>
      <c r="AE71" s="891"/>
      <c r="AF71" s="891">
        <v>1</v>
      </c>
      <c r="AG71" s="891"/>
      <c r="AH71" s="891"/>
      <c r="AI71" s="891"/>
      <c r="AJ71" s="891"/>
      <c r="AK71" s="891" t="s">
        <v>559</v>
      </c>
      <c r="AL71" s="891"/>
      <c r="AM71" s="891"/>
      <c r="AN71" s="891"/>
      <c r="AO71" s="891"/>
      <c r="AP71" s="891" t="s">
        <v>560</v>
      </c>
      <c r="AQ71" s="891"/>
      <c r="AR71" s="891"/>
      <c r="AS71" s="891"/>
      <c r="AT71" s="891"/>
      <c r="AU71" s="891" t="s">
        <v>559</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566</v>
      </c>
      <c r="C72" s="934"/>
      <c r="D72" s="934"/>
      <c r="E72" s="934"/>
      <c r="F72" s="934"/>
      <c r="G72" s="934"/>
      <c r="H72" s="934"/>
      <c r="I72" s="934"/>
      <c r="J72" s="934"/>
      <c r="K72" s="934"/>
      <c r="L72" s="934"/>
      <c r="M72" s="934"/>
      <c r="N72" s="934"/>
      <c r="O72" s="934"/>
      <c r="P72" s="935"/>
      <c r="Q72" s="936">
        <v>15065</v>
      </c>
      <c r="R72" s="891"/>
      <c r="S72" s="891"/>
      <c r="T72" s="891"/>
      <c r="U72" s="891"/>
      <c r="V72" s="891">
        <v>14640</v>
      </c>
      <c r="W72" s="891"/>
      <c r="X72" s="891"/>
      <c r="Y72" s="891"/>
      <c r="Z72" s="891"/>
      <c r="AA72" s="891">
        <v>424</v>
      </c>
      <c r="AB72" s="891"/>
      <c r="AC72" s="891"/>
      <c r="AD72" s="891"/>
      <c r="AE72" s="891"/>
      <c r="AF72" s="891">
        <v>424</v>
      </c>
      <c r="AG72" s="891"/>
      <c r="AH72" s="891"/>
      <c r="AI72" s="891"/>
      <c r="AJ72" s="891"/>
      <c r="AK72" s="891" t="s">
        <v>569</v>
      </c>
      <c r="AL72" s="891"/>
      <c r="AM72" s="891"/>
      <c r="AN72" s="891"/>
      <c r="AO72" s="891"/>
      <c r="AP72" s="891" t="s">
        <v>559</v>
      </c>
      <c r="AQ72" s="891"/>
      <c r="AR72" s="891"/>
      <c r="AS72" s="891"/>
      <c r="AT72" s="891"/>
      <c r="AU72" s="891" t="s">
        <v>559</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567</v>
      </c>
      <c r="C73" s="934"/>
      <c r="D73" s="934"/>
      <c r="E73" s="934"/>
      <c r="F73" s="934"/>
      <c r="G73" s="934"/>
      <c r="H73" s="934"/>
      <c r="I73" s="934"/>
      <c r="J73" s="934"/>
      <c r="K73" s="934"/>
      <c r="L73" s="934"/>
      <c r="M73" s="934"/>
      <c r="N73" s="934"/>
      <c r="O73" s="934"/>
      <c r="P73" s="935"/>
      <c r="Q73" s="936">
        <v>971</v>
      </c>
      <c r="R73" s="891"/>
      <c r="S73" s="891"/>
      <c r="T73" s="891"/>
      <c r="U73" s="891"/>
      <c r="V73" s="891">
        <v>969</v>
      </c>
      <c r="W73" s="891"/>
      <c r="X73" s="891"/>
      <c r="Y73" s="891"/>
      <c r="Z73" s="891"/>
      <c r="AA73" s="891">
        <v>2</v>
      </c>
      <c r="AB73" s="891"/>
      <c r="AC73" s="891"/>
      <c r="AD73" s="891"/>
      <c r="AE73" s="891"/>
      <c r="AF73" s="891">
        <v>2</v>
      </c>
      <c r="AG73" s="891"/>
      <c r="AH73" s="891"/>
      <c r="AI73" s="891"/>
      <c r="AJ73" s="891"/>
      <c r="AK73" s="891">
        <v>3</v>
      </c>
      <c r="AL73" s="891"/>
      <c r="AM73" s="891"/>
      <c r="AN73" s="891"/>
      <c r="AO73" s="891"/>
      <c r="AP73" s="891" t="s">
        <v>559</v>
      </c>
      <c r="AQ73" s="891"/>
      <c r="AR73" s="891"/>
      <c r="AS73" s="891"/>
      <c r="AT73" s="891"/>
      <c r="AU73" s="891" t="s">
        <v>559</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568</v>
      </c>
      <c r="C74" s="934"/>
      <c r="D74" s="934"/>
      <c r="E74" s="934"/>
      <c r="F74" s="934"/>
      <c r="G74" s="934"/>
      <c r="H74" s="934"/>
      <c r="I74" s="934"/>
      <c r="J74" s="934"/>
      <c r="K74" s="934"/>
      <c r="L74" s="934"/>
      <c r="M74" s="934"/>
      <c r="N74" s="934"/>
      <c r="O74" s="934"/>
      <c r="P74" s="935"/>
      <c r="Q74" s="936">
        <v>162</v>
      </c>
      <c r="R74" s="891"/>
      <c r="S74" s="891"/>
      <c r="T74" s="891"/>
      <c r="U74" s="891"/>
      <c r="V74" s="891">
        <v>156</v>
      </c>
      <c r="W74" s="891"/>
      <c r="X74" s="891"/>
      <c r="Y74" s="891"/>
      <c r="Z74" s="891"/>
      <c r="AA74" s="891">
        <v>7</v>
      </c>
      <c r="AB74" s="891"/>
      <c r="AC74" s="891"/>
      <c r="AD74" s="891"/>
      <c r="AE74" s="891"/>
      <c r="AF74" s="891">
        <v>7</v>
      </c>
      <c r="AG74" s="891"/>
      <c r="AH74" s="891"/>
      <c r="AI74" s="891"/>
      <c r="AJ74" s="891"/>
      <c r="AK74" s="891" t="s">
        <v>570</v>
      </c>
      <c r="AL74" s="891"/>
      <c r="AM74" s="891"/>
      <c r="AN74" s="891"/>
      <c r="AO74" s="891"/>
      <c r="AP74" s="891" t="s">
        <v>560</v>
      </c>
      <c r="AQ74" s="891"/>
      <c r="AR74" s="891"/>
      <c r="AS74" s="891"/>
      <c r="AT74" s="891"/>
      <c r="AU74" s="891" t="s">
        <v>559</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377</v>
      </c>
      <c r="B88" s="850" t="s">
        <v>411</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556</v>
      </c>
      <c r="AG88" s="902"/>
      <c r="AH88" s="902"/>
      <c r="AI88" s="902"/>
      <c r="AJ88" s="902"/>
      <c r="AK88" s="899"/>
      <c r="AL88" s="899"/>
      <c r="AM88" s="899"/>
      <c r="AN88" s="899"/>
      <c r="AO88" s="899"/>
      <c r="AP88" s="902">
        <v>393</v>
      </c>
      <c r="AQ88" s="902"/>
      <c r="AR88" s="902"/>
      <c r="AS88" s="902"/>
      <c r="AT88" s="902"/>
      <c r="AU88" s="902">
        <v>31</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850" t="s">
        <v>412</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413</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414</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417</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418</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419</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420</v>
      </c>
      <c r="AB109" s="955"/>
      <c r="AC109" s="955"/>
      <c r="AD109" s="955"/>
      <c r="AE109" s="956"/>
      <c r="AF109" s="954" t="s">
        <v>295</v>
      </c>
      <c r="AG109" s="955"/>
      <c r="AH109" s="955"/>
      <c r="AI109" s="955"/>
      <c r="AJ109" s="956"/>
      <c r="AK109" s="954" t="s">
        <v>294</v>
      </c>
      <c r="AL109" s="955"/>
      <c r="AM109" s="955"/>
      <c r="AN109" s="955"/>
      <c r="AO109" s="956"/>
      <c r="AP109" s="954" t="s">
        <v>421</v>
      </c>
      <c r="AQ109" s="955"/>
      <c r="AR109" s="955"/>
      <c r="AS109" s="955"/>
      <c r="AT109" s="957"/>
      <c r="AU109" s="974" t="s">
        <v>419</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420</v>
      </c>
      <c r="BR109" s="955"/>
      <c r="BS109" s="955"/>
      <c r="BT109" s="955"/>
      <c r="BU109" s="956"/>
      <c r="BV109" s="954" t="s">
        <v>295</v>
      </c>
      <c r="BW109" s="955"/>
      <c r="BX109" s="955"/>
      <c r="BY109" s="955"/>
      <c r="BZ109" s="956"/>
      <c r="CA109" s="954" t="s">
        <v>294</v>
      </c>
      <c r="CB109" s="955"/>
      <c r="CC109" s="955"/>
      <c r="CD109" s="955"/>
      <c r="CE109" s="956"/>
      <c r="CF109" s="975" t="s">
        <v>421</v>
      </c>
      <c r="CG109" s="975"/>
      <c r="CH109" s="975"/>
      <c r="CI109" s="975"/>
      <c r="CJ109" s="975"/>
      <c r="CK109" s="954" t="s">
        <v>422</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420</v>
      </c>
      <c r="DH109" s="955"/>
      <c r="DI109" s="955"/>
      <c r="DJ109" s="955"/>
      <c r="DK109" s="956"/>
      <c r="DL109" s="954" t="s">
        <v>295</v>
      </c>
      <c r="DM109" s="955"/>
      <c r="DN109" s="955"/>
      <c r="DO109" s="955"/>
      <c r="DP109" s="956"/>
      <c r="DQ109" s="954" t="s">
        <v>294</v>
      </c>
      <c r="DR109" s="955"/>
      <c r="DS109" s="955"/>
      <c r="DT109" s="955"/>
      <c r="DU109" s="956"/>
      <c r="DV109" s="954" t="s">
        <v>421</v>
      </c>
      <c r="DW109" s="955"/>
      <c r="DX109" s="955"/>
      <c r="DY109" s="955"/>
      <c r="DZ109" s="957"/>
    </row>
    <row r="110" spans="1:131" s="226" customFormat="1" ht="26.25" customHeight="1" x14ac:dyDescent="0.15">
      <c r="A110" s="958" t="s">
        <v>423</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538723</v>
      </c>
      <c r="AB110" s="962"/>
      <c r="AC110" s="962"/>
      <c r="AD110" s="962"/>
      <c r="AE110" s="963"/>
      <c r="AF110" s="964">
        <v>510051</v>
      </c>
      <c r="AG110" s="962"/>
      <c r="AH110" s="962"/>
      <c r="AI110" s="962"/>
      <c r="AJ110" s="963"/>
      <c r="AK110" s="964">
        <v>535476</v>
      </c>
      <c r="AL110" s="962"/>
      <c r="AM110" s="962"/>
      <c r="AN110" s="962"/>
      <c r="AO110" s="963"/>
      <c r="AP110" s="965">
        <v>16.100000000000001</v>
      </c>
      <c r="AQ110" s="966"/>
      <c r="AR110" s="966"/>
      <c r="AS110" s="966"/>
      <c r="AT110" s="967"/>
      <c r="AU110" s="968" t="s">
        <v>67</v>
      </c>
      <c r="AV110" s="969"/>
      <c r="AW110" s="969"/>
      <c r="AX110" s="969"/>
      <c r="AY110" s="969"/>
      <c r="AZ110" s="1010" t="s">
        <v>424</v>
      </c>
      <c r="BA110" s="959"/>
      <c r="BB110" s="959"/>
      <c r="BC110" s="959"/>
      <c r="BD110" s="959"/>
      <c r="BE110" s="959"/>
      <c r="BF110" s="959"/>
      <c r="BG110" s="959"/>
      <c r="BH110" s="959"/>
      <c r="BI110" s="959"/>
      <c r="BJ110" s="959"/>
      <c r="BK110" s="959"/>
      <c r="BL110" s="959"/>
      <c r="BM110" s="959"/>
      <c r="BN110" s="959"/>
      <c r="BO110" s="959"/>
      <c r="BP110" s="960"/>
      <c r="BQ110" s="996">
        <v>6238126</v>
      </c>
      <c r="BR110" s="997"/>
      <c r="BS110" s="997"/>
      <c r="BT110" s="997"/>
      <c r="BU110" s="997"/>
      <c r="BV110" s="997">
        <v>6022783</v>
      </c>
      <c r="BW110" s="997"/>
      <c r="BX110" s="997"/>
      <c r="BY110" s="997"/>
      <c r="BZ110" s="997"/>
      <c r="CA110" s="997">
        <v>5870187</v>
      </c>
      <c r="CB110" s="997"/>
      <c r="CC110" s="997"/>
      <c r="CD110" s="997"/>
      <c r="CE110" s="997"/>
      <c r="CF110" s="1011">
        <v>176.2</v>
      </c>
      <c r="CG110" s="1012"/>
      <c r="CH110" s="1012"/>
      <c r="CI110" s="1012"/>
      <c r="CJ110" s="1012"/>
      <c r="CK110" s="1013" t="s">
        <v>425</v>
      </c>
      <c r="CL110" s="1014"/>
      <c r="CM110" s="993" t="s">
        <v>426</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129</v>
      </c>
      <c r="DH110" s="997"/>
      <c r="DI110" s="997"/>
      <c r="DJ110" s="997"/>
      <c r="DK110" s="997"/>
      <c r="DL110" s="997" t="s">
        <v>427</v>
      </c>
      <c r="DM110" s="997"/>
      <c r="DN110" s="997"/>
      <c r="DO110" s="997"/>
      <c r="DP110" s="997"/>
      <c r="DQ110" s="997" t="s">
        <v>129</v>
      </c>
      <c r="DR110" s="997"/>
      <c r="DS110" s="997"/>
      <c r="DT110" s="997"/>
      <c r="DU110" s="997"/>
      <c r="DV110" s="998" t="s">
        <v>129</v>
      </c>
      <c r="DW110" s="998"/>
      <c r="DX110" s="998"/>
      <c r="DY110" s="998"/>
      <c r="DZ110" s="999"/>
    </row>
    <row r="111" spans="1:131" s="226" customFormat="1" ht="26.25" customHeight="1" x14ac:dyDescent="0.15">
      <c r="A111" s="1000" t="s">
        <v>428</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427</v>
      </c>
      <c r="AB111" s="1004"/>
      <c r="AC111" s="1004"/>
      <c r="AD111" s="1004"/>
      <c r="AE111" s="1005"/>
      <c r="AF111" s="1006" t="s">
        <v>129</v>
      </c>
      <c r="AG111" s="1004"/>
      <c r="AH111" s="1004"/>
      <c r="AI111" s="1004"/>
      <c r="AJ111" s="1005"/>
      <c r="AK111" s="1006" t="s">
        <v>129</v>
      </c>
      <c r="AL111" s="1004"/>
      <c r="AM111" s="1004"/>
      <c r="AN111" s="1004"/>
      <c r="AO111" s="1005"/>
      <c r="AP111" s="1007" t="s">
        <v>129</v>
      </c>
      <c r="AQ111" s="1008"/>
      <c r="AR111" s="1008"/>
      <c r="AS111" s="1008"/>
      <c r="AT111" s="1009"/>
      <c r="AU111" s="970"/>
      <c r="AV111" s="971"/>
      <c r="AW111" s="971"/>
      <c r="AX111" s="971"/>
      <c r="AY111" s="971"/>
      <c r="AZ111" s="1019" t="s">
        <v>429</v>
      </c>
      <c r="BA111" s="1020"/>
      <c r="BB111" s="1020"/>
      <c r="BC111" s="1020"/>
      <c r="BD111" s="1020"/>
      <c r="BE111" s="1020"/>
      <c r="BF111" s="1020"/>
      <c r="BG111" s="1020"/>
      <c r="BH111" s="1020"/>
      <c r="BI111" s="1020"/>
      <c r="BJ111" s="1020"/>
      <c r="BK111" s="1020"/>
      <c r="BL111" s="1020"/>
      <c r="BM111" s="1020"/>
      <c r="BN111" s="1020"/>
      <c r="BO111" s="1020"/>
      <c r="BP111" s="1021"/>
      <c r="BQ111" s="989">
        <v>45306</v>
      </c>
      <c r="BR111" s="990"/>
      <c r="BS111" s="990"/>
      <c r="BT111" s="990"/>
      <c r="BU111" s="990"/>
      <c r="BV111" s="990">
        <v>35113</v>
      </c>
      <c r="BW111" s="990"/>
      <c r="BX111" s="990"/>
      <c r="BY111" s="990"/>
      <c r="BZ111" s="990"/>
      <c r="CA111" s="990">
        <v>24920</v>
      </c>
      <c r="CB111" s="990"/>
      <c r="CC111" s="990"/>
      <c r="CD111" s="990"/>
      <c r="CE111" s="990"/>
      <c r="CF111" s="984">
        <v>0.7</v>
      </c>
      <c r="CG111" s="985"/>
      <c r="CH111" s="985"/>
      <c r="CI111" s="985"/>
      <c r="CJ111" s="985"/>
      <c r="CK111" s="1015"/>
      <c r="CL111" s="1016"/>
      <c r="CM111" s="986" t="s">
        <v>430</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129</v>
      </c>
      <c r="DH111" s="990"/>
      <c r="DI111" s="990"/>
      <c r="DJ111" s="990"/>
      <c r="DK111" s="990"/>
      <c r="DL111" s="990" t="s">
        <v>129</v>
      </c>
      <c r="DM111" s="990"/>
      <c r="DN111" s="990"/>
      <c r="DO111" s="990"/>
      <c r="DP111" s="990"/>
      <c r="DQ111" s="990" t="s">
        <v>129</v>
      </c>
      <c r="DR111" s="990"/>
      <c r="DS111" s="990"/>
      <c r="DT111" s="990"/>
      <c r="DU111" s="990"/>
      <c r="DV111" s="991" t="s">
        <v>129</v>
      </c>
      <c r="DW111" s="991"/>
      <c r="DX111" s="991"/>
      <c r="DY111" s="991"/>
      <c r="DZ111" s="992"/>
    </row>
    <row r="112" spans="1:131" s="226" customFormat="1" ht="26.25" customHeight="1" x14ac:dyDescent="0.15">
      <c r="A112" s="1022" t="s">
        <v>431</v>
      </c>
      <c r="B112" s="1023"/>
      <c r="C112" s="1020" t="s">
        <v>432</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129</v>
      </c>
      <c r="AB112" s="1029"/>
      <c r="AC112" s="1029"/>
      <c r="AD112" s="1029"/>
      <c r="AE112" s="1030"/>
      <c r="AF112" s="1031" t="s">
        <v>129</v>
      </c>
      <c r="AG112" s="1029"/>
      <c r="AH112" s="1029"/>
      <c r="AI112" s="1029"/>
      <c r="AJ112" s="1030"/>
      <c r="AK112" s="1031" t="s">
        <v>129</v>
      </c>
      <c r="AL112" s="1029"/>
      <c r="AM112" s="1029"/>
      <c r="AN112" s="1029"/>
      <c r="AO112" s="1030"/>
      <c r="AP112" s="1032" t="s">
        <v>129</v>
      </c>
      <c r="AQ112" s="1033"/>
      <c r="AR112" s="1033"/>
      <c r="AS112" s="1033"/>
      <c r="AT112" s="1034"/>
      <c r="AU112" s="970"/>
      <c r="AV112" s="971"/>
      <c r="AW112" s="971"/>
      <c r="AX112" s="971"/>
      <c r="AY112" s="971"/>
      <c r="AZ112" s="1019" t="s">
        <v>433</v>
      </c>
      <c r="BA112" s="1020"/>
      <c r="BB112" s="1020"/>
      <c r="BC112" s="1020"/>
      <c r="BD112" s="1020"/>
      <c r="BE112" s="1020"/>
      <c r="BF112" s="1020"/>
      <c r="BG112" s="1020"/>
      <c r="BH112" s="1020"/>
      <c r="BI112" s="1020"/>
      <c r="BJ112" s="1020"/>
      <c r="BK112" s="1020"/>
      <c r="BL112" s="1020"/>
      <c r="BM112" s="1020"/>
      <c r="BN112" s="1020"/>
      <c r="BO112" s="1020"/>
      <c r="BP112" s="1021"/>
      <c r="BQ112" s="989">
        <v>4642425</v>
      </c>
      <c r="BR112" s="990"/>
      <c r="BS112" s="990"/>
      <c r="BT112" s="990"/>
      <c r="BU112" s="990"/>
      <c r="BV112" s="990">
        <v>4773032</v>
      </c>
      <c r="BW112" s="990"/>
      <c r="BX112" s="990"/>
      <c r="BY112" s="990"/>
      <c r="BZ112" s="990"/>
      <c r="CA112" s="990">
        <v>4257141</v>
      </c>
      <c r="CB112" s="990"/>
      <c r="CC112" s="990"/>
      <c r="CD112" s="990"/>
      <c r="CE112" s="990"/>
      <c r="CF112" s="984">
        <v>127.8</v>
      </c>
      <c r="CG112" s="985"/>
      <c r="CH112" s="985"/>
      <c r="CI112" s="985"/>
      <c r="CJ112" s="985"/>
      <c r="CK112" s="1015"/>
      <c r="CL112" s="1016"/>
      <c r="CM112" s="986" t="s">
        <v>434</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129</v>
      </c>
      <c r="DH112" s="990"/>
      <c r="DI112" s="990"/>
      <c r="DJ112" s="990"/>
      <c r="DK112" s="990"/>
      <c r="DL112" s="990" t="s">
        <v>129</v>
      </c>
      <c r="DM112" s="990"/>
      <c r="DN112" s="990"/>
      <c r="DO112" s="990"/>
      <c r="DP112" s="990"/>
      <c r="DQ112" s="990" t="s">
        <v>129</v>
      </c>
      <c r="DR112" s="990"/>
      <c r="DS112" s="990"/>
      <c r="DT112" s="990"/>
      <c r="DU112" s="990"/>
      <c r="DV112" s="991" t="s">
        <v>129</v>
      </c>
      <c r="DW112" s="991"/>
      <c r="DX112" s="991"/>
      <c r="DY112" s="991"/>
      <c r="DZ112" s="992"/>
    </row>
    <row r="113" spans="1:130" s="226" customFormat="1" ht="26.25" customHeight="1" x14ac:dyDescent="0.15">
      <c r="A113" s="1024"/>
      <c r="B113" s="1025"/>
      <c r="C113" s="1020" t="s">
        <v>435</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373165</v>
      </c>
      <c r="AB113" s="1004"/>
      <c r="AC113" s="1004"/>
      <c r="AD113" s="1004"/>
      <c r="AE113" s="1005"/>
      <c r="AF113" s="1006">
        <v>360410</v>
      </c>
      <c r="AG113" s="1004"/>
      <c r="AH113" s="1004"/>
      <c r="AI113" s="1004"/>
      <c r="AJ113" s="1005"/>
      <c r="AK113" s="1006">
        <v>316063</v>
      </c>
      <c r="AL113" s="1004"/>
      <c r="AM113" s="1004"/>
      <c r="AN113" s="1004"/>
      <c r="AO113" s="1005"/>
      <c r="AP113" s="1007">
        <v>9.5</v>
      </c>
      <c r="AQ113" s="1008"/>
      <c r="AR113" s="1008"/>
      <c r="AS113" s="1008"/>
      <c r="AT113" s="1009"/>
      <c r="AU113" s="970"/>
      <c r="AV113" s="971"/>
      <c r="AW113" s="971"/>
      <c r="AX113" s="971"/>
      <c r="AY113" s="971"/>
      <c r="AZ113" s="1019" t="s">
        <v>436</v>
      </c>
      <c r="BA113" s="1020"/>
      <c r="BB113" s="1020"/>
      <c r="BC113" s="1020"/>
      <c r="BD113" s="1020"/>
      <c r="BE113" s="1020"/>
      <c r="BF113" s="1020"/>
      <c r="BG113" s="1020"/>
      <c r="BH113" s="1020"/>
      <c r="BI113" s="1020"/>
      <c r="BJ113" s="1020"/>
      <c r="BK113" s="1020"/>
      <c r="BL113" s="1020"/>
      <c r="BM113" s="1020"/>
      <c r="BN113" s="1020"/>
      <c r="BO113" s="1020"/>
      <c r="BP113" s="1021"/>
      <c r="BQ113" s="989">
        <v>32825</v>
      </c>
      <c r="BR113" s="990"/>
      <c r="BS113" s="990"/>
      <c r="BT113" s="990"/>
      <c r="BU113" s="990"/>
      <c r="BV113" s="990">
        <v>21327</v>
      </c>
      <c r="BW113" s="990"/>
      <c r="BX113" s="990"/>
      <c r="BY113" s="990"/>
      <c r="BZ113" s="990"/>
      <c r="CA113" s="990">
        <v>30663</v>
      </c>
      <c r="CB113" s="990"/>
      <c r="CC113" s="990"/>
      <c r="CD113" s="990"/>
      <c r="CE113" s="990"/>
      <c r="CF113" s="984">
        <v>0.9</v>
      </c>
      <c r="CG113" s="985"/>
      <c r="CH113" s="985"/>
      <c r="CI113" s="985"/>
      <c r="CJ113" s="985"/>
      <c r="CK113" s="1015"/>
      <c r="CL113" s="1016"/>
      <c r="CM113" s="986" t="s">
        <v>437</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129</v>
      </c>
      <c r="DH113" s="1029"/>
      <c r="DI113" s="1029"/>
      <c r="DJ113" s="1029"/>
      <c r="DK113" s="1030"/>
      <c r="DL113" s="1031" t="s">
        <v>438</v>
      </c>
      <c r="DM113" s="1029"/>
      <c r="DN113" s="1029"/>
      <c r="DO113" s="1029"/>
      <c r="DP113" s="1030"/>
      <c r="DQ113" s="1031" t="s">
        <v>129</v>
      </c>
      <c r="DR113" s="1029"/>
      <c r="DS113" s="1029"/>
      <c r="DT113" s="1029"/>
      <c r="DU113" s="1030"/>
      <c r="DV113" s="1032" t="s">
        <v>129</v>
      </c>
      <c r="DW113" s="1033"/>
      <c r="DX113" s="1033"/>
      <c r="DY113" s="1033"/>
      <c r="DZ113" s="1034"/>
    </row>
    <row r="114" spans="1:130" s="226" customFormat="1" ht="26.25" customHeight="1" x14ac:dyDescent="0.15">
      <c r="A114" s="1024"/>
      <c r="B114" s="1025"/>
      <c r="C114" s="1020" t="s">
        <v>439</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12096</v>
      </c>
      <c r="AB114" s="1029"/>
      <c r="AC114" s="1029"/>
      <c r="AD114" s="1029"/>
      <c r="AE114" s="1030"/>
      <c r="AF114" s="1031">
        <v>11867</v>
      </c>
      <c r="AG114" s="1029"/>
      <c r="AH114" s="1029"/>
      <c r="AI114" s="1029"/>
      <c r="AJ114" s="1030"/>
      <c r="AK114" s="1031">
        <v>5749</v>
      </c>
      <c r="AL114" s="1029"/>
      <c r="AM114" s="1029"/>
      <c r="AN114" s="1029"/>
      <c r="AO114" s="1030"/>
      <c r="AP114" s="1032">
        <v>0.2</v>
      </c>
      <c r="AQ114" s="1033"/>
      <c r="AR114" s="1033"/>
      <c r="AS114" s="1033"/>
      <c r="AT114" s="1034"/>
      <c r="AU114" s="970"/>
      <c r="AV114" s="971"/>
      <c r="AW114" s="971"/>
      <c r="AX114" s="971"/>
      <c r="AY114" s="971"/>
      <c r="AZ114" s="1019" t="s">
        <v>440</v>
      </c>
      <c r="BA114" s="1020"/>
      <c r="BB114" s="1020"/>
      <c r="BC114" s="1020"/>
      <c r="BD114" s="1020"/>
      <c r="BE114" s="1020"/>
      <c r="BF114" s="1020"/>
      <c r="BG114" s="1020"/>
      <c r="BH114" s="1020"/>
      <c r="BI114" s="1020"/>
      <c r="BJ114" s="1020"/>
      <c r="BK114" s="1020"/>
      <c r="BL114" s="1020"/>
      <c r="BM114" s="1020"/>
      <c r="BN114" s="1020"/>
      <c r="BO114" s="1020"/>
      <c r="BP114" s="1021"/>
      <c r="BQ114" s="989">
        <v>1088273</v>
      </c>
      <c r="BR114" s="990"/>
      <c r="BS114" s="990"/>
      <c r="BT114" s="990"/>
      <c r="BU114" s="990"/>
      <c r="BV114" s="990">
        <v>1017388</v>
      </c>
      <c r="BW114" s="990"/>
      <c r="BX114" s="990"/>
      <c r="BY114" s="990"/>
      <c r="BZ114" s="990"/>
      <c r="CA114" s="990">
        <v>940732</v>
      </c>
      <c r="CB114" s="990"/>
      <c r="CC114" s="990"/>
      <c r="CD114" s="990"/>
      <c r="CE114" s="990"/>
      <c r="CF114" s="984">
        <v>28.2</v>
      </c>
      <c r="CG114" s="985"/>
      <c r="CH114" s="985"/>
      <c r="CI114" s="985"/>
      <c r="CJ114" s="985"/>
      <c r="CK114" s="1015"/>
      <c r="CL114" s="1016"/>
      <c r="CM114" s="986" t="s">
        <v>441</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129</v>
      </c>
      <c r="DH114" s="1029"/>
      <c r="DI114" s="1029"/>
      <c r="DJ114" s="1029"/>
      <c r="DK114" s="1030"/>
      <c r="DL114" s="1031" t="s">
        <v>129</v>
      </c>
      <c r="DM114" s="1029"/>
      <c r="DN114" s="1029"/>
      <c r="DO114" s="1029"/>
      <c r="DP114" s="1030"/>
      <c r="DQ114" s="1031" t="s">
        <v>129</v>
      </c>
      <c r="DR114" s="1029"/>
      <c r="DS114" s="1029"/>
      <c r="DT114" s="1029"/>
      <c r="DU114" s="1030"/>
      <c r="DV114" s="1032" t="s">
        <v>129</v>
      </c>
      <c r="DW114" s="1033"/>
      <c r="DX114" s="1033"/>
      <c r="DY114" s="1033"/>
      <c r="DZ114" s="1034"/>
    </row>
    <row r="115" spans="1:130" s="226" customFormat="1" ht="26.25" customHeight="1" x14ac:dyDescent="0.15">
      <c r="A115" s="1024"/>
      <c r="B115" s="1025"/>
      <c r="C115" s="1020" t="s">
        <v>442</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97</v>
      </c>
      <c r="AB115" s="1004"/>
      <c r="AC115" s="1004"/>
      <c r="AD115" s="1004"/>
      <c r="AE115" s="1005"/>
      <c r="AF115" s="1006">
        <v>78</v>
      </c>
      <c r="AG115" s="1004"/>
      <c r="AH115" s="1004"/>
      <c r="AI115" s="1004"/>
      <c r="AJ115" s="1005"/>
      <c r="AK115" s="1006">
        <v>55</v>
      </c>
      <c r="AL115" s="1004"/>
      <c r="AM115" s="1004"/>
      <c r="AN115" s="1004"/>
      <c r="AO115" s="1005"/>
      <c r="AP115" s="1007">
        <v>0</v>
      </c>
      <c r="AQ115" s="1008"/>
      <c r="AR115" s="1008"/>
      <c r="AS115" s="1008"/>
      <c r="AT115" s="1009"/>
      <c r="AU115" s="970"/>
      <c r="AV115" s="971"/>
      <c r="AW115" s="971"/>
      <c r="AX115" s="971"/>
      <c r="AY115" s="971"/>
      <c r="AZ115" s="1019" t="s">
        <v>443</v>
      </c>
      <c r="BA115" s="1020"/>
      <c r="BB115" s="1020"/>
      <c r="BC115" s="1020"/>
      <c r="BD115" s="1020"/>
      <c r="BE115" s="1020"/>
      <c r="BF115" s="1020"/>
      <c r="BG115" s="1020"/>
      <c r="BH115" s="1020"/>
      <c r="BI115" s="1020"/>
      <c r="BJ115" s="1020"/>
      <c r="BK115" s="1020"/>
      <c r="BL115" s="1020"/>
      <c r="BM115" s="1020"/>
      <c r="BN115" s="1020"/>
      <c r="BO115" s="1020"/>
      <c r="BP115" s="1021"/>
      <c r="BQ115" s="989" t="s">
        <v>129</v>
      </c>
      <c r="BR115" s="990"/>
      <c r="BS115" s="990"/>
      <c r="BT115" s="990"/>
      <c r="BU115" s="990"/>
      <c r="BV115" s="990" t="s">
        <v>129</v>
      </c>
      <c r="BW115" s="990"/>
      <c r="BX115" s="990"/>
      <c r="BY115" s="990"/>
      <c r="BZ115" s="990"/>
      <c r="CA115" s="990">
        <v>4435</v>
      </c>
      <c r="CB115" s="990"/>
      <c r="CC115" s="990"/>
      <c r="CD115" s="990"/>
      <c r="CE115" s="990"/>
      <c r="CF115" s="984">
        <v>0.1</v>
      </c>
      <c r="CG115" s="985"/>
      <c r="CH115" s="985"/>
      <c r="CI115" s="985"/>
      <c r="CJ115" s="985"/>
      <c r="CK115" s="1015"/>
      <c r="CL115" s="1016"/>
      <c r="CM115" s="1019" t="s">
        <v>444</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129</v>
      </c>
      <c r="DH115" s="1029"/>
      <c r="DI115" s="1029"/>
      <c r="DJ115" s="1029"/>
      <c r="DK115" s="1030"/>
      <c r="DL115" s="1031" t="s">
        <v>129</v>
      </c>
      <c r="DM115" s="1029"/>
      <c r="DN115" s="1029"/>
      <c r="DO115" s="1029"/>
      <c r="DP115" s="1030"/>
      <c r="DQ115" s="1031" t="s">
        <v>129</v>
      </c>
      <c r="DR115" s="1029"/>
      <c r="DS115" s="1029"/>
      <c r="DT115" s="1029"/>
      <c r="DU115" s="1030"/>
      <c r="DV115" s="1032" t="s">
        <v>129</v>
      </c>
      <c r="DW115" s="1033"/>
      <c r="DX115" s="1033"/>
      <c r="DY115" s="1033"/>
      <c r="DZ115" s="1034"/>
    </row>
    <row r="116" spans="1:130" s="226" customFormat="1" ht="26.25" customHeight="1" x14ac:dyDescent="0.15">
      <c r="A116" s="1026"/>
      <c r="B116" s="1027"/>
      <c r="C116" s="1035" t="s">
        <v>445</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129</v>
      </c>
      <c r="AB116" s="1029"/>
      <c r="AC116" s="1029"/>
      <c r="AD116" s="1029"/>
      <c r="AE116" s="1030"/>
      <c r="AF116" s="1031" t="s">
        <v>129</v>
      </c>
      <c r="AG116" s="1029"/>
      <c r="AH116" s="1029"/>
      <c r="AI116" s="1029"/>
      <c r="AJ116" s="1030"/>
      <c r="AK116" s="1031" t="s">
        <v>129</v>
      </c>
      <c r="AL116" s="1029"/>
      <c r="AM116" s="1029"/>
      <c r="AN116" s="1029"/>
      <c r="AO116" s="1030"/>
      <c r="AP116" s="1032" t="s">
        <v>129</v>
      </c>
      <c r="AQ116" s="1033"/>
      <c r="AR116" s="1033"/>
      <c r="AS116" s="1033"/>
      <c r="AT116" s="1034"/>
      <c r="AU116" s="970"/>
      <c r="AV116" s="971"/>
      <c r="AW116" s="971"/>
      <c r="AX116" s="971"/>
      <c r="AY116" s="971"/>
      <c r="AZ116" s="1037" t="s">
        <v>446</v>
      </c>
      <c r="BA116" s="1038"/>
      <c r="BB116" s="1038"/>
      <c r="BC116" s="1038"/>
      <c r="BD116" s="1038"/>
      <c r="BE116" s="1038"/>
      <c r="BF116" s="1038"/>
      <c r="BG116" s="1038"/>
      <c r="BH116" s="1038"/>
      <c r="BI116" s="1038"/>
      <c r="BJ116" s="1038"/>
      <c r="BK116" s="1038"/>
      <c r="BL116" s="1038"/>
      <c r="BM116" s="1038"/>
      <c r="BN116" s="1038"/>
      <c r="BO116" s="1038"/>
      <c r="BP116" s="1039"/>
      <c r="BQ116" s="989" t="s">
        <v>129</v>
      </c>
      <c r="BR116" s="990"/>
      <c r="BS116" s="990"/>
      <c r="BT116" s="990"/>
      <c r="BU116" s="990"/>
      <c r="BV116" s="990" t="s">
        <v>129</v>
      </c>
      <c r="BW116" s="990"/>
      <c r="BX116" s="990"/>
      <c r="BY116" s="990"/>
      <c r="BZ116" s="990"/>
      <c r="CA116" s="990" t="s">
        <v>129</v>
      </c>
      <c r="CB116" s="990"/>
      <c r="CC116" s="990"/>
      <c r="CD116" s="990"/>
      <c r="CE116" s="990"/>
      <c r="CF116" s="984" t="s">
        <v>129</v>
      </c>
      <c r="CG116" s="985"/>
      <c r="CH116" s="985"/>
      <c r="CI116" s="985"/>
      <c r="CJ116" s="985"/>
      <c r="CK116" s="1015"/>
      <c r="CL116" s="1016"/>
      <c r="CM116" s="986" t="s">
        <v>447</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45306</v>
      </c>
      <c r="DH116" s="1029"/>
      <c r="DI116" s="1029"/>
      <c r="DJ116" s="1029"/>
      <c r="DK116" s="1030"/>
      <c r="DL116" s="1031">
        <v>35113</v>
      </c>
      <c r="DM116" s="1029"/>
      <c r="DN116" s="1029"/>
      <c r="DO116" s="1029"/>
      <c r="DP116" s="1030"/>
      <c r="DQ116" s="1031">
        <v>24920</v>
      </c>
      <c r="DR116" s="1029"/>
      <c r="DS116" s="1029"/>
      <c r="DT116" s="1029"/>
      <c r="DU116" s="1030"/>
      <c r="DV116" s="1032">
        <v>0.7</v>
      </c>
      <c r="DW116" s="1033"/>
      <c r="DX116" s="1033"/>
      <c r="DY116" s="1033"/>
      <c r="DZ116" s="1034"/>
    </row>
    <row r="117" spans="1:130" s="226" customFormat="1" ht="26.25" customHeight="1" x14ac:dyDescent="0.15">
      <c r="A117" s="974" t="s">
        <v>178</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448</v>
      </c>
      <c r="Z117" s="956"/>
      <c r="AA117" s="1046">
        <v>924081</v>
      </c>
      <c r="AB117" s="1047"/>
      <c r="AC117" s="1047"/>
      <c r="AD117" s="1047"/>
      <c r="AE117" s="1048"/>
      <c r="AF117" s="1049">
        <v>882406</v>
      </c>
      <c r="AG117" s="1047"/>
      <c r="AH117" s="1047"/>
      <c r="AI117" s="1047"/>
      <c r="AJ117" s="1048"/>
      <c r="AK117" s="1049">
        <v>857343</v>
      </c>
      <c r="AL117" s="1047"/>
      <c r="AM117" s="1047"/>
      <c r="AN117" s="1047"/>
      <c r="AO117" s="1048"/>
      <c r="AP117" s="1050"/>
      <c r="AQ117" s="1051"/>
      <c r="AR117" s="1051"/>
      <c r="AS117" s="1051"/>
      <c r="AT117" s="1052"/>
      <c r="AU117" s="970"/>
      <c r="AV117" s="971"/>
      <c r="AW117" s="971"/>
      <c r="AX117" s="971"/>
      <c r="AY117" s="971"/>
      <c r="AZ117" s="1037" t="s">
        <v>449</v>
      </c>
      <c r="BA117" s="1038"/>
      <c r="BB117" s="1038"/>
      <c r="BC117" s="1038"/>
      <c r="BD117" s="1038"/>
      <c r="BE117" s="1038"/>
      <c r="BF117" s="1038"/>
      <c r="BG117" s="1038"/>
      <c r="BH117" s="1038"/>
      <c r="BI117" s="1038"/>
      <c r="BJ117" s="1038"/>
      <c r="BK117" s="1038"/>
      <c r="BL117" s="1038"/>
      <c r="BM117" s="1038"/>
      <c r="BN117" s="1038"/>
      <c r="BO117" s="1038"/>
      <c r="BP117" s="1039"/>
      <c r="BQ117" s="989" t="s">
        <v>427</v>
      </c>
      <c r="BR117" s="990"/>
      <c r="BS117" s="990"/>
      <c r="BT117" s="990"/>
      <c r="BU117" s="990"/>
      <c r="BV117" s="990" t="s">
        <v>129</v>
      </c>
      <c r="BW117" s="990"/>
      <c r="BX117" s="990"/>
      <c r="BY117" s="990"/>
      <c r="BZ117" s="990"/>
      <c r="CA117" s="990" t="s">
        <v>129</v>
      </c>
      <c r="CB117" s="990"/>
      <c r="CC117" s="990"/>
      <c r="CD117" s="990"/>
      <c r="CE117" s="990"/>
      <c r="CF117" s="984" t="s">
        <v>129</v>
      </c>
      <c r="CG117" s="985"/>
      <c r="CH117" s="985"/>
      <c r="CI117" s="985"/>
      <c r="CJ117" s="985"/>
      <c r="CK117" s="1015"/>
      <c r="CL117" s="1016"/>
      <c r="CM117" s="986" t="s">
        <v>450</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129</v>
      </c>
      <c r="DH117" s="1029"/>
      <c r="DI117" s="1029"/>
      <c r="DJ117" s="1029"/>
      <c r="DK117" s="1030"/>
      <c r="DL117" s="1031" t="s">
        <v>129</v>
      </c>
      <c r="DM117" s="1029"/>
      <c r="DN117" s="1029"/>
      <c r="DO117" s="1029"/>
      <c r="DP117" s="1030"/>
      <c r="DQ117" s="1031" t="s">
        <v>427</v>
      </c>
      <c r="DR117" s="1029"/>
      <c r="DS117" s="1029"/>
      <c r="DT117" s="1029"/>
      <c r="DU117" s="1030"/>
      <c r="DV117" s="1032" t="s">
        <v>427</v>
      </c>
      <c r="DW117" s="1033"/>
      <c r="DX117" s="1033"/>
      <c r="DY117" s="1033"/>
      <c r="DZ117" s="1034"/>
    </row>
    <row r="118" spans="1:130" s="226" customFormat="1" ht="26.25" customHeight="1" x14ac:dyDescent="0.15">
      <c r="A118" s="974" t="s">
        <v>422</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420</v>
      </c>
      <c r="AB118" s="955"/>
      <c r="AC118" s="955"/>
      <c r="AD118" s="955"/>
      <c r="AE118" s="956"/>
      <c r="AF118" s="954" t="s">
        <v>295</v>
      </c>
      <c r="AG118" s="955"/>
      <c r="AH118" s="955"/>
      <c r="AI118" s="955"/>
      <c r="AJ118" s="956"/>
      <c r="AK118" s="954" t="s">
        <v>294</v>
      </c>
      <c r="AL118" s="955"/>
      <c r="AM118" s="955"/>
      <c r="AN118" s="955"/>
      <c r="AO118" s="956"/>
      <c r="AP118" s="1041" t="s">
        <v>421</v>
      </c>
      <c r="AQ118" s="1042"/>
      <c r="AR118" s="1042"/>
      <c r="AS118" s="1042"/>
      <c r="AT118" s="1043"/>
      <c r="AU118" s="970"/>
      <c r="AV118" s="971"/>
      <c r="AW118" s="971"/>
      <c r="AX118" s="971"/>
      <c r="AY118" s="971"/>
      <c r="AZ118" s="1044" t="s">
        <v>451</v>
      </c>
      <c r="BA118" s="1035"/>
      <c r="BB118" s="1035"/>
      <c r="BC118" s="1035"/>
      <c r="BD118" s="1035"/>
      <c r="BE118" s="1035"/>
      <c r="BF118" s="1035"/>
      <c r="BG118" s="1035"/>
      <c r="BH118" s="1035"/>
      <c r="BI118" s="1035"/>
      <c r="BJ118" s="1035"/>
      <c r="BK118" s="1035"/>
      <c r="BL118" s="1035"/>
      <c r="BM118" s="1035"/>
      <c r="BN118" s="1035"/>
      <c r="BO118" s="1035"/>
      <c r="BP118" s="1036"/>
      <c r="BQ118" s="1067" t="s">
        <v>129</v>
      </c>
      <c r="BR118" s="1068"/>
      <c r="BS118" s="1068"/>
      <c r="BT118" s="1068"/>
      <c r="BU118" s="1068"/>
      <c r="BV118" s="1068" t="s">
        <v>129</v>
      </c>
      <c r="BW118" s="1068"/>
      <c r="BX118" s="1068"/>
      <c r="BY118" s="1068"/>
      <c r="BZ118" s="1068"/>
      <c r="CA118" s="1068" t="s">
        <v>129</v>
      </c>
      <c r="CB118" s="1068"/>
      <c r="CC118" s="1068"/>
      <c r="CD118" s="1068"/>
      <c r="CE118" s="1068"/>
      <c r="CF118" s="984" t="s">
        <v>129</v>
      </c>
      <c r="CG118" s="985"/>
      <c r="CH118" s="985"/>
      <c r="CI118" s="985"/>
      <c r="CJ118" s="985"/>
      <c r="CK118" s="1015"/>
      <c r="CL118" s="1016"/>
      <c r="CM118" s="986" t="s">
        <v>452</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129</v>
      </c>
      <c r="DH118" s="1029"/>
      <c r="DI118" s="1029"/>
      <c r="DJ118" s="1029"/>
      <c r="DK118" s="1030"/>
      <c r="DL118" s="1031" t="s">
        <v>129</v>
      </c>
      <c r="DM118" s="1029"/>
      <c r="DN118" s="1029"/>
      <c r="DO118" s="1029"/>
      <c r="DP118" s="1030"/>
      <c r="DQ118" s="1031" t="s">
        <v>129</v>
      </c>
      <c r="DR118" s="1029"/>
      <c r="DS118" s="1029"/>
      <c r="DT118" s="1029"/>
      <c r="DU118" s="1030"/>
      <c r="DV118" s="1032" t="s">
        <v>129</v>
      </c>
      <c r="DW118" s="1033"/>
      <c r="DX118" s="1033"/>
      <c r="DY118" s="1033"/>
      <c r="DZ118" s="1034"/>
    </row>
    <row r="119" spans="1:130" s="226" customFormat="1" ht="26.25" customHeight="1" x14ac:dyDescent="0.15">
      <c r="A119" s="1128" t="s">
        <v>425</v>
      </c>
      <c r="B119" s="1014"/>
      <c r="C119" s="993" t="s">
        <v>426</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129</v>
      </c>
      <c r="AB119" s="962"/>
      <c r="AC119" s="962"/>
      <c r="AD119" s="962"/>
      <c r="AE119" s="963"/>
      <c r="AF119" s="964" t="s">
        <v>129</v>
      </c>
      <c r="AG119" s="962"/>
      <c r="AH119" s="962"/>
      <c r="AI119" s="962"/>
      <c r="AJ119" s="963"/>
      <c r="AK119" s="964" t="s">
        <v>129</v>
      </c>
      <c r="AL119" s="962"/>
      <c r="AM119" s="962"/>
      <c r="AN119" s="962"/>
      <c r="AO119" s="963"/>
      <c r="AP119" s="965" t="s">
        <v>129</v>
      </c>
      <c r="AQ119" s="966"/>
      <c r="AR119" s="966"/>
      <c r="AS119" s="966"/>
      <c r="AT119" s="967"/>
      <c r="AU119" s="972"/>
      <c r="AV119" s="973"/>
      <c r="AW119" s="973"/>
      <c r="AX119" s="973"/>
      <c r="AY119" s="973"/>
      <c r="AZ119" s="257" t="s">
        <v>178</v>
      </c>
      <c r="BA119" s="257"/>
      <c r="BB119" s="257"/>
      <c r="BC119" s="257"/>
      <c r="BD119" s="257"/>
      <c r="BE119" s="257"/>
      <c r="BF119" s="257"/>
      <c r="BG119" s="257"/>
      <c r="BH119" s="257"/>
      <c r="BI119" s="257"/>
      <c r="BJ119" s="257"/>
      <c r="BK119" s="257"/>
      <c r="BL119" s="257"/>
      <c r="BM119" s="257"/>
      <c r="BN119" s="257"/>
      <c r="BO119" s="1045" t="s">
        <v>453</v>
      </c>
      <c r="BP119" s="1076"/>
      <c r="BQ119" s="1067">
        <v>12046955</v>
      </c>
      <c r="BR119" s="1068"/>
      <c r="BS119" s="1068"/>
      <c r="BT119" s="1068"/>
      <c r="BU119" s="1068"/>
      <c r="BV119" s="1068">
        <v>11869643</v>
      </c>
      <c r="BW119" s="1068"/>
      <c r="BX119" s="1068"/>
      <c r="BY119" s="1068"/>
      <c r="BZ119" s="1068"/>
      <c r="CA119" s="1068">
        <v>11128078</v>
      </c>
      <c r="CB119" s="1068"/>
      <c r="CC119" s="1068"/>
      <c r="CD119" s="1068"/>
      <c r="CE119" s="1068"/>
      <c r="CF119" s="1069"/>
      <c r="CG119" s="1070"/>
      <c r="CH119" s="1070"/>
      <c r="CI119" s="1070"/>
      <c r="CJ119" s="1071"/>
      <c r="CK119" s="1017"/>
      <c r="CL119" s="1018"/>
      <c r="CM119" s="1072" t="s">
        <v>454</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129</v>
      </c>
      <c r="DH119" s="1054"/>
      <c r="DI119" s="1054"/>
      <c r="DJ119" s="1054"/>
      <c r="DK119" s="1055"/>
      <c r="DL119" s="1053" t="s">
        <v>129</v>
      </c>
      <c r="DM119" s="1054"/>
      <c r="DN119" s="1054"/>
      <c r="DO119" s="1054"/>
      <c r="DP119" s="1055"/>
      <c r="DQ119" s="1053" t="s">
        <v>129</v>
      </c>
      <c r="DR119" s="1054"/>
      <c r="DS119" s="1054"/>
      <c r="DT119" s="1054"/>
      <c r="DU119" s="1055"/>
      <c r="DV119" s="1056" t="s">
        <v>427</v>
      </c>
      <c r="DW119" s="1057"/>
      <c r="DX119" s="1057"/>
      <c r="DY119" s="1057"/>
      <c r="DZ119" s="1058"/>
    </row>
    <row r="120" spans="1:130" s="226" customFormat="1" ht="26.25" customHeight="1" x14ac:dyDescent="0.15">
      <c r="A120" s="1129"/>
      <c r="B120" s="1016"/>
      <c r="C120" s="986" t="s">
        <v>430</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129</v>
      </c>
      <c r="AB120" s="1029"/>
      <c r="AC120" s="1029"/>
      <c r="AD120" s="1029"/>
      <c r="AE120" s="1030"/>
      <c r="AF120" s="1031" t="s">
        <v>129</v>
      </c>
      <c r="AG120" s="1029"/>
      <c r="AH120" s="1029"/>
      <c r="AI120" s="1029"/>
      <c r="AJ120" s="1030"/>
      <c r="AK120" s="1031" t="s">
        <v>129</v>
      </c>
      <c r="AL120" s="1029"/>
      <c r="AM120" s="1029"/>
      <c r="AN120" s="1029"/>
      <c r="AO120" s="1030"/>
      <c r="AP120" s="1032" t="s">
        <v>129</v>
      </c>
      <c r="AQ120" s="1033"/>
      <c r="AR120" s="1033"/>
      <c r="AS120" s="1033"/>
      <c r="AT120" s="1034"/>
      <c r="AU120" s="1059" t="s">
        <v>455</v>
      </c>
      <c r="AV120" s="1060"/>
      <c r="AW120" s="1060"/>
      <c r="AX120" s="1060"/>
      <c r="AY120" s="1061"/>
      <c r="AZ120" s="1010" t="s">
        <v>456</v>
      </c>
      <c r="BA120" s="959"/>
      <c r="BB120" s="959"/>
      <c r="BC120" s="959"/>
      <c r="BD120" s="959"/>
      <c r="BE120" s="959"/>
      <c r="BF120" s="959"/>
      <c r="BG120" s="959"/>
      <c r="BH120" s="959"/>
      <c r="BI120" s="959"/>
      <c r="BJ120" s="959"/>
      <c r="BK120" s="959"/>
      <c r="BL120" s="959"/>
      <c r="BM120" s="959"/>
      <c r="BN120" s="959"/>
      <c r="BO120" s="959"/>
      <c r="BP120" s="960"/>
      <c r="BQ120" s="996">
        <v>2578113</v>
      </c>
      <c r="BR120" s="997"/>
      <c r="BS120" s="997"/>
      <c r="BT120" s="997"/>
      <c r="BU120" s="997"/>
      <c r="BV120" s="997">
        <v>3020504</v>
      </c>
      <c r="BW120" s="997"/>
      <c r="BX120" s="997"/>
      <c r="BY120" s="997"/>
      <c r="BZ120" s="997"/>
      <c r="CA120" s="997">
        <v>3113411</v>
      </c>
      <c r="CB120" s="997"/>
      <c r="CC120" s="997"/>
      <c r="CD120" s="997"/>
      <c r="CE120" s="997"/>
      <c r="CF120" s="1011">
        <v>93.4</v>
      </c>
      <c r="CG120" s="1012"/>
      <c r="CH120" s="1012"/>
      <c r="CI120" s="1012"/>
      <c r="CJ120" s="1012"/>
      <c r="CK120" s="1077" t="s">
        <v>457</v>
      </c>
      <c r="CL120" s="1078"/>
      <c r="CM120" s="1078"/>
      <c r="CN120" s="1078"/>
      <c r="CO120" s="1079"/>
      <c r="CP120" s="1085" t="s">
        <v>398</v>
      </c>
      <c r="CQ120" s="1086"/>
      <c r="CR120" s="1086"/>
      <c r="CS120" s="1086"/>
      <c r="CT120" s="1086"/>
      <c r="CU120" s="1086"/>
      <c r="CV120" s="1086"/>
      <c r="CW120" s="1086"/>
      <c r="CX120" s="1086"/>
      <c r="CY120" s="1086"/>
      <c r="CZ120" s="1086"/>
      <c r="DA120" s="1086"/>
      <c r="DB120" s="1086"/>
      <c r="DC120" s="1086"/>
      <c r="DD120" s="1086"/>
      <c r="DE120" s="1086"/>
      <c r="DF120" s="1087"/>
      <c r="DG120" s="996">
        <v>4642425</v>
      </c>
      <c r="DH120" s="997"/>
      <c r="DI120" s="997"/>
      <c r="DJ120" s="997"/>
      <c r="DK120" s="997"/>
      <c r="DL120" s="997">
        <v>4773032</v>
      </c>
      <c r="DM120" s="997"/>
      <c r="DN120" s="997"/>
      <c r="DO120" s="997"/>
      <c r="DP120" s="997"/>
      <c r="DQ120" s="997">
        <v>4257141</v>
      </c>
      <c r="DR120" s="997"/>
      <c r="DS120" s="997"/>
      <c r="DT120" s="997"/>
      <c r="DU120" s="997"/>
      <c r="DV120" s="998">
        <v>127.8</v>
      </c>
      <c r="DW120" s="998"/>
      <c r="DX120" s="998"/>
      <c r="DY120" s="998"/>
      <c r="DZ120" s="999"/>
    </row>
    <row r="121" spans="1:130" s="226" customFormat="1" ht="26.25" customHeight="1" x14ac:dyDescent="0.15">
      <c r="A121" s="1129"/>
      <c r="B121" s="1016"/>
      <c r="C121" s="1037" t="s">
        <v>458</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129</v>
      </c>
      <c r="AB121" s="1029"/>
      <c r="AC121" s="1029"/>
      <c r="AD121" s="1029"/>
      <c r="AE121" s="1030"/>
      <c r="AF121" s="1031" t="s">
        <v>129</v>
      </c>
      <c r="AG121" s="1029"/>
      <c r="AH121" s="1029"/>
      <c r="AI121" s="1029"/>
      <c r="AJ121" s="1030"/>
      <c r="AK121" s="1031" t="s">
        <v>129</v>
      </c>
      <c r="AL121" s="1029"/>
      <c r="AM121" s="1029"/>
      <c r="AN121" s="1029"/>
      <c r="AO121" s="1030"/>
      <c r="AP121" s="1032" t="s">
        <v>129</v>
      </c>
      <c r="AQ121" s="1033"/>
      <c r="AR121" s="1033"/>
      <c r="AS121" s="1033"/>
      <c r="AT121" s="1034"/>
      <c r="AU121" s="1062"/>
      <c r="AV121" s="1063"/>
      <c r="AW121" s="1063"/>
      <c r="AX121" s="1063"/>
      <c r="AY121" s="1064"/>
      <c r="AZ121" s="1019" t="s">
        <v>459</v>
      </c>
      <c r="BA121" s="1020"/>
      <c r="BB121" s="1020"/>
      <c r="BC121" s="1020"/>
      <c r="BD121" s="1020"/>
      <c r="BE121" s="1020"/>
      <c r="BF121" s="1020"/>
      <c r="BG121" s="1020"/>
      <c r="BH121" s="1020"/>
      <c r="BI121" s="1020"/>
      <c r="BJ121" s="1020"/>
      <c r="BK121" s="1020"/>
      <c r="BL121" s="1020"/>
      <c r="BM121" s="1020"/>
      <c r="BN121" s="1020"/>
      <c r="BO121" s="1020"/>
      <c r="BP121" s="1021"/>
      <c r="BQ121" s="989">
        <v>564383</v>
      </c>
      <c r="BR121" s="990"/>
      <c r="BS121" s="990"/>
      <c r="BT121" s="990"/>
      <c r="BU121" s="990"/>
      <c r="BV121" s="990">
        <v>438825</v>
      </c>
      <c r="BW121" s="990"/>
      <c r="BX121" s="990"/>
      <c r="BY121" s="990"/>
      <c r="BZ121" s="990"/>
      <c r="CA121" s="990">
        <v>392435</v>
      </c>
      <c r="CB121" s="990"/>
      <c r="CC121" s="990"/>
      <c r="CD121" s="990"/>
      <c r="CE121" s="990"/>
      <c r="CF121" s="984">
        <v>11.8</v>
      </c>
      <c r="CG121" s="985"/>
      <c r="CH121" s="985"/>
      <c r="CI121" s="985"/>
      <c r="CJ121" s="985"/>
      <c r="CK121" s="1080"/>
      <c r="CL121" s="1081"/>
      <c r="CM121" s="1081"/>
      <c r="CN121" s="1081"/>
      <c r="CO121" s="1082"/>
      <c r="CP121" s="1090" t="s">
        <v>393</v>
      </c>
      <c r="CQ121" s="1091"/>
      <c r="CR121" s="1091"/>
      <c r="CS121" s="1091"/>
      <c r="CT121" s="1091"/>
      <c r="CU121" s="1091"/>
      <c r="CV121" s="1091"/>
      <c r="CW121" s="1091"/>
      <c r="CX121" s="1091"/>
      <c r="CY121" s="1091"/>
      <c r="CZ121" s="1091"/>
      <c r="DA121" s="1091"/>
      <c r="DB121" s="1091"/>
      <c r="DC121" s="1091"/>
      <c r="DD121" s="1091"/>
      <c r="DE121" s="1091"/>
      <c r="DF121" s="1092"/>
      <c r="DG121" s="989" t="s">
        <v>129</v>
      </c>
      <c r="DH121" s="990"/>
      <c r="DI121" s="990"/>
      <c r="DJ121" s="990"/>
      <c r="DK121" s="990"/>
      <c r="DL121" s="990" t="s">
        <v>129</v>
      </c>
      <c r="DM121" s="990"/>
      <c r="DN121" s="990"/>
      <c r="DO121" s="990"/>
      <c r="DP121" s="990"/>
      <c r="DQ121" s="990" t="s">
        <v>129</v>
      </c>
      <c r="DR121" s="990"/>
      <c r="DS121" s="990"/>
      <c r="DT121" s="990"/>
      <c r="DU121" s="990"/>
      <c r="DV121" s="991" t="s">
        <v>129</v>
      </c>
      <c r="DW121" s="991"/>
      <c r="DX121" s="991"/>
      <c r="DY121" s="991"/>
      <c r="DZ121" s="992"/>
    </row>
    <row r="122" spans="1:130" s="226" customFormat="1" ht="26.25" customHeight="1" x14ac:dyDescent="0.15">
      <c r="A122" s="1129"/>
      <c r="B122" s="1016"/>
      <c r="C122" s="986" t="s">
        <v>441</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129</v>
      </c>
      <c r="AB122" s="1029"/>
      <c r="AC122" s="1029"/>
      <c r="AD122" s="1029"/>
      <c r="AE122" s="1030"/>
      <c r="AF122" s="1031" t="s">
        <v>129</v>
      </c>
      <c r="AG122" s="1029"/>
      <c r="AH122" s="1029"/>
      <c r="AI122" s="1029"/>
      <c r="AJ122" s="1030"/>
      <c r="AK122" s="1031" t="s">
        <v>129</v>
      </c>
      <c r="AL122" s="1029"/>
      <c r="AM122" s="1029"/>
      <c r="AN122" s="1029"/>
      <c r="AO122" s="1030"/>
      <c r="AP122" s="1032" t="s">
        <v>129</v>
      </c>
      <c r="AQ122" s="1033"/>
      <c r="AR122" s="1033"/>
      <c r="AS122" s="1033"/>
      <c r="AT122" s="1034"/>
      <c r="AU122" s="1062"/>
      <c r="AV122" s="1063"/>
      <c r="AW122" s="1063"/>
      <c r="AX122" s="1063"/>
      <c r="AY122" s="1064"/>
      <c r="AZ122" s="1044" t="s">
        <v>460</v>
      </c>
      <c r="BA122" s="1035"/>
      <c r="BB122" s="1035"/>
      <c r="BC122" s="1035"/>
      <c r="BD122" s="1035"/>
      <c r="BE122" s="1035"/>
      <c r="BF122" s="1035"/>
      <c r="BG122" s="1035"/>
      <c r="BH122" s="1035"/>
      <c r="BI122" s="1035"/>
      <c r="BJ122" s="1035"/>
      <c r="BK122" s="1035"/>
      <c r="BL122" s="1035"/>
      <c r="BM122" s="1035"/>
      <c r="BN122" s="1035"/>
      <c r="BO122" s="1035"/>
      <c r="BP122" s="1036"/>
      <c r="BQ122" s="1067">
        <v>6399941</v>
      </c>
      <c r="BR122" s="1068"/>
      <c r="BS122" s="1068"/>
      <c r="BT122" s="1068"/>
      <c r="BU122" s="1068"/>
      <c r="BV122" s="1068">
        <v>6072610</v>
      </c>
      <c r="BW122" s="1068"/>
      <c r="BX122" s="1068"/>
      <c r="BY122" s="1068"/>
      <c r="BZ122" s="1068"/>
      <c r="CA122" s="1068">
        <v>5846868</v>
      </c>
      <c r="CB122" s="1068"/>
      <c r="CC122" s="1068"/>
      <c r="CD122" s="1068"/>
      <c r="CE122" s="1068"/>
      <c r="CF122" s="1088">
        <v>175.5</v>
      </c>
      <c r="CG122" s="1089"/>
      <c r="CH122" s="1089"/>
      <c r="CI122" s="1089"/>
      <c r="CJ122" s="1089"/>
      <c r="CK122" s="1080"/>
      <c r="CL122" s="1081"/>
      <c r="CM122" s="1081"/>
      <c r="CN122" s="1081"/>
      <c r="CO122" s="1082"/>
      <c r="CP122" s="1090" t="s">
        <v>461</v>
      </c>
      <c r="CQ122" s="1091"/>
      <c r="CR122" s="1091"/>
      <c r="CS122" s="1091"/>
      <c r="CT122" s="1091"/>
      <c r="CU122" s="1091"/>
      <c r="CV122" s="1091"/>
      <c r="CW122" s="1091"/>
      <c r="CX122" s="1091"/>
      <c r="CY122" s="1091"/>
      <c r="CZ122" s="1091"/>
      <c r="DA122" s="1091"/>
      <c r="DB122" s="1091"/>
      <c r="DC122" s="1091"/>
      <c r="DD122" s="1091"/>
      <c r="DE122" s="1091"/>
      <c r="DF122" s="1092"/>
      <c r="DG122" s="989" t="s">
        <v>129</v>
      </c>
      <c r="DH122" s="990"/>
      <c r="DI122" s="990"/>
      <c r="DJ122" s="990"/>
      <c r="DK122" s="990"/>
      <c r="DL122" s="990" t="s">
        <v>427</v>
      </c>
      <c r="DM122" s="990"/>
      <c r="DN122" s="990"/>
      <c r="DO122" s="990"/>
      <c r="DP122" s="990"/>
      <c r="DQ122" s="990" t="s">
        <v>129</v>
      </c>
      <c r="DR122" s="990"/>
      <c r="DS122" s="990"/>
      <c r="DT122" s="990"/>
      <c r="DU122" s="990"/>
      <c r="DV122" s="991" t="s">
        <v>129</v>
      </c>
      <c r="DW122" s="991"/>
      <c r="DX122" s="991"/>
      <c r="DY122" s="991"/>
      <c r="DZ122" s="992"/>
    </row>
    <row r="123" spans="1:130" s="226" customFormat="1" ht="26.25" customHeight="1" x14ac:dyDescent="0.15">
      <c r="A123" s="1129"/>
      <c r="B123" s="1016"/>
      <c r="C123" s="986" t="s">
        <v>447</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129</v>
      </c>
      <c r="AB123" s="1029"/>
      <c r="AC123" s="1029"/>
      <c r="AD123" s="1029"/>
      <c r="AE123" s="1030"/>
      <c r="AF123" s="1031" t="s">
        <v>129</v>
      </c>
      <c r="AG123" s="1029"/>
      <c r="AH123" s="1029"/>
      <c r="AI123" s="1029"/>
      <c r="AJ123" s="1030"/>
      <c r="AK123" s="1031" t="s">
        <v>129</v>
      </c>
      <c r="AL123" s="1029"/>
      <c r="AM123" s="1029"/>
      <c r="AN123" s="1029"/>
      <c r="AO123" s="1030"/>
      <c r="AP123" s="1032" t="s">
        <v>129</v>
      </c>
      <c r="AQ123" s="1033"/>
      <c r="AR123" s="1033"/>
      <c r="AS123" s="1033"/>
      <c r="AT123" s="1034"/>
      <c r="AU123" s="1065"/>
      <c r="AV123" s="1066"/>
      <c r="AW123" s="1066"/>
      <c r="AX123" s="1066"/>
      <c r="AY123" s="1066"/>
      <c r="AZ123" s="257" t="s">
        <v>178</v>
      </c>
      <c r="BA123" s="257"/>
      <c r="BB123" s="257"/>
      <c r="BC123" s="257"/>
      <c r="BD123" s="257"/>
      <c r="BE123" s="257"/>
      <c r="BF123" s="257"/>
      <c r="BG123" s="257"/>
      <c r="BH123" s="257"/>
      <c r="BI123" s="257"/>
      <c r="BJ123" s="257"/>
      <c r="BK123" s="257"/>
      <c r="BL123" s="257"/>
      <c r="BM123" s="257"/>
      <c r="BN123" s="257"/>
      <c r="BO123" s="1045" t="s">
        <v>462</v>
      </c>
      <c r="BP123" s="1076"/>
      <c r="BQ123" s="1135">
        <v>9542437</v>
      </c>
      <c r="BR123" s="1136"/>
      <c r="BS123" s="1136"/>
      <c r="BT123" s="1136"/>
      <c r="BU123" s="1136"/>
      <c r="BV123" s="1136">
        <v>9531939</v>
      </c>
      <c r="BW123" s="1136"/>
      <c r="BX123" s="1136"/>
      <c r="BY123" s="1136"/>
      <c r="BZ123" s="1136"/>
      <c r="CA123" s="1136">
        <v>9352714</v>
      </c>
      <c r="CB123" s="1136"/>
      <c r="CC123" s="1136"/>
      <c r="CD123" s="1136"/>
      <c r="CE123" s="1136"/>
      <c r="CF123" s="1069"/>
      <c r="CG123" s="1070"/>
      <c r="CH123" s="1070"/>
      <c r="CI123" s="1070"/>
      <c r="CJ123" s="1071"/>
      <c r="CK123" s="1080"/>
      <c r="CL123" s="1081"/>
      <c r="CM123" s="1081"/>
      <c r="CN123" s="1081"/>
      <c r="CO123" s="1082"/>
      <c r="CP123" s="1090" t="s">
        <v>396</v>
      </c>
      <c r="CQ123" s="1091"/>
      <c r="CR123" s="1091"/>
      <c r="CS123" s="1091"/>
      <c r="CT123" s="1091"/>
      <c r="CU123" s="1091"/>
      <c r="CV123" s="1091"/>
      <c r="CW123" s="1091"/>
      <c r="CX123" s="1091"/>
      <c r="CY123" s="1091"/>
      <c r="CZ123" s="1091"/>
      <c r="DA123" s="1091"/>
      <c r="DB123" s="1091"/>
      <c r="DC123" s="1091"/>
      <c r="DD123" s="1091"/>
      <c r="DE123" s="1091"/>
      <c r="DF123" s="1092"/>
      <c r="DG123" s="1028" t="s">
        <v>129</v>
      </c>
      <c r="DH123" s="1029"/>
      <c r="DI123" s="1029"/>
      <c r="DJ123" s="1029"/>
      <c r="DK123" s="1030"/>
      <c r="DL123" s="1031" t="s">
        <v>129</v>
      </c>
      <c r="DM123" s="1029"/>
      <c r="DN123" s="1029"/>
      <c r="DO123" s="1029"/>
      <c r="DP123" s="1030"/>
      <c r="DQ123" s="1031" t="s">
        <v>129</v>
      </c>
      <c r="DR123" s="1029"/>
      <c r="DS123" s="1029"/>
      <c r="DT123" s="1029"/>
      <c r="DU123" s="1030"/>
      <c r="DV123" s="1032" t="s">
        <v>129</v>
      </c>
      <c r="DW123" s="1033"/>
      <c r="DX123" s="1033"/>
      <c r="DY123" s="1033"/>
      <c r="DZ123" s="1034"/>
    </row>
    <row r="124" spans="1:130" s="226" customFormat="1" ht="26.25" customHeight="1" thickBot="1" x14ac:dyDescent="0.2">
      <c r="A124" s="1129"/>
      <c r="B124" s="1016"/>
      <c r="C124" s="986" t="s">
        <v>450</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129</v>
      </c>
      <c r="AB124" s="1029"/>
      <c r="AC124" s="1029"/>
      <c r="AD124" s="1029"/>
      <c r="AE124" s="1030"/>
      <c r="AF124" s="1031" t="s">
        <v>129</v>
      </c>
      <c r="AG124" s="1029"/>
      <c r="AH124" s="1029"/>
      <c r="AI124" s="1029"/>
      <c r="AJ124" s="1030"/>
      <c r="AK124" s="1031" t="s">
        <v>129</v>
      </c>
      <c r="AL124" s="1029"/>
      <c r="AM124" s="1029"/>
      <c r="AN124" s="1029"/>
      <c r="AO124" s="1030"/>
      <c r="AP124" s="1032" t="s">
        <v>129</v>
      </c>
      <c r="AQ124" s="1033"/>
      <c r="AR124" s="1033"/>
      <c r="AS124" s="1033"/>
      <c r="AT124" s="1034"/>
      <c r="AU124" s="1131" t="s">
        <v>463</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74.8</v>
      </c>
      <c r="BR124" s="1098"/>
      <c r="BS124" s="1098"/>
      <c r="BT124" s="1098"/>
      <c r="BU124" s="1098"/>
      <c r="BV124" s="1098">
        <v>71.2</v>
      </c>
      <c r="BW124" s="1098"/>
      <c r="BX124" s="1098"/>
      <c r="BY124" s="1098"/>
      <c r="BZ124" s="1098"/>
      <c r="CA124" s="1098">
        <v>53.2</v>
      </c>
      <c r="CB124" s="1098"/>
      <c r="CC124" s="1098"/>
      <c r="CD124" s="1098"/>
      <c r="CE124" s="1098"/>
      <c r="CF124" s="1099"/>
      <c r="CG124" s="1100"/>
      <c r="CH124" s="1100"/>
      <c r="CI124" s="1100"/>
      <c r="CJ124" s="1101"/>
      <c r="CK124" s="1083"/>
      <c r="CL124" s="1083"/>
      <c r="CM124" s="1083"/>
      <c r="CN124" s="1083"/>
      <c r="CO124" s="1084"/>
      <c r="CP124" s="1090" t="s">
        <v>464</v>
      </c>
      <c r="CQ124" s="1091"/>
      <c r="CR124" s="1091"/>
      <c r="CS124" s="1091"/>
      <c r="CT124" s="1091"/>
      <c r="CU124" s="1091"/>
      <c r="CV124" s="1091"/>
      <c r="CW124" s="1091"/>
      <c r="CX124" s="1091"/>
      <c r="CY124" s="1091"/>
      <c r="CZ124" s="1091"/>
      <c r="DA124" s="1091"/>
      <c r="DB124" s="1091"/>
      <c r="DC124" s="1091"/>
      <c r="DD124" s="1091"/>
      <c r="DE124" s="1091"/>
      <c r="DF124" s="1092"/>
      <c r="DG124" s="1075" t="s">
        <v>129</v>
      </c>
      <c r="DH124" s="1054"/>
      <c r="DI124" s="1054"/>
      <c r="DJ124" s="1054"/>
      <c r="DK124" s="1055"/>
      <c r="DL124" s="1053" t="s">
        <v>129</v>
      </c>
      <c r="DM124" s="1054"/>
      <c r="DN124" s="1054"/>
      <c r="DO124" s="1054"/>
      <c r="DP124" s="1055"/>
      <c r="DQ124" s="1053" t="s">
        <v>129</v>
      </c>
      <c r="DR124" s="1054"/>
      <c r="DS124" s="1054"/>
      <c r="DT124" s="1054"/>
      <c r="DU124" s="1055"/>
      <c r="DV124" s="1056" t="s">
        <v>129</v>
      </c>
      <c r="DW124" s="1057"/>
      <c r="DX124" s="1057"/>
      <c r="DY124" s="1057"/>
      <c r="DZ124" s="1058"/>
    </row>
    <row r="125" spans="1:130" s="226" customFormat="1" ht="26.25" customHeight="1" x14ac:dyDescent="0.15">
      <c r="A125" s="1129"/>
      <c r="B125" s="1016"/>
      <c r="C125" s="986" t="s">
        <v>452</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129</v>
      </c>
      <c r="AB125" s="1029"/>
      <c r="AC125" s="1029"/>
      <c r="AD125" s="1029"/>
      <c r="AE125" s="1030"/>
      <c r="AF125" s="1031" t="s">
        <v>427</v>
      </c>
      <c r="AG125" s="1029"/>
      <c r="AH125" s="1029"/>
      <c r="AI125" s="1029"/>
      <c r="AJ125" s="1030"/>
      <c r="AK125" s="1031" t="s">
        <v>129</v>
      </c>
      <c r="AL125" s="1029"/>
      <c r="AM125" s="1029"/>
      <c r="AN125" s="1029"/>
      <c r="AO125" s="1030"/>
      <c r="AP125" s="1032" t="s">
        <v>129</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465</v>
      </c>
      <c r="CL125" s="1078"/>
      <c r="CM125" s="1078"/>
      <c r="CN125" s="1078"/>
      <c r="CO125" s="1079"/>
      <c r="CP125" s="1010" t="s">
        <v>466</v>
      </c>
      <c r="CQ125" s="959"/>
      <c r="CR125" s="959"/>
      <c r="CS125" s="959"/>
      <c r="CT125" s="959"/>
      <c r="CU125" s="959"/>
      <c r="CV125" s="959"/>
      <c r="CW125" s="959"/>
      <c r="CX125" s="959"/>
      <c r="CY125" s="959"/>
      <c r="CZ125" s="959"/>
      <c r="DA125" s="959"/>
      <c r="DB125" s="959"/>
      <c r="DC125" s="959"/>
      <c r="DD125" s="959"/>
      <c r="DE125" s="959"/>
      <c r="DF125" s="960"/>
      <c r="DG125" s="996" t="s">
        <v>129</v>
      </c>
      <c r="DH125" s="997"/>
      <c r="DI125" s="997"/>
      <c r="DJ125" s="997"/>
      <c r="DK125" s="997"/>
      <c r="DL125" s="997" t="s">
        <v>129</v>
      </c>
      <c r="DM125" s="997"/>
      <c r="DN125" s="997"/>
      <c r="DO125" s="997"/>
      <c r="DP125" s="997"/>
      <c r="DQ125" s="997" t="s">
        <v>129</v>
      </c>
      <c r="DR125" s="997"/>
      <c r="DS125" s="997"/>
      <c r="DT125" s="997"/>
      <c r="DU125" s="997"/>
      <c r="DV125" s="998" t="s">
        <v>427</v>
      </c>
      <c r="DW125" s="998"/>
      <c r="DX125" s="998"/>
      <c r="DY125" s="998"/>
      <c r="DZ125" s="999"/>
    </row>
    <row r="126" spans="1:130" s="226" customFormat="1" ht="26.25" customHeight="1" thickBot="1" x14ac:dyDescent="0.2">
      <c r="A126" s="1129"/>
      <c r="B126" s="1016"/>
      <c r="C126" s="986" t="s">
        <v>454</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97</v>
      </c>
      <c r="AB126" s="1029"/>
      <c r="AC126" s="1029"/>
      <c r="AD126" s="1029"/>
      <c r="AE126" s="1030"/>
      <c r="AF126" s="1031" t="s">
        <v>129</v>
      </c>
      <c r="AG126" s="1029"/>
      <c r="AH126" s="1029"/>
      <c r="AI126" s="1029"/>
      <c r="AJ126" s="1030"/>
      <c r="AK126" s="1031" t="s">
        <v>427</v>
      </c>
      <c r="AL126" s="1029"/>
      <c r="AM126" s="1029"/>
      <c r="AN126" s="1029"/>
      <c r="AO126" s="1030"/>
      <c r="AP126" s="1032" t="s">
        <v>129</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467</v>
      </c>
      <c r="CQ126" s="1020"/>
      <c r="CR126" s="1020"/>
      <c r="CS126" s="1020"/>
      <c r="CT126" s="1020"/>
      <c r="CU126" s="1020"/>
      <c r="CV126" s="1020"/>
      <c r="CW126" s="1020"/>
      <c r="CX126" s="1020"/>
      <c r="CY126" s="1020"/>
      <c r="CZ126" s="1020"/>
      <c r="DA126" s="1020"/>
      <c r="DB126" s="1020"/>
      <c r="DC126" s="1020"/>
      <c r="DD126" s="1020"/>
      <c r="DE126" s="1020"/>
      <c r="DF126" s="1021"/>
      <c r="DG126" s="989" t="s">
        <v>129</v>
      </c>
      <c r="DH126" s="990"/>
      <c r="DI126" s="990"/>
      <c r="DJ126" s="990"/>
      <c r="DK126" s="990"/>
      <c r="DL126" s="990" t="s">
        <v>129</v>
      </c>
      <c r="DM126" s="990"/>
      <c r="DN126" s="990"/>
      <c r="DO126" s="990"/>
      <c r="DP126" s="990"/>
      <c r="DQ126" s="990" t="s">
        <v>129</v>
      </c>
      <c r="DR126" s="990"/>
      <c r="DS126" s="990"/>
      <c r="DT126" s="990"/>
      <c r="DU126" s="990"/>
      <c r="DV126" s="991" t="s">
        <v>129</v>
      </c>
      <c r="DW126" s="991"/>
      <c r="DX126" s="991"/>
      <c r="DY126" s="991"/>
      <c r="DZ126" s="992"/>
    </row>
    <row r="127" spans="1:130" s="226" customFormat="1" ht="26.25" customHeight="1" x14ac:dyDescent="0.15">
      <c r="A127" s="1130"/>
      <c r="B127" s="1018"/>
      <c r="C127" s="1072" t="s">
        <v>468</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129</v>
      </c>
      <c r="AB127" s="1029"/>
      <c r="AC127" s="1029"/>
      <c r="AD127" s="1029"/>
      <c r="AE127" s="1030"/>
      <c r="AF127" s="1031">
        <v>78</v>
      </c>
      <c r="AG127" s="1029"/>
      <c r="AH127" s="1029"/>
      <c r="AI127" s="1029"/>
      <c r="AJ127" s="1030"/>
      <c r="AK127" s="1031">
        <v>55</v>
      </c>
      <c r="AL127" s="1029"/>
      <c r="AM127" s="1029"/>
      <c r="AN127" s="1029"/>
      <c r="AO127" s="1030"/>
      <c r="AP127" s="1032">
        <v>0</v>
      </c>
      <c r="AQ127" s="1033"/>
      <c r="AR127" s="1033"/>
      <c r="AS127" s="1033"/>
      <c r="AT127" s="1034"/>
      <c r="AU127" s="262"/>
      <c r="AV127" s="262"/>
      <c r="AW127" s="262"/>
      <c r="AX127" s="1102" t="s">
        <v>469</v>
      </c>
      <c r="AY127" s="1103"/>
      <c r="AZ127" s="1103"/>
      <c r="BA127" s="1103"/>
      <c r="BB127" s="1103"/>
      <c r="BC127" s="1103"/>
      <c r="BD127" s="1103"/>
      <c r="BE127" s="1104"/>
      <c r="BF127" s="1105" t="s">
        <v>470</v>
      </c>
      <c r="BG127" s="1103"/>
      <c r="BH127" s="1103"/>
      <c r="BI127" s="1103"/>
      <c r="BJ127" s="1103"/>
      <c r="BK127" s="1103"/>
      <c r="BL127" s="1104"/>
      <c r="BM127" s="1105" t="s">
        <v>471</v>
      </c>
      <c r="BN127" s="1103"/>
      <c r="BO127" s="1103"/>
      <c r="BP127" s="1103"/>
      <c r="BQ127" s="1103"/>
      <c r="BR127" s="1103"/>
      <c r="BS127" s="1104"/>
      <c r="BT127" s="1105" t="s">
        <v>472</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473</v>
      </c>
      <c r="CQ127" s="1020"/>
      <c r="CR127" s="1020"/>
      <c r="CS127" s="1020"/>
      <c r="CT127" s="1020"/>
      <c r="CU127" s="1020"/>
      <c r="CV127" s="1020"/>
      <c r="CW127" s="1020"/>
      <c r="CX127" s="1020"/>
      <c r="CY127" s="1020"/>
      <c r="CZ127" s="1020"/>
      <c r="DA127" s="1020"/>
      <c r="DB127" s="1020"/>
      <c r="DC127" s="1020"/>
      <c r="DD127" s="1020"/>
      <c r="DE127" s="1020"/>
      <c r="DF127" s="1021"/>
      <c r="DG127" s="989" t="s">
        <v>129</v>
      </c>
      <c r="DH127" s="990"/>
      <c r="DI127" s="990"/>
      <c r="DJ127" s="990"/>
      <c r="DK127" s="990"/>
      <c r="DL127" s="990" t="s">
        <v>129</v>
      </c>
      <c r="DM127" s="990"/>
      <c r="DN127" s="990"/>
      <c r="DO127" s="990"/>
      <c r="DP127" s="990"/>
      <c r="DQ127" s="990" t="s">
        <v>129</v>
      </c>
      <c r="DR127" s="990"/>
      <c r="DS127" s="990"/>
      <c r="DT127" s="990"/>
      <c r="DU127" s="990"/>
      <c r="DV127" s="991" t="s">
        <v>129</v>
      </c>
      <c r="DW127" s="991"/>
      <c r="DX127" s="991"/>
      <c r="DY127" s="991"/>
      <c r="DZ127" s="992"/>
    </row>
    <row r="128" spans="1:130" s="226" customFormat="1" ht="26.25" customHeight="1" thickBot="1" x14ac:dyDescent="0.2">
      <c r="A128" s="1113" t="s">
        <v>474</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475</v>
      </c>
      <c r="X128" s="1115"/>
      <c r="Y128" s="1115"/>
      <c r="Z128" s="1116"/>
      <c r="AA128" s="1117">
        <v>26357</v>
      </c>
      <c r="AB128" s="1118"/>
      <c r="AC128" s="1118"/>
      <c r="AD128" s="1118"/>
      <c r="AE128" s="1119"/>
      <c r="AF128" s="1120">
        <v>14663</v>
      </c>
      <c r="AG128" s="1118"/>
      <c r="AH128" s="1118"/>
      <c r="AI128" s="1118"/>
      <c r="AJ128" s="1119"/>
      <c r="AK128" s="1120">
        <v>29034</v>
      </c>
      <c r="AL128" s="1118"/>
      <c r="AM128" s="1118"/>
      <c r="AN128" s="1118"/>
      <c r="AO128" s="1119"/>
      <c r="AP128" s="1121"/>
      <c r="AQ128" s="1122"/>
      <c r="AR128" s="1122"/>
      <c r="AS128" s="1122"/>
      <c r="AT128" s="1123"/>
      <c r="AU128" s="262"/>
      <c r="AV128" s="262"/>
      <c r="AW128" s="262"/>
      <c r="AX128" s="958" t="s">
        <v>476</v>
      </c>
      <c r="AY128" s="959"/>
      <c r="AZ128" s="959"/>
      <c r="BA128" s="959"/>
      <c r="BB128" s="959"/>
      <c r="BC128" s="959"/>
      <c r="BD128" s="959"/>
      <c r="BE128" s="960"/>
      <c r="BF128" s="1124" t="s">
        <v>129</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477</v>
      </c>
      <c r="CQ128" s="1107"/>
      <c r="CR128" s="1107"/>
      <c r="CS128" s="1107"/>
      <c r="CT128" s="1107"/>
      <c r="CU128" s="1107"/>
      <c r="CV128" s="1107"/>
      <c r="CW128" s="1107"/>
      <c r="CX128" s="1107"/>
      <c r="CY128" s="1107"/>
      <c r="CZ128" s="1107"/>
      <c r="DA128" s="1107"/>
      <c r="DB128" s="1107"/>
      <c r="DC128" s="1107"/>
      <c r="DD128" s="1107"/>
      <c r="DE128" s="1107"/>
      <c r="DF128" s="1108"/>
      <c r="DG128" s="1109" t="s">
        <v>129</v>
      </c>
      <c r="DH128" s="1110"/>
      <c r="DI128" s="1110"/>
      <c r="DJ128" s="1110"/>
      <c r="DK128" s="1110"/>
      <c r="DL128" s="1110" t="s">
        <v>129</v>
      </c>
      <c r="DM128" s="1110"/>
      <c r="DN128" s="1110"/>
      <c r="DO128" s="1110"/>
      <c r="DP128" s="1110"/>
      <c r="DQ128" s="1110">
        <v>4435</v>
      </c>
      <c r="DR128" s="1110"/>
      <c r="DS128" s="1110"/>
      <c r="DT128" s="1110"/>
      <c r="DU128" s="1110"/>
      <c r="DV128" s="1111">
        <v>0.1</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478</v>
      </c>
      <c r="X129" s="1144"/>
      <c r="Y129" s="1144"/>
      <c r="Z129" s="1145"/>
      <c r="AA129" s="1028">
        <v>3935921</v>
      </c>
      <c r="AB129" s="1029"/>
      <c r="AC129" s="1029"/>
      <c r="AD129" s="1029"/>
      <c r="AE129" s="1030"/>
      <c r="AF129" s="1031">
        <v>3832282</v>
      </c>
      <c r="AG129" s="1029"/>
      <c r="AH129" s="1029"/>
      <c r="AI129" s="1029"/>
      <c r="AJ129" s="1030"/>
      <c r="AK129" s="1031">
        <v>3874198</v>
      </c>
      <c r="AL129" s="1029"/>
      <c r="AM129" s="1029"/>
      <c r="AN129" s="1029"/>
      <c r="AO129" s="1030"/>
      <c r="AP129" s="1146"/>
      <c r="AQ129" s="1147"/>
      <c r="AR129" s="1147"/>
      <c r="AS129" s="1147"/>
      <c r="AT129" s="1148"/>
      <c r="AU129" s="264"/>
      <c r="AV129" s="264"/>
      <c r="AW129" s="264"/>
      <c r="AX129" s="1137" t="s">
        <v>479</v>
      </c>
      <c r="AY129" s="1020"/>
      <c r="AZ129" s="1020"/>
      <c r="BA129" s="1020"/>
      <c r="BB129" s="1020"/>
      <c r="BC129" s="1020"/>
      <c r="BD129" s="1020"/>
      <c r="BE129" s="1021"/>
      <c r="BF129" s="1138" t="s">
        <v>129</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480</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481</v>
      </c>
      <c r="X130" s="1144"/>
      <c r="Y130" s="1144"/>
      <c r="Z130" s="1145"/>
      <c r="AA130" s="1028">
        <v>590008</v>
      </c>
      <c r="AB130" s="1029"/>
      <c r="AC130" s="1029"/>
      <c r="AD130" s="1029"/>
      <c r="AE130" s="1030"/>
      <c r="AF130" s="1031">
        <v>553393</v>
      </c>
      <c r="AG130" s="1029"/>
      <c r="AH130" s="1029"/>
      <c r="AI130" s="1029"/>
      <c r="AJ130" s="1030"/>
      <c r="AK130" s="1031">
        <v>542369</v>
      </c>
      <c r="AL130" s="1029"/>
      <c r="AM130" s="1029"/>
      <c r="AN130" s="1029"/>
      <c r="AO130" s="1030"/>
      <c r="AP130" s="1146"/>
      <c r="AQ130" s="1147"/>
      <c r="AR130" s="1147"/>
      <c r="AS130" s="1147"/>
      <c r="AT130" s="1148"/>
      <c r="AU130" s="264"/>
      <c r="AV130" s="264"/>
      <c r="AW130" s="264"/>
      <c r="AX130" s="1137" t="s">
        <v>482</v>
      </c>
      <c r="AY130" s="1020"/>
      <c r="AZ130" s="1020"/>
      <c r="BA130" s="1020"/>
      <c r="BB130" s="1020"/>
      <c r="BC130" s="1020"/>
      <c r="BD130" s="1020"/>
      <c r="BE130" s="1021"/>
      <c r="BF130" s="1174">
        <v>9.1</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483</v>
      </c>
      <c r="X131" s="1182"/>
      <c r="Y131" s="1182"/>
      <c r="Z131" s="1183"/>
      <c r="AA131" s="1075">
        <v>3345913</v>
      </c>
      <c r="AB131" s="1054"/>
      <c r="AC131" s="1054"/>
      <c r="AD131" s="1054"/>
      <c r="AE131" s="1055"/>
      <c r="AF131" s="1053">
        <v>3278889</v>
      </c>
      <c r="AG131" s="1054"/>
      <c r="AH131" s="1054"/>
      <c r="AI131" s="1054"/>
      <c r="AJ131" s="1055"/>
      <c r="AK131" s="1053">
        <v>3331829</v>
      </c>
      <c r="AL131" s="1054"/>
      <c r="AM131" s="1054"/>
      <c r="AN131" s="1054"/>
      <c r="AO131" s="1055"/>
      <c r="AP131" s="1184"/>
      <c r="AQ131" s="1185"/>
      <c r="AR131" s="1185"/>
      <c r="AS131" s="1185"/>
      <c r="AT131" s="1186"/>
      <c r="AU131" s="264"/>
      <c r="AV131" s="264"/>
      <c r="AW131" s="264"/>
      <c r="AX131" s="1156" t="s">
        <v>484</v>
      </c>
      <c r="AY131" s="1107"/>
      <c r="AZ131" s="1107"/>
      <c r="BA131" s="1107"/>
      <c r="BB131" s="1107"/>
      <c r="BC131" s="1107"/>
      <c r="BD131" s="1107"/>
      <c r="BE131" s="1108"/>
      <c r="BF131" s="1157">
        <v>53.2</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485</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486</v>
      </c>
      <c r="W132" s="1167"/>
      <c r="X132" s="1167"/>
      <c r="Y132" s="1167"/>
      <c r="Z132" s="1168"/>
      <c r="AA132" s="1169">
        <v>9.1967723009999993</v>
      </c>
      <c r="AB132" s="1170"/>
      <c r="AC132" s="1170"/>
      <c r="AD132" s="1170"/>
      <c r="AE132" s="1171"/>
      <c r="AF132" s="1172">
        <v>9.5870887969999998</v>
      </c>
      <c r="AG132" s="1170"/>
      <c r="AH132" s="1170"/>
      <c r="AI132" s="1170"/>
      <c r="AJ132" s="1171"/>
      <c r="AK132" s="1172">
        <v>8.5820730899999997</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487</v>
      </c>
      <c r="W133" s="1150"/>
      <c r="X133" s="1150"/>
      <c r="Y133" s="1150"/>
      <c r="Z133" s="1151"/>
      <c r="AA133" s="1152">
        <v>9</v>
      </c>
      <c r="AB133" s="1153"/>
      <c r="AC133" s="1153"/>
      <c r="AD133" s="1153"/>
      <c r="AE133" s="1154"/>
      <c r="AF133" s="1152">
        <v>9.4</v>
      </c>
      <c r="AG133" s="1153"/>
      <c r="AH133" s="1153"/>
      <c r="AI133" s="1153"/>
      <c r="AJ133" s="1154"/>
      <c r="AK133" s="1152">
        <v>9.1</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saUPTSB+UFaF76EaZQtGz+D2ieLWstGQmWWn4DNacqSiKhAHduiGTwsck8Dn3jX5gTzYG+C72PwVhDjXE++UzQ==" saltValue="FDjRHfft2wuGb5Op20nx9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488</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aNm+b4QX+rgt9G3J6hd+ewdhx+2AOskn0S1/+1YamUvsHkPpcnbx2Y6cjEuSGaT2IAQNJl5vhGdveG5uT4en4w==" saltValue="7KJjgBULR/suFpHlhI+Rf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hL6qBwIDoWbr+/r2DQgG184rACfAXvfYYL4dbaXfrLczcU/eqA8pWdB3Hjw/Aa52CUFpAssKB6gJc3r0Eu5Kqg==" saltValue="YYw72UDrLKqLZJPNhe6Ilg=="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490</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491</v>
      </c>
      <c r="AP7" s="283"/>
      <c r="AQ7" s="284" t="s">
        <v>492</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493</v>
      </c>
      <c r="AQ8" s="290" t="s">
        <v>494</v>
      </c>
      <c r="AR8" s="291" t="s">
        <v>495</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496</v>
      </c>
      <c r="AL9" s="1193"/>
      <c r="AM9" s="1193"/>
      <c r="AN9" s="1194"/>
      <c r="AO9" s="292">
        <v>1116534</v>
      </c>
      <c r="AP9" s="292">
        <v>77221</v>
      </c>
      <c r="AQ9" s="293">
        <v>87072</v>
      </c>
      <c r="AR9" s="294">
        <v>-11.3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497</v>
      </c>
      <c r="AL10" s="1193"/>
      <c r="AM10" s="1193"/>
      <c r="AN10" s="1194"/>
      <c r="AO10" s="295">
        <v>158086</v>
      </c>
      <c r="AP10" s="295">
        <v>10933</v>
      </c>
      <c r="AQ10" s="296">
        <v>10235</v>
      </c>
      <c r="AR10" s="297">
        <v>6.8</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498</v>
      </c>
      <c r="AL11" s="1193"/>
      <c r="AM11" s="1193"/>
      <c r="AN11" s="1194"/>
      <c r="AO11" s="295">
        <v>169387</v>
      </c>
      <c r="AP11" s="295">
        <v>11715</v>
      </c>
      <c r="AQ11" s="296">
        <v>13554</v>
      </c>
      <c r="AR11" s="297">
        <v>-13.6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499</v>
      </c>
      <c r="AL12" s="1193"/>
      <c r="AM12" s="1193"/>
      <c r="AN12" s="1194"/>
      <c r="AO12" s="295" t="s">
        <v>500</v>
      </c>
      <c r="AP12" s="295" t="s">
        <v>500</v>
      </c>
      <c r="AQ12" s="296">
        <v>777</v>
      </c>
      <c r="AR12" s="297" t="s">
        <v>500</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501</v>
      </c>
      <c r="AL13" s="1193"/>
      <c r="AM13" s="1193"/>
      <c r="AN13" s="1194"/>
      <c r="AO13" s="295" t="s">
        <v>500</v>
      </c>
      <c r="AP13" s="295" t="s">
        <v>500</v>
      </c>
      <c r="AQ13" s="296">
        <v>1</v>
      </c>
      <c r="AR13" s="297" t="s">
        <v>500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502</v>
      </c>
      <c r="AL14" s="1193"/>
      <c r="AM14" s="1193"/>
      <c r="AN14" s="1194"/>
      <c r="AO14" s="295">
        <v>153945</v>
      </c>
      <c r="AP14" s="295">
        <v>10647</v>
      </c>
      <c r="AQ14" s="296">
        <v>4055</v>
      </c>
      <c r="AR14" s="297">
        <v>162.6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503</v>
      </c>
      <c r="AL15" s="1193"/>
      <c r="AM15" s="1193"/>
      <c r="AN15" s="1194"/>
      <c r="AO15" s="295">
        <v>74704</v>
      </c>
      <c r="AP15" s="295">
        <v>5167</v>
      </c>
      <c r="AQ15" s="296">
        <v>1927</v>
      </c>
      <c r="AR15" s="297">
        <v>168.1</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504</v>
      </c>
      <c r="AL16" s="1196"/>
      <c r="AM16" s="1196"/>
      <c r="AN16" s="1197"/>
      <c r="AO16" s="295">
        <v>-115756</v>
      </c>
      <c r="AP16" s="295">
        <v>-8006</v>
      </c>
      <c r="AQ16" s="296">
        <v>-9107</v>
      </c>
      <c r="AR16" s="297">
        <v>-12.1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178</v>
      </c>
      <c r="AL17" s="1196"/>
      <c r="AM17" s="1196"/>
      <c r="AN17" s="1197"/>
      <c r="AO17" s="295">
        <v>1556900</v>
      </c>
      <c r="AP17" s="295">
        <v>107677</v>
      </c>
      <c r="AQ17" s="296">
        <v>108514</v>
      </c>
      <c r="AR17" s="297">
        <v>-0.8</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505</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506</v>
      </c>
      <c r="AP20" s="303" t="s">
        <v>507</v>
      </c>
      <c r="AQ20" s="304" t="s">
        <v>508</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509</v>
      </c>
      <c r="AL21" s="1188"/>
      <c r="AM21" s="1188"/>
      <c r="AN21" s="1189"/>
      <c r="AO21" s="307">
        <v>10.24</v>
      </c>
      <c r="AP21" s="308">
        <v>10.050000000000001</v>
      </c>
      <c r="AQ21" s="309">
        <v>0.19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510</v>
      </c>
      <c r="AL22" s="1188"/>
      <c r="AM22" s="1188"/>
      <c r="AN22" s="1189"/>
      <c r="AO22" s="312">
        <v>92.1</v>
      </c>
      <c r="AP22" s="313">
        <v>96.5</v>
      </c>
      <c r="AQ22" s="314">
        <v>-4.4000000000000004</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512</v>
      </c>
      <c r="AO27" s="273"/>
      <c r="AP27" s="273"/>
      <c r="AQ27" s="273"/>
      <c r="AR27" s="273"/>
      <c r="AS27" s="273"/>
      <c r="AT27" s="273"/>
    </row>
    <row r="28" spans="1:46" ht="17.25" x14ac:dyDescent="0.15">
      <c r="A28" s="274" t="s">
        <v>513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514</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491</v>
      </c>
      <c r="AP30" s="283"/>
      <c r="AQ30" s="284" t="s">
        <v>492</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493</v>
      </c>
      <c r="AQ31" s="290" t="s">
        <v>494</v>
      </c>
      <c r="AR31" s="291" t="s">
        <v>495</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515</v>
      </c>
      <c r="AL32" s="1204"/>
      <c r="AM32" s="1204"/>
      <c r="AN32" s="1205"/>
      <c r="AO32" s="322">
        <v>535476</v>
      </c>
      <c r="AP32" s="322">
        <v>37034</v>
      </c>
      <c r="AQ32" s="323">
        <v>51702</v>
      </c>
      <c r="AR32" s="324">
        <v>-28.4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516</v>
      </c>
      <c r="AL33" s="1204"/>
      <c r="AM33" s="1204"/>
      <c r="AN33" s="1205"/>
      <c r="AO33" s="322" t="s">
        <v>500</v>
      </c>
      <c r="AP33" s="322" t="s">
        <v>500</v>
      </c>
      <c r="AQ33" s="323" t="s">
        <v>500</v>
      </c>
      <c r="AR33" s="324" t="s">
        <v>500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517</v>
      </c>
      <c r="AL34" s="1204"/>
      <c r="AM34" s="1204"/>
      <c r="AN34" s="1205"/>
      <c r="AO34" s="322" t="s">
        <v>500</v>
      </c>
      <c r="AP34" s="322" t="s">
        <v>500</v>
      </c>
      <c r="AQ34" s="323">
        <v>10</v>
      </c>
      <c r="AR34" s="324" t="s">
        <v>500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518</v>
      </c>
      <c r="AL35" s="1204"/>
      <c r="AM35" s="1204"/>
      <c r="AN35" s="1205"/>
      <c r="AO35" s="322">
        <v>316063</v>
      </c>
      <c r="AP35" s="322">
        <v>21859</v>
      </c>
      <c r="AQ35" s="323">
        <v>15257</v>
      </c>
      <c r="AR35" s="324">
        <v>43.3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519</v>
      </c>
      <c r="AL36" s="1204"/>
      <c r="AM36" s="1204"/>
      <c r="AN36" s="1205"/>
      <c r="AO36" s="322">
        <v>5749</v>
      </c>
      <c r="AP36" s="322">
        <v>398</v>
      </c>
      <c r="AQ36" s="323">
        <v>3750</v>
      </c>
      <c r="AR36" s="324">
        <v>-89.4</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520</v>
      </c>
      <c r="AL37" s="1204"/>
      <c r="AM37" s="1204"/>
      <c r="AN37" s="1205"/>
      <c r="AO37" s="322">
        <v>55</v>
      </c>
      <c r="AP37" s="322">
        <v>4</v>
      </c>
      <c r="AQ37" s="323">
        <v>880</v>
      </c>
      <c r="AR37" s="324">
        <v>-99.5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521</v>
      </c>
      <c r="AL38" s="1207"/>
      <c r="AM38" s="1207"/>
      <c r="AN38" s="1208"/>
      <c r="AO38" s="325" t="s">
        <v>500</v>
      </c>
      <c r="AP38" s="325" t="s">
        <v>500</v>
      </c>
      <c r="AQ38" s="326">
        <v>8</v>
      </c>
      <c r="AR38" s="314" t="s">
        <v>500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522</v>
      </c>
      <c r="AL39" s="1207"/>
      <c r="AM39" s="1207"/>
      <c r="AN39" s="1208"/>
      <c r="AO39" s="322">
        <v>-29034</v>
      </c>
      <c r="AP39" s="322">
        <v>-2008</v>
      </c>
      <c r="AQ39" s="323">
        <v>-2230</v>
      </c>
      <c r="AR39" s="324">
        <v>-10</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523</v>
      </c>
      <c r="AL40" s="1204"/>
      <c r="AM40" s="1204"/>
      <c r="AN40" s="1205"/>
      <c r="AO40" s="322">
        <v>-542369</v>
      </c>
      <c r="AP40" s="322">
        <v>-37511</v>
      </c>
      <c r="AQ40" s="323">
        <v>-47794</v>
      </c>
      <c r="AR40" s="324">
        <v>-21.5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289</v>
      </c>
      <c r="AL41" s="1210"/>
      <c r="AM41" s="1210"/>
      <c r="AN41" s="1211"/>
      <c r="AO41" s="322">
        <v>285940</v>
      </c>
      <c r="AP41" s="322">
        <v>19776</v>
      </c>
      <c r="AQ41" s="323">
        <v>21582</v>
      </c>
      <c r="AR41" s="324">
        <v>-8.4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524</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526</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491</v>
      </c>
      <c r="AN49" s="1200" t="s">
        <v>527</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528</v>
      </c>
      <c r="AO50" s="339" t="s">
        <v>529</v>
      </c>
      <c r="AP50" s="340" t="s">
        <v>530</v>
      </c>
      <c r="AQ50" s="341" t="s">
        <v>531</v>
      </c>
      <c r="AR50" s="342" t="s">
        <v>532</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533</v>
      </c>
      <c r="AL51" s="335"/>
      <c r="AM51" s="343">
        <v>1805802</v>
      </c>
      <c r="AN51" s="344">
        <v>119891</v>
      </c>
      <c r="AO51" s="345">
        <v>47.1</v>
      </c>
      <c r="AP51" s="346">
        <v>74444</v>
      </c>
      <c r="AQ51" s="347">
        <v>6.6</v>
      </c>
      <c r="AR51" s="348">
        <v>40.5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534</v>
      </c>
      <c r="AM52" s="351">
        <v>389605</v>
      </c>
      <c r="AN52" s="352">
        <v>25867</v>
      </c>
      <c r="AO52" s="353">
        <v>22.7</v>
      </c>
      <c r="AP52" s="354">
        <v>34175</v>
      </c>
      <c r="AQ52" s="355">
        <v>4.0999999999999996</v>
      </c>
      <c r="AR52" s="356">
        <v>18.600000000000001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535</v>
      </c>
      <c r="AL53" s="335"/>
      <c r="AM53" s="343">
        <v>5130001</v>
      </c>
      <c r="AN53" s="344">
        <v>343397</v>
      </c>
      <c r="AO53" s="345">
        <v>186.4</v>
      </c>
      <c r="AP53" s="346">
        <v>85205</v>
      </c>
      <c r="AQ53" s="347">
        <v>14.5</v>
      </c>
      <c r="AR53" s="348">
        <v>171.9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534</v>
      </c>
      <c r="AM54" s="351">
        <v>511566</v>
      </c>
      <c r="AN54" s="352">
        <v>34244</v>
      </c>
      <c r="AO54" s="353">
        <v>32.4</v>
      </c>
      <c r="AP54" s="354">
        <v>38847</v>
      </c>
      <c r="AQ54" s="355">
        <v>13.7</v>
      </c>
      <c r="AR54" s="356">
        <v>18.7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536</v>
      </c>
      <c r="AL55" s="335"/>
      <c r="AM55" s="343">
        <v>4738609</v>
      </c>
      <c r="AN55" s="344">
        <v>319163</v>
      </c>
      <c r="AO55" s="345">
        <v>-7.1</v>
      </c>
      <c r="AP55" s="346">
        <v>75972</v>
      </c>
      <c r="AQ55" s="347">
        <v>-10.8</v>
      </c>
      <c r="AR55" s="348">
        <v>3.7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534</v>
      </c>
      <c r="AM56" s="351">
        <v>356863</v>
      </c>
      <c r="AN56" s="352">
        <v>24036</v>
      </c>
      <c r="AO56" s="353">
        <v>-29.8</v>
      </c>
      <c r="AP56" s="354">
        <v>40712</v>
      </c>
      <c r="AQ56" s="355">
        <v>4.8</v>
      </c>
      <c r="AR56" s="356">
        <v>-34.6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537</v>
      </c>
      <c r="AL57" s="335"/>
      <c r="AM57" s="343">
        <v>3602262</v>
      </c>
      <c r="AN57" s="344">
        <v>245670</v>
      </c>
      <c r="AO57" s="345">
        <v>-23</v>
      </c>
      <c r="AP57" s="346">
        <v>79466</v>
      </c>
      <c r="AQ57" s="347">
        <v>4.5999999999999996</v>
      </c>
      <c r="AR57" s="348">
        <v>-27.6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534</v>
      </c>
      <c r="AM58" s="351">
        <v>234084</v>
      </c>
      <c r="AN58" s="352">
        <v>15964</v>
      </c>
      <c r="AO58" s="353">
        <v>-33.6</v>
      </c>
      <c r="AP58" s="354">
        <v>44645</v>
      </c>
      <c r="AQ58" s="355">
        <v>9.6999999999999993</v>
      </c>
      <c r="AR58" s="356">
        <v>-43.3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538</v>
      </c>
      <c r="AL59" s="335"/>
      <c r="AM59" s="343">
        <v>2136852</v>
      </c>
      <c r="AN59" s="344">
        <v>147787</v>
      </c>
      <c r="AO59" s="345">
        <v>-39.799999999999997</v>
      </c>
      <c r="AP59" s="346">
        <v>90072</v>
      </c>
      <c r="AQ59" s="347">
        <v>13.3</v>
      </c>
      <c r="AR59" s="348">
        <v>-53.1</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534</v>
      </c>
      <c r="AM60" s="351">
        <v>256697</v>
      </c>
      <c r="AN60" s="352">
        <v>17753</v>
      </c>
      <c r="AO60" s="353">
        <v>11.2</v>
      </c>
      <c r="AP60" s="354">
        <v>46083</v>
      </c>
      <c r="AQ60" s="355">
        <v>3.2</v>
      </c>
      <c r="AR60" s="356">
        <v>8</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539</v>
      </c>
      <c r="AL61" s="357"/>
      <c r="AM61" s="358">
        <v>3482705</v>
      </c>
      <c r="AN61" s="359">
        <v>235182</v>
      </c>
      <c r="AO61" s="360">
        <v>32.700000000000003</v>
      </c>
      <c r="AP61" s="361">
        <v>81032</v>
      </c>
      <c r="AQ61" s="362">
        <v>5.6</v>
      </c>
      <c r="AR61" s="348">
        <v>27.1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534</v>
      </c>
      <c r="AM62" s="351">
        <v>349763</v>
      </c>
      <c r="AN62" s="352">
        <v>23573</v>
      </c>
      <c r="AO62" s="353">
        <v>0.6</v>
      </c>
      <c r="AP62" s="354">
        <v>40892</v>
      </c>
      <c r="AQ62" s="355">
        <v>7.1</v>
      </c>
      <c r="AR62" s="356">
        <v>-6.5</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MvCd7ppuHEmyNclX8PmbQjwQFhEta8mrERVFDAFLh/ooGNAlS01EvHc2efkOvMbfCgzp2lpIjFXOX4GDO4ne9Q==" saltValue="ufa595edJIZ/rgWg9bdu5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488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EO8z2Yy03A69FkqHqmcHo/IlZtQnHhivxUuTWN3lgS3E0tSZ25RQ+NTvRe3IzorYrnfGBOVaZeqGLjJk09vmw==" saltValue="ZYpHLmCSaP6+J3W/rcNwK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488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xeu01TNpEBvZmxCNTPyltUQnOtQsJq/qblSRyUUfOO78KYgcmtiHXTkJGsGb2bih3LHAFaVZYpaDr6l30KUYg==" saltValue="W+tCVq4Tgyap5BZS6nJ0Y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541</v>
      </c>
      <c r="G46" s="8" t="s">
        <v>542</v>
      </c>
      <c r="H46" s="8" t="s">
        <v>543</v>
      </c>
      <c r="I46" s="8" t="s">
        <v>544</v>
      </c>
      <c r="J46" s="9" t="s">
        <v>545</v>
      </c>
    </row>
    <row r="47" spans="2:10" ht="57.75" customHeight="1" x14ac:dyDescent="0.15">
      <c r="B47" s="10"/>
      <c r="C47" s="1212" t="s">
        <v>3</v>
      </c>
      <c r="D47" s="1212"/>
      <c r="E47" s="1213"/>
      <c r="F47" s="11">
        <v>11.37</v>
      </c>
      <c r="G47" s="12">
        <v>52.12</v>
      </c>
      <c r="H47" s="12">
        <v>52.43</v>
      </c>
      <c r="I47" s="12">
        <v>46.96</v>
      </c>
      <c r="J47" s="13">
        <v>44.54</v>
      </c>
    </row>
    <row r="48" spans="2:10" ht="57.75" customHeight="1" x14ac:dyDescent="0.15">
      <c r="B48" s="14"/>
      <c r="C48" s="1214" t="s">
        <v>4</v>
      </c>
      <c r="D48" s="1214"/>
      <c r="E48" s="1215"/>
      <c r="F48" s="15">
        <v>7.94</v>
      </c>
      <c r="G48" s="16">
        <v>110.47</v>
      </c>
      <c r="H48" s="16">
        <v>27.55</v>
      </c>
      <c r="I48" s="16">
        <v>79.989999999999995</v>
      </c>
      <c r="J48" s="17">
        <v>11.27</v>
      </c>
    </row>
    <row r="49" spans="2:10" ht="57.75" customHeight="1" thickBot="1" x14ac:dyDescent="0.2">
      <c r="B49" s="18"/>
      <c r="C49" s="1216" t="s">
        <v>5</v>
      </c>
      <c r="D49" s="1216"/>
      <c r="E49" s="1217"/>
      <c r="F49" s="19" t="s">
        <v>546</v>
      </c>
      <c r="G49" s="20">
        <v>136.41</v>
      </c>
      <c r="H49" s="20" t="s">
        <v>547</v>
      </c>
      <c r="I49" s="20">
        <v>30.64</v>
      </c>
      <c r="J49" s="21" t="s">
        <v>548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F74W4gBgjHfNtpT4Y8TYePqo3miOQ72ZymGLLbVMOi0OEQyAZVrJgin92PRsHBWZ6dI5tuVgb1EBde5yOhFzrA==" saltValue="/L6g0zXS+vid6NCwlyAy6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2019-09-05T05:39:55Z</cp:lastPrinted>
  <dcterms:created xsi:type="dcterms:W3CDTF">2019-02-14T01:28:12Z</dcterms:created>
  <dcterms:modified xsi:type="dcterms:W3CDTF">2019-10-23T04:46:30Z</dcterms:modified>
  <cp:category/>
</cp:coreProperties>
</file>