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<sst xmlns="http://schemas.openxmlformats.org/spreadsheetml/2006/main" count="24" uniqueCount="15">
  <si>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男</t>
  </si>
  <si>
    <t>女</t>
  </si>
  <si>
    <t>計</t>
  </si>
  <si>
    <t>若  林  区</t>
  </si>
  <si>
    <t>泉      区</t>
  </si>
  <si>
    <t>平成１７年４月２４日執行</t>
  </si>
  <si>
    <t>当日の有権者数</t>
  </si>
  <si>
    <t>第２区計</t>
  </si>
  <si>
    <t>衆議院宮城県第２区選出議員補欠選挙　　　確定投票者数</t>
  </si>
  <si>
    <t>投票者数</t>
  </si>
  <si>
    <t>棄権者数</t>
  </si>
  <si>
    <t>投票率（％）</t>
  </si>
  <si>
    <t>宮城野区</t>
  </si>
  <si>
    <t>区　　　分</t>
  </si>
  <si>
    <t>前回（H15.11.9総選挙）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</si>
</sst>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.0;[Red]\-#,##0.0"/>
    <numFmt numFmtId="181" formatCode="0.00_ "/>
    <numFmt numFmtId="182" formatCode="0.000_ "/>
    <numFmt numFmtId="183" formatCode="0.0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81" fontId="4" fillId="0" borderId="4" xfId="17" applyNumberFormat="1" applyFont="1" applyBorder="1" applyAlignment="1">
      <alignment vertical="center"/>
    </xf>
    <xf numFmtId="181" fontId="4" fillId="0" borderId="6" xfId="17" applyNumberFormat="1" applyFont="1" applyBorder="1" applyAlignment="1">
      <alignment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vertical="center"/>
    </xf>
    <xf numFmtId="181" fontId="4" fillId="0" borderId="8" xfId="17" applyNumberFormat="1" applyFont="1" applyBorder="1" applyAlignment="1">
      <alignment vertical="center"/>
    </xf>
    <xf numFmtId="181" fontId="4" fillId="0" borderId="9" xfId="17" applyNumberFormat="1" applyFont="1" applyBorder="1" applyAlignment="1">
      <alignment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 vertical="center"/>
    </xf>
    <xf numFmtId="181" fontId="4" fillId="0" borderId="11" xfId="17" applyNumberFormat="1" applyFont="1" applyBorder="1" applyAlignment="1">
      <alignment vertical="center"/>
    </xf>
    <xf numFmtId="181" fontId="4" fillId="0" borderId="12" xfId="17" applyNumberFormat="1" applyFont="1" applyBorder="1" applyAlignment="1">
      <alignment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vertical="center"/>
    </xf>
    <xf numFmtId="181" fontId="4" fillId="0" borderId="14" xfId="17" applyNumberFormat="1" applyFont="1" applyBorder="1" applyAlignment="1">
      <alignment vertical="center"/>
    </xf>
    <xf numFmtId="181" fontId="4" fillId="0" borderId="15" xfId="17" applyNumberFormat="1" applyFont="1" applyBorder="1" applyAlignment="1">
      <alignment vertical="center"/>
    </xf>
    <xf numFmtId="40" fontId="4" fillId="0" borderId="16" xfId="17" applyNumberFormat="1" applyFont="1" applyBorder="1" applyAlignment="1">
      <alignment vertical="center"/>
    </xf>
    <xf numFmtId="40" fontId="4" fillId="0" borderId="17" xfId="17" applyNumberFormat="1" applyFont="1" applyBorder="1" applyAlignment="1">
      <alignment vertical="center"/>
    </xf>
    <xf numFmtId="38" fontId="4" fillId="0" borderId="18" xfId="17" applyFont="1" applyBorder="1" applyAlignment="1">
      <alignment horizontal="center" vertical="center" shrinkToFit="1"/>
    </xf>
    <xf numFmtId="38" fontId="4" fillId="0" borderId="16" xfId="17" applyFont="1" applyBorder="1" applyAlignment="1">
      <alignment horizontal="center" vertical="center" shrinkToFit="1"/>
    </xf>
    <xf numFmtId="38" fontId="4" fillId="0" borderId="0" xfId="17" applyFont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38" fontId="4" fillId="0" borderId="20" xfId="17" applyFont="1" applyBorder="1" applyAlignment="1">
      <alignment horizontal="center" vertical="center"/>
    </xf>
    <xf numFmtId="38" fontId="4" fillId="0" borderId="21" xfId="17" applyFont="1" applyBorder="1" applyAlignment="1">
      <alignment horizontal="center" vertical="center"/>
    </xf>
    <xf numFmtId="38" fontId="4" fillId="0" borderId="22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Zeros="0" tabSelected="1" zoomScale="60" zoomScaleNormal="60" zoomScaleSheetLayoutView="75" workbookViewId="0" topLeftCell="A1">
      <selection activeCell="B9" sqref="B9"/>
    </sheetView>
  </sheetViews>
  <sheetFormatPr defaultColWidth="9.00390625" defaultRowHeight="30" customHeight="1"/>
  <cols>
    <col min="1" max="1" width="13.00390625" style="1" customWidth="1"/>
    <col min="2" max="3" width="9.625" style="1" customWidth="1"/>
    <col min="4" max="4" width="10.625" style="1" customWidth="1"/>
    <col min="5" max="6" width="9.625" style="1" customWidth="1"/>
    <col min="7" max="7" width="10.625" style="1" customWidth="1"/>
    <col min="8" max="9" width="9.625" style="1" customWidth="1"/>
    <col min="10" max="10" width="10.625" style="1" customWidth="1"/>
    <col min="11" max="12" width="9.625" style="1" customWidth="1"/>
    <col min="13" max="13" width="10.625" style="1" customWidth="1"/>
    <col min="14" max="16384" width="9.00390625" style="1" customWidth="1"/>
  </cols>
  <sheetData>
    <row r="1" ht="18" customHeight="1">
      <c r="A1" s="1" t="s">
        <v>5</v>
      </c>
    </row>
    <row r="2" spans="1:13" ht="30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8" customHeight="1" thickBot="1"/>
    <row r="4" spans="1:13" ht="25.5" customHeight="1">
      <c r="A4" s="28" t="s">
        <v>13</v>
      </c>
      <c r="B4" s="26" t="s">
        <v>6</v>
      </c>
      <c r="C4" s="26"/>
      <c r="D4" s="26"/>
      <c r="E4" s="26" t="s">
        <v>9</v>
      </c>
      <c r="F4" s="26"/>
      <c r="G4" s="26"/>
      <c r="H4" s="30" t="s">
        <v>10</v>
      </c>
      <c r="I4" s="31"/>
      <c r="J4" s="32"/>
      <c r="K4" s="26" t="s">
        <v>11</v>
      </c>
      <c r="L4" s="26"/>
      <c r="M4" s="27"/>
    </row>
    <row r="5" spans="1:13" ht="25.5" customHeight="1" thickBot="1">
      <c r="A5" s="29"/>
      <c r="B5" s="3" t="s">
        <v>0</v>
      </c>
      <c r="C5" s="3" t="s">
        <v>1</v>
      </c>
      <c r="D5" s="3" t="s">
        <v>2</v>
      </c>
      <c r="E5" s="3" t="s">
        <v>0</v>
      </c>
      <c r="F5" s="3" t="s">
        <v>1</v>
      </c>
      <c r="G5" s="3" t="s">
        <v>2</v>
      </c>
      <c r="H5" s="3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4" t="s">
        <v>2</v>
      </c>
    </row>
    <row r="6" spans="1:13" ht="45" customHeight="1">
      <c r="A6" s="2" t="s">
        <v>12</v>
      </c>
      <c r="B6" s="5">
        <v>68580</v>
      </c>
      <c r="C6" s="5">
        <v>72641</v>
      </c>
      <c r="D6" s="5">
        <f>SUM(B6:C6)</f>
        <v>141221</v>
      </c>
      <c r="E6" s="5">
        <v>24690</v>
      </c>
      <c r="F6" s="5">
        <v>25444</v>
      </c>
      <c r="G6" s="5">
        <f>SUM(E6:F6)</f>
        <v>50134</v>
      </c>
      <c r="H6" s="6">
        <f aca="true" t="shared" si="0" ref="H6:J8">B6-E6</f>
        <v>43890</v>
      </c>
      <c r="I6" s="6">
        <f t="shared" si="0"/>
        <v>47197</v>
      </c>
      <c r="J6" s="5">
        <f t="shared" si="0"/>
        <v>91087</v>
      </c>
      <c r="K6" s="7">
        <f>ROUND(E6/B6*100,2)</f>
        <v>36</v>
      </c>
      <c r="L6" s="7">
        <f aca="true" t="shared" si="1" ref="K6:M9">ROUND(F6/C6*100,2)</f>
        <v>35.03</v>
      </c>
      <c r="M6" s="8">
        <f t="shared" si="1"/>
        <v>35.5</v>
      </c>
    </row>
    <row r="7" spans="1:13" ht="45" customHeight="1">
      <c r="A7" s="9" t="s">
        <v>3</v>
      </c>
      <c r="B7" s="10">
        <v>49872</v>
      </c>
      <c r="C7" s="10">
        <v>53103</v>
      </c>
      <c r="D7" s="10">
        <f>SUM(B7:C7)</f>
        <v>102975</v>
      </c>
      <c r="E7" s="10">
        <v>17644</v>
      </c>
      <c r="F7" s="10">
        <v>18049</v>
      </c>
      <c r="G7" s="10">
        <f>SUM(E7:F7)</f>
        <v>35693</v>
      </c>
      <c r="H7" s="10">
        <f t="shared" si="0"/>
        <v>32228</v>
      </c>
      <c r="I7" s="10">
        <f t="shared" si="0"/>
        <v>35054</v>
      </c>
      <c r="J7" s="10">
        <f t="shared" si="0"/>
        <v>67282</v>
      </c>
      <c r="K7" s="11">
        <f t="shared" si="1"/>
        <v>35.38</v>
      </c>
      <c r="L7" s="11">
        <f t="shared" si="1"/>
        <v>33.99</v>
      </c>
      <c r="M7" s="12">
        <f t="shared" si="1"/>
        <v>34.66</v>
      </c>
    </row>
    <row r="8" spans="1:13" ht="45" customHeight="1" thickBot="1">
      <c r="A8" s="13" t="s">
        <v>4</v>
      </c>
      <c r="B8" s="14">
        <v>78977</v>
      </c>
      <c r="C8" s="14">
        <v>84730</v>
      </c>
      <c r="D8" s="14">
        <f>SUM(B8:C8)</f>
        <v>163707</v>
      </c>
      <c r="E8" s="14">
        <v>31792</v>
      </c>
      <c r="F8" s="14">
        <v>32287</v>
      </c>
      <c r="G8" s="14">
        <f>SUM(E8:F8)</f>
        <v>64079</v>
      </c>
      <c r="H8" s="14">
        <f t="shared" si="0"/>
        <v>47185</v>
      </c>
      <c r="I8" s="14">
        <f t="shared" si="0"/>
        <v>52443</v>
      </c>
      <c r="J8" s="14">
        <f t="shared" si="0"/>
        <v>99628</v>
      </c>
      <c r="K8" s="15">
        <f t="shared" si="1"/>
        <v>40.25</v>
      </c>
      <c r="L8" s="15">
        <f t="shared" si="1"/>
        <v>38.11</v>
      </c>
      <c r="M8" s="16">
        <f t="shared" si="1"/>
        <v>39.14</v>
      </c>
    </row>
    <row r="9" spans="1:13" ht="45" customHeight="1" thickBot="1">
      <c r="A9" s="17" t="s">
        <v>7</v>
      </c>
      <c r="B9" s="18">
        <f aca="true" t="shared" si="2" ref="B9:J9">SUM(B6:B8)</f>
        <v>197429</v>
      </c>
      <c r="C9" s="18">
        <f t="shared" si="2"/>
        <v>210474</v>
      </c>
      <c r="D9" s="18">
        <f t="shared" si="2"/>
        <v>407903</v>
      </c>
      <c r="E9" s="18">
        <f t="shared" si="2"/>
        <v>74126</v>
      </c>
      <c r="F9" s="18">
        <f t="shared" si="2"/>
        <v>75780</v>
      </c>
      <c r="G9" s="18">
        <f t="shared" si="2"/>
        <v>149906</v>
      </c>
      <c r="H9" s="18">
        <f t="shared" si="2"/>
        <v>123303</v>
      </c>
      <c r="I9" s="18">
        <f t="shared" si="2"/>
        <v>134694</v>
      </c>
      <c r="J9" s="18">
        <f t="shared" si="2"/>
        <v>257997</v>
      </c>
      <c r="K9" s="19">
        <f t="shared" si="1"/>
        <v>37.55</v>
      </c>
      <c r="L9" s="19">
        <f t="shared" si="1"/>
        <v>36</v>
      </c>
      <c r="M9" s="20">
        <f t="shared" si="1"/>
        <v>36.75</v>
      </c>
    </row>
    <row r="10" ht="30" customHeight="1" thickBot="1"/>
    <row r="11" spans="9:13" ht="35.25" customHeight="1" thickBot="1">
      <c r="I11" s="23" t="s">
        <v>14</v>
      </c>
      <c r="J11" s="24"/>
      <c r="K11" s="21">
        <v>55.67</v>
      </c>
      <c r="L11" s="21">
        <v>54.11</v>
      </c>
      <c r="M11" s="22">
        <v>54.87</v>
      </c>
    </row>
  </sheetData>
  <mergeCells count="7">
    <mergeCell ref="I11:J11"/>
    <mergeCell ref="A2:M2"/>
    <mergeCell ref="K4:M4"/>
    <mergeCell ref="A4:A5"/>
    <mergeCell ref="H4:J4"/>
    <mergeCell ref="B4:D4"/>
    <mergeCell ref="E4:G4"/>
  </mergeCells>
  <conditionalFormatting sqref="K6:M9">
    <cfRule type="cellIs" priority="1" dxfId="0" operator="greaterThan" stopIfTrue="1">
      <formula>100</formula>
    </cfRule>
  </conditionalFormatting>
  <printOptions/>
  <pageMargins left="0.75" right="0.7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2005-04-01T12:17:18Z</cp:lastPrinted>
  <dcterms:created xsi:type="dcterms:W3CDTF">1997-01-08T22:48:59Z</dcterms:created>
  <dcterms:modified xsi:type="dcterms:W3CDTF">2005-04-24T12:40:00Z</dcterms:modified>
  <cp:category/>
  <cp:version/>
  <cp:contentType/>
  <cp:contentStatus/>
</cp:coreProperties>
</file>