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36.87\震災復興政策課\004_分権・調整班\35 県有施設再編等プロジェクト\■（R2）委託業務\006 募集開始・回答\01 募集開始\"/>
    </mc:Choice>
  </mc:AlternateContent>
  <bookViews>
    <workbookView xWindow="0" yWindow="0" windowWidth="20490" windowHeight="8835"/>
  </bookViews>
  <sheets>
    <sheet name="概算見積書" sheetId="21" r:id="rId1"/>
  </sheets>
  <definedNames>
    <definedName name="_xlnm.Print_Area" localSheetId="0">概算見積書!$A$1:$J$58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" i="21" l="1"/>
  <c r="H52" i="21"/>
  <c r="H44" i="21"/>
  <c r="H45" i="21"/>
  <c r="H46" i="21"/>
  <c r="H47" i="21"/>
  <c r="H48" i="21"/>
  <c r="H49" i="21"/>
  <c r="H50" i="21"/>
  <c r="H43" i="21"/>
  <c r="H54" i="21" s="1"/>
  <c r="H24" i="21"/>
  <c r="H25" i="21"/>
  <c r="H26" i="21"/>
  <c r="H14" i="21"/>
  <c r="H12" i="21" s="1"/>
  <c r="H8" i="21" s="1"/>
  <c r="H15" i="21"/>
  <c r="H16" i="21"/>
  <c r="H17" i="21"/>
  <c r="H18" i="21"/>
  <c r="H19" i="21"/>
  <c r="H20" i="21"/>
  <c r="H21" i="21"/>
  <c r="H22" i="21"/>
  <c r="H23" i="21"/>
  <c r="H13" i="21"/>
  <c r="H11" i="21"/>
  <c r="H10" i="21"/>
  <c r="H30" i="21" l="1"/>
  <c r="H27" i="21" l="1"/>
  <c r="H7" i="21" s="1"/>
  <c r="H31" i="21" s="1"/>
  <c r="H29" i="21" l="1"/>
  <c r="H33" i="21" s="1"/>
  <c r="H34" i="21" s="1"/>
  <c r="H36" i="21" l="1"/>
  <c r="H38" i="21" s="1"/>
</calcChain>
</file>

<file path=xl/sharedStrings.xml><?xml version="1.0" encoding="utf-8"?>
<sst xmlns="http://schemas.openxmlformats.org/spreadsheetml/2006/main" count="98" uniqueCount="90">
  <si>
    <t>項目</t>
    <rPh sb="0" eb="2">
      <t>コウモク</t>
    </rPh>
    <phoneticPr fontId="1"/>
  </si>
  <si>
    <t>単位</t>
    <rPh sb="0" eb="2">
      <t>タンイ</t>
    </rPh>
    <phoneticPr fontId="1"/>
  </si>
  <si>
    <t>式</t>
    <rPh sb="0" eb="1">
      <t>シキ</t>
    </rPh>
    <phoneticPr fontId="1"/>
  </si>
  <si>
    <t>主任技師</t>
    <rPh sb="0" eb="2">
      <t>シュニン</t>
    </rPh>
    <rPh sb="2" eb="4">
      <t>ギシ</t>
    </rPh>
    <phoneticPr fontId="1"/>
  </si>
  <si>
    <t>技師A</t>
    <rPh sb="0" eb="2">
      <t>ギシ</t>
    </rPh>
    <phoneticPr fontId="1"/>
  </si>
  <si>
    <t>技師B</t>
    <rPh sb="0" eb="2">
      <t>ギシ</t>
    </rPh>
    <phoneticPr fontId="1"/>
  </si>
  <si>
    <t>技師C</t>
    <rPh sb="0" eb="2">
      <t>ギシ</t>
    </rPh>
    <phoneticPr fontId="1"/>
  </si>
  <si>
    <t>金　額
（円）</t>
    <rPh sb="0" eb="1">
      <t>キン</t>
    </rPh>
    <rPh sb="2" eb="3">
      <t>ガク</t>
    </rPh>
    <rPh sb="5" eb="6">
      <t>エン</t>
    </rPh>
    <phoneticPr fontId="1"/>
  </si>
  <si>
    <t>摘  要</t>
    <rPh sb="0" eb="1">
      <t>テキ</t>
    </rPh>
    <rPh sb="3" eb="4">
      <t>ヨウ</t>
    </rPh>
    <phoneticPr fontId="1"/>
  </si>
  <si>
    <t>直接経費内訳書</t>
    <rPh sb="0" eb="2">
      <t>チョクセツ</t>
    </rPh>
    <rPh sb="2" eb="4">
      <t>ケイヒ</t>
    </rPh>
    <rPh sb="4" eb="7">
      <t>ウチワケショ</t>
    </rPh>
    <phoneticPr fontId="1"/>
  </si>
  <si>
    <t>改め</t>
    <rPh sb="0" eb="1">
      <t>アラタ</t>
    </rPh>
    <phoneticPr fontId="1"/>
  </si>
  <si>
    <t>業務委託費</t>
    <rPh sb="0" eb="2">
      <t>ギョウム</t>
    </rPh>
    <rPh sb="2" eb="4">
      <t>イタク</t>
    </rPh>
    <rPh sb="4" eb="5">
      <t>ヒ</t>
    </rPh>
    <phoneticPr fontId="1"/>
  </si>
  <si>
    <t>摘　要</t>
    <rPh sb="0" eb="1">
      <t>テキ</t>
    </rPh>
    <rPh sb="2" eb="3">
      <t>ヨウ</t>
    </rPh>
    <phoneticPr fontId="1"/>
  </si>
  <si>
    <t>部</t>
    <rPh sb="0" eb="1">
      <t>ブ</t>
    </rPh>
    <phoneticPr fontId="1"/>
  </si>
  <si>
    <t>A3・カラー印刷</t>
    <rPh sb="6" eb="8">
      <t>インサツ</t>
    </rPh>
    <phoneticPr fontId="1"/>
  </si>
  <si>
    <t>ファイル綴じ</t>
    <rPh sb="4" eb="5">
      <t>ト</t>
    </rPh>
    <phoneticPr fontId="1"/>
  </si>
  <si>
    <t>原図・A4くるみ製本（30頁・カラー）</t>
    <rPh sb="0" eb="2">
      <t>ゲンズ</t>
    </rPh>
    <rPh sb="8" eb="10">
      <t>セイホン</t>
    </rPh>
    <rPh sb="13" eb="14">
      <t>ページ</t>
    </rPh>
    <phoneticPr fontId="1"/>
  </si>
  <si>
    <t>原図・A4くるみ製本（10頁・カラー）</t>
    <rPh sb="0" eb="2">
      <t>ゲンズ</t>
    </rPh>
    <rPh sb="8" eb="10">
      <t>セイホン</t>
    </rPh>
    <rPh sb="13" eb="14">
      <t>ページ</t>
    </rPh>
    <phoneticPr fontId="1"/>
  </si>
  <si>
    <t>協議打合せ・有識者会議・現地調査</t>
    <rPh sb="0" eb="2">
      <t>キョウギ</t>
    </rPh>
    <rPh sb="2" eb="4">
      <t>ウチアワ</t>
    </rPh>
    <rPh sb="6" eb="9">
      <t>ユウシキシャ</t>
    </rPh>
    <rPh sb="9" eb="11">
      <t>カイギ</t>
    </rPh>
    <rPh sb="12" eb="14">
      <t>ゲンチ</t>
    </rPh>
    <rPh sb="14" eb="16">
      <t>チョウサ</t>
    </rPh>
    <phoneticPr fontId="1"/>
  </si>
  <si>
    <t>B</t>
    <phoneticPr fontId="1"/>
  </si>
  <si>
    <t>主任技術者</t>
    <rPh sb="0" eb="2">
      <t>シュニン</t>
    </rPh>
    <rPh sb="2" eb="4">
      <t>ギジュツ</t>
    </rPh>
    <rPh sb="4" eb="5">
      <t>シャ</t>
    </rPh>
    <phoneticPr fontId="1"/>
  </si>
  <si>
    <t>　　イ　メリット・デメリット分析</t>
    <rPh sb="14" eb="16">
      <t>ブンセキ</t>
    </rPh>
    <phoneticPr fontId="1"/>
  </si>
  <si>
    <t>　（３）　庁内ワーキンググループの開催運営支援</t>
    <rPh sb="5" eb="7">
      <t>チョウナイ</t>
    </rPh>
    <rPh sb="17" eb="19">
      <t>カイサイ</t>
    </rPh>
    <rPh sb="19" eb="21">
      <t>ウンエイ</t>
    </rPh>
    <rPh sb="21" eb="23">
      <t>シエン</t>
    </rPh>
    <phoneticPr fontId="1"/>
  </si>
  <si>
    <t>　（４）　ＰＰＰ・ＰＦＩ検討調書（簡易検討）の作成支援業務</t>
    <rPh sb="12" eb="14">
      <t>ケントウ</t>
    </rPh>
    <rPh sb="14" eb="16">
      <t>チョウショ</t>
    </rPh>
    <rPh sb="17" eb="19">
      <t>カンイ</t>
    </rPh>
    <rPh sb="19" eb="21">
      <t>ケントウ</t>
    </rPh>
    <rPh sb="23" eb="25">
      <t>サクセイ</t>
    </rPh>
    <rPh sb="25" eb="27">
      <t>シエン</t>
    </rPh>
    <rPh sb="27" eb="29">
      <t>ギョウム</t>
    </rPh>
    <phoneticPr fontId="1"/>
  </si>
  <si>
    <t>c</t>
    <phoneticPr fontId="1"/>
  </si>
  <si>
    <t>e</t>
    <phoneticPr fontId="1"/>
  </si>
  <si>
    <t>Ⅰ=A+B</t>
    <phoneticPr fontId="1"/>
  </si>
  <si>
    <t>Ⅰ　直接費計</t>
    <rPh sb="2" eb="4">
      <t>チョクセツ</t>
    </rPh>
    <rPh sb="4" eb="5">
      <t>ヒ</t>
    </rPh>
    <rPh sb="5" eb="6">
      <t>ケイ</t>
    </rPh>
    <phoneticPr fontId="1"/>
  </si>
  <si>
    <t>Ⅲ=Ⅰ+Ⅱ</t>
    <phoneticPr fontId="1"/>
  </si>
  <si>
    <t>（１）　その他原価　C=A×α/（1－α）：α＝35％</t>
    <rPh sb="6" eb="7">
      <t>ホカ</t>
    </rPh>
    <rPh sb="7" eb="9">
      <t>ゲンカ</t>
    </rPh>
    <phoneticPr fontId="1"/>
  </si>
  <si>
    <t>（２）　一般管理費　D=（A+B+C)×β/（1－β）：β＝35％</t>
    <rPh sb="4" eb="6">
      <t>イッパン</t>
    </rPh>
    <rPh sb="6" eb="9">
      <t>カンリヒ</t>
    </rPh>
    <phoneticPr fontId="1"/>
  </si>
  <si>
    <t>Ⅲ　小計</t>
    <rPh sb="2" eb="4">
      <t>ショウケイ</t>
    </rPh>
    <phoneticPr fontId="1"/>
  </si>
  <si>
    <t>Ⅱ　間接費</t>
    <rPh sb="2" eb="4">
      <t>カンセツ</t>
    </rPh>
    <rPh sb="4" eb="5">
      <t>ヒ</t>
    </rPh>
    <phoneticPr fontId="1"/>
  </si>
  <si>
    <t>　（１）　業務報告書</t>
    <rPh sb="5" eb="7">
      <t>ギョウム</t>
    </rPh>
    <rPh sb="7" eb="10">
      <t>ホウコクショ</t>
    </rPh>
    <phoneticPr fontId="1"/>
  </si>
  <si>
    <t>　Ａ　直接人件費</t>
    <rPh sb="3" eb="5">
      <t>チョクセツ</t>
    </rPh>
    <rPh sb="5" eb="8">
      <t>ジンケンヒ</t>
    </rPh>
    <phoneticPr fontId="1"/>
  </si>
  <si>
    <t>　Ｂ　直接経費</t>
    <rPh sb="3" eb="5">
      <t>チョクセツ</t>
    </rPh>
    <rPh sb="5" eb="7">
      <t>ケイヒ</t>
    </rPh>
    <phoneticPr fontId="1"/>
  </si>
  <si>
    <t>Ⅱ=C+D</t>
    <phoneticPr fontId="1"/>
  </si>
  <si>
    <t>金 額
（円）</t>
    <rPh sb="0" eb="1">
      <t>キン</t>
    </rPh>
    <rPh sb="2" eb="3">
      <t>ガク</t>
    </rPh>
    <rPh sb="5" eb="6">
      <t>エン</t>
    </rPh>
    <phoneticPr fontId="1"/>
  </si>
  <si>
    <t>備 考</t>
    <rPh sb="0" eb="1">
      <t>ビ</t>
    </rPh>
    <rPh sb="2" eb="3">
      <t>コウ</t>
    </rPh>
    <phoneticPr fontId="1"/>
  </si>
  <si>
    <t>単 価（円）</t>
    <rPh sb="0" eb="1">
      <t>タン</t>
    </rPh>
    <rPh sb="2" eb="3">
      <t>アタイ</t>
    </rPh>
    <rPh sb="4" eb="5">
      <t>エン</t>
    </rPh>
    <phoneticPr fontId="1"/>
  </si>
  <si>
    <t>備　考</t>
    <rPh sb="0" eb="1">
      <t>ビ</t>
    </rPh>
    <rPh sb="2" eb="3">
      <t>コウ</t>
    </rPh>
    <phoneticPr fontId="1"/>
  </si>
  <si>
    <t>項　目</t>
    <rPh sb="0" eb="1">
      <t>コウ</t>
    </rPh>
    <rPh sb="2" eb="3">
      <t>メ</t>
    </rPh>
    <phoneticPr fontId="1"/>
  </si>
  <si>
    <t>仕　様</t>
    <rPh sb="0" eb="1">
      <t>シ</t>
    </rPh>
    <rPh sb="2" eb="3">
      <t>サマ</t>
    </rPh>
    <phoneticPr fontId="1"/>
  </si>
  <si>
    <t>Ⅰ　成果品</t>
    <rPh sb="2" eb="4">
      <t>セイカ</t>
    </rPh>
    <rPh sb="4" eb="5">
      <t>ヒン</t>
    </rPh>
    <phoneticPr fontId="1"/>
  </si>
  <si>
    <t>Ⅱ　旅費交通費</t>
    <rPh sb="2" eb="4">
      <t>リョヒ</t>
    </rPh>
    <rPh sb="4" eb="7">
      <t>コウツウヒ</t>
    </rPh>
    <phoneticPr fontId="1"/>
  </si>
  <si>
    <t>ＣＤ－Ｒ又はＤＶＤ－Ｒ</t>
    <rPh sb="4" eb="5">
      <t>マタ</t>
    </rPh>
    <phoneticPr fontId="1"/>
  </si>
  <si>
    <t>Ⅴ　合　計</t>
    <rPh sb="2" eb="3">
      <t>ゴウ</t>
    </rPh>
    <rPh sb="4" eb="5">
      <t>ケイ</t>
    </rPh>
    <phoneticPr fontId="1"/>
  </si>
  <si>
    <t>Ⅲ　合　計</t>
    <rPh sb="2" eb="3">
      <t>ゴウ</t>
    </rPh>
    <rPh sb="4" eb="5">
      <t>ケイ</t>
    </rPh>
    <phoneticPr fontId="1"/>
  </si>
  <si>
    <t>Ⅳ　消費税額（10％）</t>
    <phoneticPr fontId="1"/>
  </si>
  <si>
    <t>技術員</t>
    <rPh sb="0" eb="3">
      <t>ギジュツイン</t>
    </rPh>
    <phoneticPr fontId="1"/>
  </si>
  <si>
    <t>a</t>
    <phoneticPr fontId="1"/>
  </si>
  <si>
    <t>d</t>
    <phoneticPr fontId="1"/>
  </si>
  <si>
    <t>Ｃ</t>
    <phoneticPr fontId="1"/>
  </si>
  <si>
    <t>Ｄ</t>
    <phoneticPr fontId="1"/>
  </si>
  <si>
    <t>Ⅴ=Ⅲ+Ⅳ</t>
    <phoneticPr fontId="1"/>
  </si>
  <si>
    <t>原図・A3縮小版</t>
    <phoneticPr fontId="1"/>
  </si>
  <si>
    <t>Ⅲ=Ⅰ+Ⅱ</t>
    <phoneticPr fontId="1"/>
  </si>
  <si>
    <t>　（５）　その他（報告書作成，打合せ等）</t>
    <rPh sb="7" eb="8">
      <t>タ</t>
    </rPh>
    <rPh sb="9" eb="12">
      <t>ホウコクショ</t>
    </rPh>
    <rPh sb="12" eb="14">
      <t>サクセイ</t>
    </rPh>
    <rPh sb="15" eb="17">
      <t>ウチアワ</t>
    </rPh>
    <rPh sb="18" eb="19">
      <t>トウ</t>
    </rPh>
    <phoneticPr fontId="1"/>
  </si>
  <si>
    <t>A=a+b+c+d+e</t>
    <phoneticPr fontId="1"/>
  </si>
  <si>
    <t>（様式第６号）　　　　　　　　　　　　　　　　　　　　　　　　　　　　　　　　　　　　　　　　　　　　　　　　　　　　　　　　　　　　　　　　　　　　　　　概算見積書</t>
    <rPh sb="1" eb="3">
      <t>ヨウシキ</t>
    </rPh>
    <rPh sb="3" eb="4">
      <t>ダイ</t>
    </rPh>
    <rPh sb="5" eb="6">
      <t>ゴウ</t>
    </rPh>
    <rPh sb="78" eb="80">
      <t>ガイサン</t>
    </rPh>
    <rPh sb="80" eb="83">
      <t>ミツモリショ</t>
    </rPh>
    <phoneticPr fontId="1"/>
  </si>
  <si>
    <t>　業　 務　 名　 称　：　仙台医療センター跡地における県有施設の再編に向けた基本構想策定支援業務</t>
    <rPh sb="1" eb="2">
      <t>ギョウ</t>
    </rPh>
    <rPh sb="4" eb="5">
      <t>ツトム</t>
    </rPh>
    <rPh sb="7" eb="8">
      <t>メイ</t>
    </rPh>
    <rPh sb="10" eb="11">
      <t>ショウ</t>
    </rPh>
    <rPh sb="14" eb="16">
      <t>センダイ</t>
    </rPh>
    <rPh sb="16" eb="18">
      <t>イリョウ</t>
    </rPh>
    <rPh sb="22" eb="24">
      <t>アトチ</t>
    </rPh>
    <rPh sb="28" eb="30">
      <t>ケンユウ</t>
    </rPh>
    <rPh sb="30" eb="32">
      <t>シセツ</t>
    </rPh>
    <rPh sb="33" eb="35">
      <t>サイヘン</t>
    </rPh>
    <rPh sb="36" eb="37">
      <t>ム</t>
    </rPh>
    <rPh sb="39" eb="41">
      <t>キホン</t>
    </rPh>
    <rPh sb="41" eb="43">
      <t>コウソウ</t>
    </rPh>
    <rPh sb="43" eb="45">
      <t>サクテイ</t>
    </rPh>
    <rPh sb="45" eb="47">
      <t>シエン</t>
    </rPh>
    <rPh sb="47" eb="49">
      <t>ギョウム</t>
    </rPh>
    <phoneticPr fontId="1"/>
  </si>
  <si>
    <t>　参考見積業者名　：　</t>
    <rPh sb="1" eb="3">
      <t>サンコウ</t>
    </rPh>
    <rPh sb="3" eb="5">
      <t>ミツモリ</t>
    </rPh>
    <rPh sb="5" eb="7">
      <t>ギョウシャ</t>
    </rPh>
    <rPh sb="7" eb="8">
      <t>メイ</t>
    </rPh>
    <phoneticPr fontId="1"/>
  </si>
  <si>
    <t>数量</t>
    <rPh sb="0" eb="2">
      <t>スウリョウ</t>
    </rPh>
    <phoneticPr fontId="1"/>
  </si>
  <si>
    <t>　（２）　施設整備の方向性の整理表</t>
    <rPh sb="5" eb="7">
      <t>シセツ</t>
    </rPh>
    <rPh sb="7" eb="9">
      <t>セイビ</t>
    </rPh>
    <rPh sb="10" eb="13">
      <t>ホウコウセイ</t>
    </rPh>
    <rPh sb="14" eb="16">
      <t>セイリ</t>
    </rPh>
    <rPh sb="16" eb="17">
      <t>ヒョウ</t>
    </rPh>
    <phoneticPr fontId="1"/>
  </si>
  <si>
    <t>　（３）　基本構想中間案</t>
    <rPh sb="5" eb="7">
      <t>キホン</t>
    </rPh>
    <rPh sb="7" eb="9">
      <t>コウソウ</t>
    </rPh>
    <rPh sb="9" eb="12">
      <t>チュウカンアン</t>
    </rPh>
    <phoneticPr fontId="1"/>
  </si>
  <si>
    <t>　（４）　基本構想</t>
    <rPh sb="5" eb="7">
      <t>キホン</t>
    </rPh>
    <rPh sb="7" eb="9">
      <t>コウソウ</t>
    </rPh>
    <phoneticPr fontId="1"/>
  </si>
  <si>
    <t>　（５）　基本構想概要版</t>
    <rPh sb="5" eb="7">
      <t>キホン</t>
    </rPh>
    <rPh sb="7" eb="9">
      <t>コウソウ</t>
    </rPh>
    <rPh sb="9" eb="11">
      <t>ガイヨウ</t>
    </rPh>
    <rPh sb="11" eb="12">
      <t>バン</t>
    </rPh>
    <phoneticPr fontId="1"/>
  </si>
  <si>
    <t>　（６）　集約・複合施設の配置プラン</t>
    <rPh sb="5" eb="7">
      <t>シュウヤク</t>
    </rPh>
    <rPh sb="8" eb="10">
      <t>フクゴウ</t>
    </rPh>
    <rPh sb="10" eb="12">
      <t>シセツ</t>
    </rPh>
    <rPh sb="13" eb="15">
      <t>ハイチ</t>
    </rPh>
    <phoneticPr fontId="1"/>
  </si>
  <si>
    <t>　（７）　電子データ</t>
    <rPh sb="5" eb="7">
      <t>デンシ</t>
    </rPh>
    <phoneticPr fontId="1"/>
  </si>
  <si>
    <t>　（８）　その他関連資料一式（調査・打合せ記録等）</t>
    <rPh sb="7" eb="8">
      <t>タ</t>
    </rPh>
    <rPh sb="8" eb="10">
      <t>カンレン</t>
    </rPh>
    <rPh sb="10" eb="12">
      <t>シリョウ</t>
    </rPh>
    <rPh sb="12" eb="14">
      <t>イッシキ</t>
    </rPh>
    <rPh sb="15" eb="17">
      <t>チョウサ</t>
    </rPh>
    <rPh sb="18" eb="20">
      <t>ウチアワ</t>
    </rPh>
    <rPh sb="21" eb="23">
      <t>キロク</t>
    </rPh>
    <rPh sb="23" eb="24">
      <t>トウ</t>
    </rPh>
    <phoneticPr fontId="1"/>
  </si>
  <si>
    <t>単価</t>
    <rPh sb="0" eb="2">
      <t>タンカ</t>
    </rPh>
    <phoneticPr fontId="1"/>
  </si>
  <si>
    <t>回</t>
    <rPh sb="0" eb="1">
      <t>カイ</t>
    </rPh>
    <phoneticPr fontId="1"/>
  </si>
  <si>
    <t>　（１）　対象施設に係る施設整備の方向性の整理</t>
    <rPh sb="5" eb="7">
      <t>タイショウ</t>
    </rPh>
    <rPh sb="7" eb="9">
      <t>シセツ</t>
    </rPh>
    <rPh sb="10" eb="11">
      <t>カカ</t>
    </rPh>
    <rPh sb="12" eb="14">
      <t>シセツ</t>
    </rPh>
    <rPh sb="14" eb="16">
      <t>セイビ</t>
    </rPh>
    <rPh sb="17" eb="20">
      <t>ホウコウセイ</t>
    </rPh>
    <rPh sb="21" eb="23">
      <t>セイリ</t>
    </rPh>
    <phoneticPr fontId="1"/>
  </si>
  <si>
    <t>　　ロ　県民等との対話の場の設定</t>
    <rPh sb="4" eb="6">
      <t>ケンミン</t>
    </rPh>
    <rPh sb="6" eb="7">
      <t>トウ</t>
    </rPh>
    <rPh sb="9" eb="11">
      <t>タイワ</t>
    </rPh>
    <rPh sb="12" eb="13">
      <t>バ</t>
    </rPh>
    <rPh sb="14" eb="16">
      <t>セッテイ</t>
    </rPh>
    <phoneticPr fontId="1"/>
  </si>
  <si>
    <t>　　イ　対象施設の現状と課題の整理</t>
    <rPh sb="4" eb="6">
      <t>タイショウ</t>
    </rPh>
    <rPh sb="6" eb="8">
      <t>シセツ</t>
    </rPh>
    <rPh sb="9" eb="11">
      <t>ゲンジョウ</t>
    </rPh>
    <rPh sb="12" eb="14">
      <t>カダイ</t>
    </rPh>
    <rPh sb="15" eb="17">
      <t>セイリ</t>
    </rPh>
    <phoneticPr fontId="1"/>
  </si>
  <si>
    <t>　　ロ　集約・複合化施設の基本理念及び基本方針の検討</t>
    <rPh sb="4" eb="6">
      <t>シュウヤク</t>
    </rPh>
    <rPh sb="7" eb="10">
      <t>フクゴウカ</t>
    </rPh>
    <rPh sb="10" eb="12">
      <t>シセツ</t>
    </rPh>
    <rPh sb="13" eb="15">
      <t>キホン</t>
    </rPh>
    <rPh sb="15" eb="17">
      <t>リネン</t>
    </rPh>
    <rPh sb="17" eb="18">
      <t>オヨ</t>
    </rPh>
    <rPh sb="19" eb="21">
      <t>キホン</t>
    </rPh>
    <rPh sb="21" eb="23">
      <t>ホウシン</t>
    </rPh>
    <rPh sb="24" eb="26">
      <t>ケントウ</t>
    </rPh>
    <phoneticPr fontId="1"/>
  </si>
  <si>
    <t>　　ハ　集約・複合化施設の機能，規模，地理的条件の検討</t>
    <rPh sb="4" eb="6">
      <t>シュウヤク</t>
    </rPh>
    <rPh sb="7" eb="10">
      <t>フクゴウカ</t>
    </rPh>
    <rPh sb="10" eb="12">
      <t>シセツ</t>
    </rPh>
    <rPh sb="13" eb="15">
      <t>キノウ</t>
    </rPh>
    <rPh sb="16" eb="18">
      <t>キボ</t>
    </rPh>
    <rPh sb="19" eb="22">
      <t>チリテキ</t>
    </rPh>
    <rPh sb="22" eb="24">
      <t>ジョウケン</t>
    </rPh>
    <rPh sb="25" eb="27">
      <t>ケントウ</t>
    </rPh>
    <phoneticPr fontId="1"/>
  </si>
  <si>
    <t>　　ト　管理運営方針の手法及びランニングコストの検討</t>
    <rPh sb="4" eb="6">
      <t>カンリ</t>
    </rPh>
    <rPh sb="6" eb="8">
      <t>ウンエイ</t>
    </rPh>
    <rPh sb="8" eb="10">
      <t>ホウシン</t>
    </rPh>
    <rPh sb="11" eb="13">
      <t>シュホウ</t>
    </rPh>
    <rPh sb="13" eb="14">
      <t>オヨ</t>
    </rPh>
    <rPh sb="24" eb="26">
      <t>ケントウ</t>
    </rPh>
    <phoneticPr fontId="1"/>
  </si>
  <si>
    <t>　　ヌ　整備スケジュールの提示</t>
    <rPh sb="4" eb="6">
      <t>セイビ</t>
    </rPh>
    <rPh sb="13" eb="15">
      <t>テイジ</t>
    </rPh>
    <phoneticPr fontId="1"/>
  </si>
  <si>
    <t>b</t>
    <phoneticPr fontId="1"/>
  </si>
  <si>
    <t>【作成に当たっての留意事項】</t>
    <rPh sb="1" eb="3">
      <t>サクセイ</t>
    </rPh>
    <rPh sb="4" eb="5">
      <t>ア</t>
    </rPh>
    <rPh sb="9" eb="11">
      <t>リュウイ</t>
    </rPh>
    <rPh sb="11" eb="13">
      <t>ジコウ</t>
    </rPh>
    <phoneticPr fontId="1"/>
  </si>
  <si>
    <t>※　単価及び歩掛かりを記載すること。</t>
    <rPh sb="2" eb="4">
      <t>タンカ</t>
    </rPh>
    <rPh sb="4" eb="5">
      <t>オヨ</t>
    </rPh>
    <rPh sb="6" eb="8">
      <t>ブガ</t>
    </rPh>
    <rPh sb="11" eb="13">
      <t>キサイ</t>
    </rPh>
    <phoneticPr fontId="1"/>
  </si>
  <si>
    <t>※　必要に応じて，職種の追記・修正，行・列の挿入等を行っても構わないが，金額欄に数式が挿入されているので注意すること。</t>
    <rPh sb="2" eb="4">
      <t>ヒツヨウ</t>
    </rPh>
    <rPh sb="5" eb="6">
      <t>オウ</t>
    </rPh>
    <rPh sb="9" eb="11">
      <t>ショクシュ</t>
    </rPh>
    <rPh sb="12" eb="14">
      <t>ツイキ</t>
    </rPh>
    <rPh sb="15" eb="17">
      <t>シュウセイ</t>
    </rPh>
    <rPh sb="18" eb="19">
      <t>ギョウ</t>
    </rPh>
    <rPh sb="20" eb="21">
      <t>レツ</t>
    </rPh>
    <rPh sb="22" eb="24">
      <t>ソウニュウ</t>
    </rPh>
    <rPh sb="24" eb="25">
      <t>トウ</t>
    </rPh>
    <rPh sb="26" eb="27">
      <t>オコナ</t>
    </rPh>
    <rPh sb="30" eb="31">
      <t>カマ</t>
    </rPh>
    <rPh sb="36" eb="38">
      <t>キンガク</t>
    </rPh>
    <rPh sb="38" eb="39">
      <t>ラン</t>
    </rPh>
    <rPh sb="40" eb="42">
      <t>スウシキ</t>
    </rPh>
    <rPh sb="43" eb="45">
      <t>ソウニュウ</t>
    </rPh>
    <rPh sb="52" eb="54">
      <t>チュウイ</t>
    </rPh>
    <phoneticPr fontId="1"/>
  </si>
  <si>
    <t>　（２）　基本構想の作成支援</t>
    <rPh sb="5" eb="7">
      <t>キホン</t>
    </rPh>
    <rPh sb="7" eb="9">
      <t>コウソウ</t>
    </rPh>
    <rPh sb="10" eb="12">
      <t>サクセイ</t>
    </rPh>
    <rPh sb="12" eb="14">
      <t>シエン</t>
    </rPh>
    <phoneticPr fontId="1"/>
  </si>
  <si>
    <t>　　ニ　集約・複合化施設において新たに展開すべき事業の検討</t>
    <rPh sb="4" eb="6">
      <t>シュウヤク</t>
    </rPh>
    <rPh sb="7" eb="10">
      <t>フクゴウカ</t>
    </rPh>
    <rPh sb="10" eb="12">
      <t>シセツ</t>
    </rPh>
    <rPh sb="16" eb="17">
      <t>アラ</t>
    </rPh>
    <rPh sb="19" eb="21">
      <t>テンカイ</t>
    </rPh>
    <rPh sb="24" eb="26">
      <t>ジギョウ</t>
    </rPh>
    <rPh sb="27" eb="29">
      <t>ケントウ</t>
    </rPh>
    <phoneticPr fontId="1"/>
  </si>
  <si>
    <t>　　ホ　民間活力の導入可能性の検討</t>
    <rPh sb="4" eb="6">
      <t>ミンカン</t>
    </rPh>
    <rPh sb="6" eb="8">
      <t>カツリョク</t>
    </rPh>
    <rPh sb="9" eb="11">
      <t>ドウニュウ</t>
    </rPh>
    <rPh sb="11" eb="14">
      <t>カノウセイ</t>
    </rPh>
    <rPh sb="15" eb="17">
      <t>ケントウ</t>
    </rPh>
    <phoneticPr fontId="1"/>
  </si>
  <si>
    <t>　　ヘ　集約・複合施設の整備内容と施設計画の提示</t>
    <rPh sb="4" eb="6">
      <t>シュウヤク</t>
    </rPh>
    <rPh sb="7" eb="9">
      <t>フクゴウ</t>
    </rPh>
    <rPh sb="9" eb="11">
      <t>シセツ</t>
    </rPh>
    <rPh sb="12" eb="14">
      <t>セイビ</t>
    </rPh>
    <rPh sb="14" eb="16">
      <t>ナイヨウ</t>
    </rPh>
    <rPh sb="17" eb="19">
      <t>シセツ</t>
    </rPh>
    <rPh sb="19" eb="21">
      <t>ケイカク</t>
    </rPh>
    <rPh sb="22" eb="24">
      <t>テイジ</t>
    </rPh>
    <phoneticPr fontId="1"/>
  </si>
  <si>
    <t>　　チ　概算事業費の提示</t>
    <rPh sb="4" eb="6">
      <t>ガイサン</t>
    </rPh>
    <rPh sb="6" eb="9">
      <t>ジギョウヒ</t>
    </rPh>
    <rPh sb="10" eb="12">
      <t>テイジ</t>
    </rPh>
    <phoneticPr fontId="1"/>
  </si>
  <si>
    <t>　　リ　基本構想策定後の事業実施方針の提示</t>
    <rPh sb="4" eb="6">
      <t>キホン</t>
    </rPh>
    <rPh sb="6" eb="8">
      <t>コウソウ</t>
    </rPh>
    <rPh sb="8" eb="10">
      <t>サクテイ</t>
    </rPh>
    <rPh sb="10" eb="11">
      <t>ゴ</t>
    </rPh>
    <rPh sb="12" eb="14">
      <t>ジギョウ</t>
    </rPh>
    <rPh sb="14" eb="16">
      <t>ジッシ</t>
    </rPh>
    <rPh sb="16" eb="18">
      <t>ホウシン</t>
    </rPh>
    <rPh sb="19" eb="21">
      <t>テイジ</t>
    </rPh>
    <phoneticPr fontId="1"/>
  </si>
  <si>
    <t>　　ル　基本構想案（中間案・最終案）の作成</t>
    <rPh sb="4" eb="6">
      <t>キホン</t>
    </rPh>
    <rPh sb="6" eb="8">
      <t>コウソウ</t>
    </rPh>
    <rPh sb="8" eb="9">
      <t>アン</t>
    </rPh>
    <rPh sb="10" eb="13">
      <t>チュウカンアン</t>
    </rPh>
    <rPh sb="14" eb="17">
      <t>サイシュウアン</t>
    </rPh>
    <rPh sb="19" eb="21">
      <t>サクセイ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</si>
</sst>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7" formatCode="0.0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9" fillId="0" borderId="0"/>
  </cellStyleXfs>
  <cellXfs count="117">
    <xf numFmtId="0" fontId="0" fillId="0" borderId="0" xfId="0">
      <alignment vertical="center"/>
    </xf>
    <xf numFmtId="0" fontId="4" fillId="0" borderId="15" xfId="0" applyFont="1" applyFill="1" applyBorder="1" applyAlignment="1">
      <alignment horizontal="left" vertical="center" shrinkToFit="1"/>
    </xf>
    <xf numFmtId="0" fontId="4" fillId="0" borderId="15" xfId="0" applyFont="1" applyFill="1" applyBorder="1" applyAlignment="1">
      <alignment horizontal="left" vertical="center" wrapText="1" shrinkToFit="1"/>
    </xf>
    <xf numFmtId="0" fontId="4" fillId="0" borderId="15" xfId="0" applyFont="1" applyFill="1" applyBorder="1" applyAlignment="1">
      <alignment vertical="center" shrinkToFit="1"/>
    </xf>
    <xf numFmtId="177" fontId="4" fillId="0" borderId="1" xfId="0" applyNumberFormat="1" applyFont="1" applyFill="1" applyBorder="1" applyAlignment="1">
      <alignment horizontal="right" vertical="center"/>
    </xf>
    <xf numFmtId="38" fontId="4" fillId="0" borderId="1" xfId="1" applyFont="1" applyFill="1" applyBorder="1" applyAlignment="1">
      <alignment horizontal="right" vertical="center"/>
    </xf>
    <xf numFmtId="0" fontId="4" fillId="0" borderId="8" xfId="0" applyFont="1" applyFill="1" applyBorder="1" applyAlignment="1">
      <alignment vertical="center" shrinkToFit="1"/>
    </xf>
    <xf numFmtId="0" fontId="4" fillId="0" borderId="0" xfId="0" applyFont="1" applyFill="1">
      <alignment vertical="center"/>
    </xf>
    <xf numFmtId="38" fontId="4" fillId="0" borderId="1" xfId="1" applyFont="1" applyFill="1" applyBorder="1">
      <alignment vertical="center"/>
    </xf>
    <xf numFmtId="0" fontId="4" fillId="0" borderId="8" xfId="0" applyFont="1" applyFill="1" applyBorder="1">
      <alignment vertical="center"/>
    </xf>
    <xf numFmtId="0" fontId="4" fillId="0" borderId="15" xfId="0" applyFont="1" applyFill="1" applyBorder="1">
      <alignment vertical="center"/>
    </xf>
    <xf numFmtId="177" fontId="4" fillId="0" borderId="2" xfId="0" applyNumberFormat="1" applyFont="1" applyFill="1" applyBorder="1" applyAlignment="1">
      <alignment horizontal="right" vertical="center"/>
    </xf>
    <xf numFmtId="0" fontId="6" fillId="0" borderId="15" xfId="0" applyFont="1" applyFill="1" applyBorder="1" applyAlignment="1">
      <alignment vertical="center" shrinkToFit="1"/>
    </xf>
    <xf numFmtId="38" fontId="6" fillId="0" borderId="1" xfId="1" applyFont="1" applyFill="1" applyBorder="1" applyAlignment="1">
      <alignment horizontal="right" vertical="center"/>
    </xf>
    <xf numFmtId="38" fontId="4" fillId="0" borderId="3" xfId="1" applyFont="1" applyFill="1" applyBorder="1" applyAlignment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4" fillId="0" borderId="20" xfId="0" applyFont="1" applyFill="1" applyBorder="1" applyAlignment="1">
      <alignment vertical="center"/>
    </xf>
    <xf numFmtId="38" fontId="4" fillId="0" borderId="28" xfId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0" xfId="0" applyFont="1" applyFill="1" applyBorder="1">
      <alignment vertical="center"/>
    </xf>
    <xf numFmtId="38" fontId="5" fillId="0" borderId="0" xfId="1" applyFont="1" applyFill="1" applyBorder="1" applyAlignment="1">
      <alignment horizontal="right" vertical="center" shrinkToFit="1"/>
    </xf>
    <xf numFmtId="38" fontId="5" fillId="0" borderId="0" xfId="1" applyFont="1" applyFill="1" applyBorder="1" applyAlignment="1">
      <alignment vertical="center" shrinkToFit="1"/>
    </xf>
    <xf numFmtId="0" fontId="4" fillId="0" borderId="18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6" fillId="3" borderId="18" xfId="0" applyFont="1" applyFill="1" applyBorder="1" applyAlignment="1">
      <alignment horizontal="left" vertical="center"/>
    </xf>
    <xf numFmtId="38" fontId="4" fillId="3" borderId="24" xfId="1" applyFont="1" applyFill="1" applyBorder="1" applyAlignment="1">
      <alignment horizontal="center" vertical="center"/>
    </xf>
    <xf numFmtId="38" fontId="4" fillId="3" borderId="23" xfId="1" applyFont="1" applyFill="1" applyBorder="1" applyAlignment="1">
      <alignment horizontal="right" vertical="center"/>
    </xf>
    <xf numFmtId="38" fontId="4" fillId="3" borderId="25" xfId="1" applyFont="1" applyFill="1" applyBorder="1" applyAlignment="1">
      <alignment vertical="center"/>
    </xf>
    <xf numFmtId="0" fontId="4" fillId="3" borderId="26" xfId="0" applyFont="1" applyFill="1" applyBorder="1">
      <alignment vertical="center"/>
    </xf>
    <xf numFmtId="0" fontId="6" fillId="2" borderId="15" xfId="0" applyFont="1" applyFill="1" applyBorder="1" applyAlignment="1">
      <alignment horizontal="left" vertical="center"/>
    </xf>
    <xf numFmtId="176" fontId="4" fillId="2" borderId="2" xfId="1" applyNumberFormat="1" applyFont="1" applyFill="1" applyBorder="1" applyAlignment="1">
      <alignment horizontal="right" vertical="center"/>
    </xf>
    <xf numFmtId="38" fontId="4" fillId="2" borderId="1" xfId="1" applyFont="1" applyFill="1" applyBorder="1" applyAlignment="1">
      <alignment horizontal="right" vertical="center"/>
    </xf>
    <xf numFmtId="38" fontId="4" fillId="2" borderId="3" xfId="1" applyFont="1" applyFill="1" applyBorder="1" applyAlignment="1">
      <alignment vertical="center"/>
    </xf>
    <xf numFmtId="0" fontId="4" fillId="2" borderId="8" xfId="0" applyFont="1" applyFill="1" applyBorder="1">
      <alignment vertical="center"/>
    </xf>
    <xf numFmtId="0" fontId="6" fillId="2" borderId="15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 shrinkToFit="1"/>
    </xf>
    <xf numFmtId="0" fontId="6" fillId="3" borderId="15" xfId="0" applyFont="1" applyFill="1" applyBorder="1" applyAlignment="1">
      <alignment horizontal="left" vertical="center"/>
    </xf>
    <xf numFmtId="38" fontId="4" fillId="3" borderId="1" xfId="1" applyFont="1" applyFill="1" applyBorder="1" applyAlignment="1">
      <alignment horizontal="right" vertical="center"/>
    </xf>
    <xf numFmtId="38" fontId="4" fillId="3" borderId="3" xfId="1" applyFont="1" applyFill="1" applyBorder="1" applyAlignment="1">
      <alignment vertical="center"/>
    </xf>
    <xf numFmtId="0" fontId="4" fillId="3" borderId="8" xfId="0" applyFont="1" applyFill="1" applyBorder="1">
      <alignment vertical="center"/>
    </xf>
    <xf numFmtId="0" fontId="6" fillId="3" borderId="15" xfId="0" applyFont="1" applyFill="1" applyBorder="1">
      <alignment vertical="center"/>
    </xf>
    <xf numFmtId="0" fontId="7" fillId="3" borderId="9" xfId="0" applyFont="1" applyFill="1" applyBorder="1">
      <alignment vertical="center"/>
    </xf>
    <xf numFmtId="38" fontId="5" fillId="3" borderId="10" xfId="1" applyFont="1" applyFill="1" applyBorder="1" applyAlignment="1">
      <alignment horizontal="right" vertical="center" shrinkToFit="1"/>
    </xf>
    <xf numFmtId="38" fontId="4" fillId="3" borderId="21" xfId="1" applyFont="1" applyFill="1" applyBorder="1" applyAlignment="1">
      <alignment vertical="center" shrinkToFit="1"/>
    </xf>
    <xf numFmtId="0" fontId="4" fillId="3" borderId="11" xfId="0" applyFont="1" applyFill="1" applyBorder="1">
      <alignment vertical="center"/>
    </xf>
    <xf numFmtId="0" fontId="4" fillId="3" borderId="15" xfId="0" applyFont="1" applyFill="1" applyBorder="1">
      <alignment vertical="center"/>
    </xf>
    <xf numFmtId="38" fontId="4" fillId="3" borderId="1" xfId="1" applyFont="1" applyFill="1" applyBorder="1">
      <alignment vertical="center"/>
    </xf>
    <xf numFmtId="0" fontId="4" fillId="3" borderId="8" xfId="0" applyFont="1" applyFill="1" applyBorder="1" applyAlignment="1">
      <alignment vertical="center" shrinkToFit="1"/>
    </xf>
    <xf numFmtId="0" fontId="7" fillId="3" borderId="9" xfId="0" applyFont="1" applyFill="1" applyBorder="1" applyAlignment="1">
      <alignment horizontal="left" vertical="center"/>
    </xf>
    <xf numFmtId="38" fontId="7" fillId="3" borderId="10" xfId="1" applyFont="1" applyFill="1" applyBorder="1">
      <alignment vertical="center"/>
    </xf>
    <xf numFmtId="38" fontId="4" fillId="3" borderId="21" xfId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shrinkToFit="1"/>
    </xf>
    <xf numFmtId="0" fontId="4" fillId="3" borderId="39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6" fillId="0" borderId="0" xfId="0" applyFont="1" applyFill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38" fontId="4" fillId="0" borderId="3" xfId="1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38" fontId="4" fillId="3" borderId="3" xfId="1" applyFont="1" applyFill="1" applyBorder="1" applyAlignment="1">
      <alignment horizontal="center" vertical="center"/>
    </xf>
    <xf numFmtId="38" fontId="4" fillId="3" borderId="4" xfId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right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3" borderId="21" xfId="0" applyFont="1" applyFill="1" applyBorder="1" applyAlignment="1">
      <alignment horizontal="right" vertical="center"/>
    </xf>
    <xf numFmtId="0" fontId="5" fillId="3" borderId="13" xfId="0" applyFont="1" applyFill="1" applyBorder="1" applyAlignment="1">
      <alignment horizontal="right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38" fontId="4" fillId="0" borderId="6" xfId="1" applyFont="1" applyFill="1" applyBorder="1" applyAlignment="1">
      <alignment horizontal="center" vertical="center" wrapText="1"/>
    </xf>
    <xf numFmtId="38" fontId="4" fillId="0" borderId="1" xfId="1" applyFont="1" applyFill="1" applyBorder="1" applyAlignment="1">
      <alignment horizontal="center" vertical="center" wrapText="1"/>
    </xf>
    <xf numFmtId="38" fontId="4" fillId="0" borderId="28" xfId="1" applyFont="1" applyFill="1" applyBorder="1" applyAlignment="1">
      <alignment horizontal="center" vertical="center" wrapText="1"/>
    </xf>
    <xf numFmtId="38" fontId="4" fillId="0" borderId="14" xfId="1" applyFont="1" applyFill="1" applyBorder="1" applyAlignment="1">
      <alignment horizontal="center" vertical="center" wrapText="1"/>
    </xf>
    <xf numFmtId="38" fontId="4" fillId="0" borderId="22" xfId="1" applyFont="1" applyFill="1" applyBorder="1" applyAlignment="1">
      <alignment horizontal="center" vertical="center" wrapText="1"/>
    </xf>
    <xf numFmtId="38" fontId="4" fillId="0" borderId="29" xfId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tabSelected="1" view="pageBreakPreview" topLeftCell="A37" zoomScale="80" zoomScaleNormal="80" zoomScaleSheetLayoutView="80" workbookViewId="0">
      <selection activeCell="A51" sqref="A51:J51"/>
    </sheetView>
  </sheetViews>
  <sheetFormatPr defaultRowHeight="12" x14ac:dyDescent="0.4"/>
  <cols>
    <col min="1" max="1" width="66.375" style="7" bestFit="1" customWidth="1"/>
    <col min="2" max="7" width="10.625" style="7" customWidth="1"/>
    <col min="8" max="8" width="8.875" style="7" bestFit="1" customWidth="1"/>
    <col min="9" max="9" width="13.625" style="27" bestFit="1" customWidth="1"/>
    <col min="10" max="10" width="32.5" style="7" bestFit="1" customWidth="1"/>
    <col min="11" max="11" width="1.625" style="7" customWidth="1"/>
    <col min="12" max="16384" width="9" style="7"/>
  </cols>
  <sheetData>
    <row r="1" spans="1:11" s="15" customFormat="1" ht="36" customHeight="1" x14ac:dyDescent="0.4">
      <c r="A1" s="96" t="s">
        <v>59</v>
      </c>
      <c r="B1" s="96"/>
      <c r="C1" s="96"/>
      <c r="D1" s="96"/>
      <c r="E1" s="96"/>
      <c r="F1" s="96"/>
      <c r="G1" s="96"/>
      <c r="H1" s="96"/>
      <c r="I1" s="96"/>
      <c r="J1" s="96"/>
      <c r="K1" s="64"/>
    </row>
    <row r="2" spans="1:11" s="15" customFormat="1" ht="30" customHeight="1" x14ac:dyDescent="0.4">
      <c r="A2" s="102" t="s">
        <v>60</v>
      </c>
      <c r="B2" s="102"/>
      <c r="C2" s="102"/>
      <c r="D2" s="102"/>
      <c r="E2" s="102"/>
      <c r="F2" s="102"/>
      <c r="G2" s="102"/>
      <c r="H2" s="102"/>
      <c r="I2" s="102"/>
      <c r="J2" s="102"/>
      <c r="K2" s="16"/>
    </row>
    <row r="3" spans="1:11" s="15" customFormat="1" ht="26.25" customHeight="1" thickBot="1" x14ac:dyDescent="0.45">
      <c r="A3" s="103" t="s">
        <v>61</v>
      </c>
      <c r="B3" s="103"/>
      <c r="C3" s="103"/>
      <c r="D3" s="103"/>
      <c r="E3" s="103"/>
      <c r="F3" s="103"/>
      <c r="G3" s="103"/>
      <c r="H3" s="103"/>
      <c r="I3" s="103"/>
      <c r="J3" s="103"/>
      <c r="K3" s="16"/>
    </row>
    <row r="4" spans="1:11" s="15" customFormat="1" ht="24.95" customHeight="1" x14ac:dyDescent="0.4">
      <c r="A4" s="17"/>
      <c r="B4" s="104" t="s">
        <v>39</v>
      </c>
      <c r="C4" s="104"/>
      <c r="D4" s="104"/>
      <c r="E4" s="104"/>
      <c r="F4" s="104"/>
      <c r="G4" s="104"/>
      <c r="H4" s="105" t="s">
        <v>37</v>
      </c>
      <c r="I4" s="108" t="s">
        <v>38</v>
      </c>
      <c r="J4" s="111" t="s">
        <v>8</v>
      </c>
    </row>
    <row r="5" spans="1:11" ht="24.95" customHeight="1" x14ac:dyDescent="0.4">
      <c r="A5" s="114" t="s">
        <v>0</v>
      </c>
      <c r="B5" s="56" t="s">
        <v>20</v>
      </c>
      <c r="C5" s="56" t="s">
        <v>3</v>
      </c>
      <c r="D5" s="56" t="s">
        <v>4</v>
      </c>
      <c r="E5" s="56" t="s">
        <v>5</v>
      </c>
      <c r="F5" s="56" t="s">
        <v>6</v>
      </c>
      <c r="G5" s="56" t="s">
        <v>49</v>
      </c>
      <c r="H5" s="106"/>
      <c r="I5" s="109"/>
      <c r="J5" s="112"/>
    </row>
    <row r="6" spans="1:11" ht="24.95" customHeight="1" thickBot="1" x14ac:dyDescent="0.45">
      <c r="A6" s="115"/>
      <c r="B6" s="18"/>
      <c r="C6" s="18"/>
      <c r="D6" s="18"/>
      <c r="E6" s="18"/>
      <c r="F6" s="18"/>
      <c r="G6" s="18"/>
      <c r="H6" s="107"/>
      <c r="I6" s="110"/>
      <c r="J6" s="113"/>
    </row>
    <row r="7" spans="1:11" ht="24.95" customHeight="1" thickTop="1" x14ac:dyDescent="0.4">
      <c r="A7" s="28" t="s">
        <v>27</v>
      </c>
      <c r="B7" s="29"/>
      <c r="C7" s="29"/>
      <c r="D7" s="29"/>
      <c r="E7" s="29"/>
      <c r="F7" s="29"/>
      <c r="G7" s="29"/>
      <c r="H7" s="30">
        <f>H8+H27</f>
        <v>0</v>
      </c>
      <c r="I7" s="31" t="s">
        <v>26</v>
      </c>
      <c r="J7" s="32"/>
    </row>
    <row r="8" spans="1:11" ht="24.95" customHeight="1" x14ac:dyDescent="0.4">
      <c r="A8" s="33" t="s">
        <v>34</v>
      </c>
      <c r="B8" s="34"/>
      <c r="C8" s="34"/>
      <c r="D8" s="34"/>
      <c r="E8" s="34"/>
      <c r="F8" s="34"/>
      <c r="G8" s="34"/>
      <c r="H8" s="35">
        <f>SUM(H12,H9,H24,H25,H26)</f>
        <v>0</v>
      </c>
      <c r="I8" s="36" t="s">
        <v>58</v>
      </c>
      <c r="J8" s="37"/>
    </row>
    <row r="9" spans="1:11" ht="24.95" customHeight="1" x14ac:dyDescent="0.4">
      <c r="A9" s="12" t="s">
        <v>72</v>
      </c>
      <c r="B9" s="11"/>
      <c r="C9" s="11"/>
      <c r="D9" s="11"/>
      <c r="E9" s="11"/>
      <c r="F9" s="11"/>
      <c r="G9" s="11"/>
      <c r="H9" s="13">
        <f>SUM(H10:H11)</f>
        <v>0</v>
      </c>
      <c r="I9" s="14" t="s">
        <v>50</v>
      </c>
      <c r="J9" s="9"/>
    </row>
    <row r="10" spans="1:11" ht="24.95" customHeight="1" x14ac:dyDescent="0.4">
      <c r="A10" s="3" t="s">
        <v>21</v>
      </c>
      <c r="B10" s="4"/>
      <c r="C10" s="4"/>
      <c r="D10" s="4"/>
      <c r="E10" s="4"/>
      <c r="F10" s="4"/>
      <c r="G10" s="4"/>
      <c r="H10" s="5">
        <f>SUM($B$6*B10,$C$6*C10,$D$6*D10,$E$6*E10,$F$6*F10,$G$6*G10)</f>
        <v>0</v>
      </c>
      <c r="I10" s="14"/>
      <c r="J10" s="9"/>
    </row>
    <row r="11" spans="1:11" ht="24.95" customHeight="1" x14ac:dyDescent="0.4">
      <c r="A11" s="3" t="s">
        <v>73</v>
      </c>
      <c r="B11" s="4"/>
      <c r="C11" s="4"/>
      <c r="D11" s="4"/>
      <c r="E11" s="4"/>
      <c r="F11" s="4"/>
      <c r="G11" s="4"/>
      <c r="H11" s="5">
        <f>SUM($B$6*B11,$C$6*C11,$D$6*D11,$E$6*E11,$F$6*F11,$G$6*G11)</f>
        <v>0</v>
      </c>
      <c r="I11" s="14"/>
      <c r="J11" s="9"/>
    </row>
    <row r="12" spans="1:11" ht="24.95" customHeight="1" x14ac:dyDescent="0.4">
      <c r="A12" s="12" t="s">
        <v>83</v>
      </c>
      <c r="B12" s="11"/>
      <c r="C12" s="11"/>
      <c r="D12" s="11"/>
      <c r="E12" s="11"/>
      <c r="F12" s="11"/>
      <c r="G12" s="11"/>
      <c r="H12" s="13">
        <f>SUM(H13:H23)</f>
        <v>0</v>
      </c>
      <c r="I12" s="14" t="s">
        <v>79</v>
      </c>
      <c r="J12" s="6"/>
    </row>
    <row r="13" spans="1:11" ht="24.95" customHeight="1" x14ac:dyDescent="0.4">
      <c r="A13" s="1" t="s">
        <v>74</v>
      </c>
      <c r="B13" s="4"/>
      <c r="C13" s="4"/>
      <c r="D13" s="4"/>
      <c r="E13" s="4"/>
      <c r="F13" s="4"/>
      <c r="G13" s="4"/>
      <c r="H13" s="5">
        <f>SUM($B$6*B13,$C$6*C13,$D$6*D13,$E$6*E13,$F$6*F13,$G$6*G13)</f>
        <v>0</v>
      </c>
      <c r="I13" s="14"/>
      <c r="J13" s="6"/>
    </row>
    <row r="14" spans="1:11" ht="24.95" customHeight="1" x14ac:dyDescent="0.4">
      <c r="A14" s="1" t="s">
        <v>75</v>
      </c>
      <c r="B14" s="4"/>
      <c r="C14" s="4"/>
      <c r="D14" s="4"/>
      <c r="E14" s="4"/>
      <c r="F14" s="4"/>
      <c r="G14" s="4"/>
      <c r="H14" s="5">
        <f t="shared" ref="H14:H26" si="0">SUM($B$6*B14,$C$6*C14,$D$6*D14,$E$6*E14,$F$6*F14,$G$6*G14)</f>
        <v>0</v>
      </c>
      <c r="I14" s="14"/>
      <c r="J14" s="9"/>
    </row>
    <row r="15" spans="1:11" ht="24.95" customHeight="1" x14ac:dyDescent="0.4">
      <c r="A15" s="1" t="s">
        <v>76</v>
      </c>
      <c r="B15" s="4"/>
      <c r="C15" s="4"/>
      <c r="D15" s="4"/>
      <c r="E15" s="4"/>
      <c r="F15" s="4"/>
      <c r="G15" s="4"/>
      <c r="H15" s="5">
        <f t="shared" si="0"/>
        <v>0</v>
      </c>
      <c r="I15" s="14"/>
      <c r="J15" s="9"/>
    </row>
    <row r="16" spans="1:11" ht="24.95" customHeight="1" x14ac:dyDescent="0.4">
      <c r="A16" s="1" t="s">
        <v>84</v>
      </c>
      <c r="B16" s="4"/>
      <c r="C16" s="4"/>
      <c r="D16" s="4"/>
      <c r="E16" s="4"/>
      <c r="F16" s="4"/>
      <c r="G16" s="4"/>
      <c r="H16" s="5">
        <f t="shared" si="0"/>
        <v>0</v>
      </c>
      <c r="I16" s="14"/>
      <c r="J16" s="9"/>
    </row>
    <row r="17" spans="1:10" ht="24.95" customHeight="1" x14ac:dyDescent="0.4">
      <c r="A17" s="1" t="s">
        <v>85</v>
      </c>
      <c r="B17" s="4"/>
      <c r="C17" s="4"/>
      <c r="D17" s="4"/>
      <c r="E17" s="4"/>
      <c r="F17" s="4"/>
      <c r="G17" s="4"/>
      <c r="H17" s="5">
        <f t="shared" si="0"/>
        <v>0</v>
      </c>
      <c r="I17" s="14"/>
      <c r="J17" s="9"/>
    </row>
    <row r="18" spans="1:10" ht="24.95" customHeight="1" x14ac:dyDescent="0.4">
      <c r="A18" s="1" t="s">
        <v>86</v>
      </c>
      <c r="B18" s="4"/>
      <c r="C18" s="4"/>
      <c r="D18" s="4"/>
      <c r="E18" s="4"/>
      <c r="F18" s="4"/>
      <c r="G18" s="4"/>
      <c r="H18" s="5">
        <f t="shared" si="0"/>
        <v>0</v>
      </c>
      <c r="I18" s="14"/>
      <c r="J18" s="9"/>
    </row>
    <row r="19" spans="1:10" ht="24.95" customHeight="1" x14ac:dyDescent="0.4">
      <c r="A19" s="2" t="s">
        <v>77</v>
      </c>
      <c r="B19" s="4"/>
      <c r="C19" s="4"/>
      <c r="D19" s="4"/>
      <c r="E19" s="4"/>
      <c r="F19" s="4"/>
      <c r="G19" s="4"/>
      <c r="H19" s="5">
        <f t="shared" si="0"/>
        <v>0</v>
      </c>
      <c r="I19" s="14"/>
      <c r="J19" s="9"/>
    </row>
    <row r="20" spans="1:10" ht="24.95" customHeight="1" x14ac:dyDescent="0.4">
      <c r="A20" s="2" t="s">
        <v>87</v>
      </c>
      <c r="B20" s="4"/>
      <c r="C20" s="4"/>
      <c r="D20" s="4"/>
      <c r="E20" s="4"/>
      <c r="F20" s="4"/>
      <c r="G20" s="4"/>
      <c r="H20" s="5">
        <f t="shared" si="0"/>
        <v>0</v>
      </c>
      <c r="I20" s="14"/>
      <c r="J20" s="9"/>
    </row>
    <row r="21" spans="1:10" ht="24.95" customHeight="1" x14ac:dyDescent="0.4">
      <c r="A21" s="1" t="s">
        <v>88</v>
      </c>
      <c r="B21" s="4"/>
      <c r="C21" s="4"/>
      <c r="D21" s="4"/>
      <c r="E21" s="4"/>
      <c r="F21" s="4"/>
      <c r="G21" s="4"/>
      <c r="H21" s="5">
        <f t="shared" si="0"/>
        <v>0</v>
      </c>
      <c r="I21" s="14"/>
      <c r="J21" s="6"/>
    </row>
    <row r="22" spans="1:10" ht="24.95" customHeight="1" x14ac:dyDescent="0.4">
      <c r="A22" s="1" t="s">
        <v>78</v>
      </c>
      <c r="B22" s="4"/>
      <c r="C22" s="4"/>
      <c r="D22" s="4"/>
      <c r="E22" s="4"/>
      <c r="F22" s="4"/>
      <c r="G22" s="4"/>
      <c r="H22" s="5">
        <f t="shared" si="0"/>
        <v>0</v>
      </c>
      <c r="I22" s="14"/>
      <c r="J22" s="9"/>
    </row>
    <row r="23" spans="1:10" ht="24.95" customHeight="1" x14ac:dyDescent="0.4">
      <c r="A23" s="1" t="s">
        <v>89</v>
      </c>
      <c r="B23" s="4"/>
      <c r="C23" s="4"/>
      <c r="D23" s="4"/>
      <c r="E23" s="4"/>
      <c r="F23" s="4"/>
      <c r="G23" s="4"/>
      <c r="H23" s="5">
        <f t="shared" si="0"/>
        <v>0</v>
      </c>
      <c r="I23" s="14"/>
      <c r="J23" s="9"/>
    </row>
    <row r="24" spans="1:10" ht="24.95" customHeight="1" x14ac:dyDescent="0.4">
      <c r="A24" s="12" t="s">
        <v>22</v>
      </c>
      <c r="B24" s="4"/>
      <c r="C24" s="4"/>
      <c r="D24" s="4"/>
      <c r="E24" s="4"/>
      <c r="F24" s="4"/>
      <c r="G24" s="4"/>
      <c r="H24" s="5">
        <f>SUM($B$6*B24,$C$6*C24,$D$6*D24,$E$6*E24,$F$6*F24,$G$6*G24)</f>
        <v>0</v>
      </c>
      <c r="I24" s="14" t="s">
        <v>24</v>
      </c>
      <c r="J24" s="9"/>
    </row>
    <row r="25" spans="1:10" ht="24.95" customHeight="1" x14ac:dyDescent="0.4">
      <c r="A25" s="12" t="s">
        <v>23</v>
      </c>
      <c r="B25" s="4"/>
      <c r="C25" s="4"/>
      <c r="D25" s="4"/>
      <c r="E25" s="4"/>
      <c r="F25" s="4"/>
      <c r="G25" s="4"/>
      <c r="H25" s="5">
        <f t="shared" si="0"/>
        <v>0</v>
      </c>
      <c r="I25" s="14" t="s">
        <v>51</v>
      </c>
      <c r="J25" s="9"/>
    </row>
    <row r="26" spans="1:10" ht="24.95" customHeight="1" x14ac:dyDescent="0.4">
      <c r="A26" s="12" t="s">
        <v>57</v>
      </c>
      <c r="B26" s="4"/>
      <c r="C26" s="4"/>
      <c r="D26" s="4"/>
      <c r="E26" s="4"/>
      <c r="F26" s="4"/>
      <c r="G26" s="4"/>
      <c r="H26" s="5">
        <f t="shared" si="0"/>
        <v>0</v>
      </c>
      <c r="I26" s="14" t="s">
        <v>25</v>
      </c>
      <c r="J26" s="9"/>
    </row>
    <row r="27" spans="1:10" ht="24.95" customHeight="1" x14ac:dyDescent="0.4">
      <c r="A27" s="38" t="s">
        <v>35</v>
      </c>
      <c r="B27" s="116"/>
      <c r="C27" s="116"/>
      <c r="D27" s="116"/>
      <c r="E27" s="116"/>
      <c r="F27" s="116"/>
      <c r="G27" s="116"/>
      <c r="H27" s="35">
        <f>H54</f>
        <v>0</v>
      </c>
      <c r="I27" s="36" t="s">
        <v>19</v>
      </c>
      <c r="J27" s="39" t="s">
        <v>9</v>
      </c>
    </row>
    <row r="28" spans="1:10" ht="9.9499999999999993" customHeight="1" x14ac:dyDescent="0.4">
      <c r="A28" s="86"/>
      <c r="B28" s="71"/>
      <c r="C28" s="71"/>
      <c r="D28" s="71"/>
      <c r="E28" s="71"/>
      <c r="F28" s="71"/>
      <c r="G28" s="71"/>
      <c r="H28" s="71"/>
      <c r="I28" s="71"/>
      <c r="J28" s="87"/>
    </row>
    <row r="29" spans="1:10" ht="24.95" customHeight="1" x14ac:dyDescent="0.4">
      <c r="A29" s="40" t="s">
        <v>32</v>
      </c>
      <c r="B29" s="94"/>
      <c r="C29" s="95"/>
      <c r="D29" s="95"/>
      <c r="E29" s="95"/>
      <c r="F29" s="95"/>
      <c r="G29" s="95"/>
      <c r="H29" s="41">
        <f>SUM(H30:H31)</f>
        <v>0</v>
      </c>
      <c r="I29" s="42" t="s">
        <v>36</v>
      </c>
      <c r="J29" s="43"/>
    </row>
    <row r="30" spans="1:10" ht="24.95" customHeight="1" x14ac:dyDescent="0.4">
      <c r="A30" s="19" t="s">
        <v>29</v>
      </c>
      <c r="B30" s="92"/>
      <c r="C30" s="93"/>
      <c r="D30" s="93"/>
      <c r="E30" s="93"/>
      <c r="F30" s="93"/>
      <c r="G30" s="93"/>
      <c r="H30" s="5">
        <f>ROUNDDOWN(H8*ROUNDUP(0.35/(1-0.35),4),0)</f>
        <v>0</v>
      </c>
      <c r="I30" s="14" t="s">
        <v>52</v>
      </c>
      <c r="J30" s="9"/>
    </row>
    <row r="31" spans="1:10" ht="24.95" customHeight="1" x14ac:dyDescent="0.4">
      <c r="A31" s="19" t="s">
        <v>30</v>
      </c>
      <c r="B31" s="92"/>
      <c r="C31" s="93"/>
      <c r="D31" s="93"/>
      <c r="E31" s="93"/>
      <c r="F31" s="93"/>
      <c r="G31" s="93"/>
      <c r="H31" s="5">
        <f>ROUNDDOWN((H7+H30)*ROUNDUP(0.35/(1-0.35),4),0)</f>
        <v>0</v>
      </c>
      <c r="I31" s="14" t="s">
        <v>53</v>
      </c>
      <c r="J31" s="9"/>
    </row>
    <row r="32" spans="1:10" ht="9.9499999999999993" customHeight="1" x14ac:dyDescent="0.4">
      <c r="A32" s="86"/>
      <c r="B32" s="71"/>
      <c r="C32" s="71"/>
      <c r="D32" s="71"/>
      <c r="E32" s="71"/>
      <c r="F32" s="71"/>
      <c r="G32" s="71"/>
      <c r="H32" s="71"/>
      <c r="I32" s="71"/>
      <c r="J32" s="87"/>
    </row>
    <row r="33" spans="1:10" ht="24.95" customHeight="1" x14ac:dyDescent="0.4">
      <c r="A33" s="44" t="s">
        <v>31</v>
      </c>
      <c r="B33" s="94"/>
      <c r="C33" s="95"/>
      <c r="D33" s="95"/>
      <c r="E33" s="95"/>
      <c r="F33" s="95"/>
      <c r="G33" s="95"/>
      <c r="H33" s="41">
        <f>SUM(H7,H29)</f>
        <v>0</v>
      </c>
      <c r="I33" s="42" t="s">
        <v>28</v>
      </c>
      <c r="J33" s="43"/>
    </row>
    <row r="34" spans="1:10" ht="24.95" customHeight="1" x14ac:dyDescent="0.4">
      <c r="A34" s="10"/>
      <c r="B34" s="92" t="s">
        <v>10</v>
      </c>
      <c r="C34" s="93"/>
      <c r="D34" s="93"/>
      <c r="E34" s="93"/>
      <c r="F34" s="93"/>
      <c r="G34" s="93"/>
      <c r="H34" s="5">
        <f>ROUNDDOWN(H33,-4)</f>
        <v>0</v>
      </c>
      <c r="I34" s="14"/>
      <c r="J34" s="9"/>
    </row>
    <row r="35" spans="1:10" ht="9.9499999999999993" customHeight="1" x14ac:dyDescent="0.4">
      <c r="A35" s="86"/>
      <c r="B35" s="71"/>
      <c r="C35" s="71"/>
      <c r="D35" s="71"/>
      <c r="E35" s="71"/>
      <c r="F35" s="71"/>
      <c r="G35" s="71"/>
      <c r="H35" s="71"/>
      <c r="I35" s="71"/>
      <c r="J35" s="87"/>
    </row>
    <row r="36" spans="1:10" ht="24.95" customHeight="1" x14ac:dyDescent="0.4">
      <c r="A36" s="44" t="s">
        <v>48</v>
      </c>
      <c r="B36" s="94"/>
      <c r="C36" s="95"/>
      <c r="D36" s="95"/>
      <c r="E36" s="95"/>
      <c r="F36" s="95"/>
      <c r="G36" s="95"/>
      <c r="H36" s="41">
        <f>H34*0.1</f>
        <v>0</v>
      </c>
      <c r="I36" s="42"/>
      <c r="J36" s="43"/>
    </row>
    <row r="37" spans="1:10" ht="9.9499999999999993" customHeight="1" thickBot="1" x14ac:dyDescent="0.45">
      <c r="A37" s="78"/>
      <c r="B37" s="79"/>
      <c r="C37" s="79"/>
      <c r="D37" s="79"/>
      <c r="E37" s="79"/>
      <c r="F37" s="79"/>
      <c r="G37" s="79"/>
      <c r="H37" s="79"/>
      <c r="I37" s="79"/>
      <c r="J37" s="80"/>
    </row>
    <row r="38" spans="1:10" ht="24.95" customHeight="1" thickBot="1" x14ac:dyDescent="0.45">
      <c r="A38" s="45" t="s">
        <v>46</v>
      </c>
      <c r="B38" s="97"/>
      <c r="C38" s="98"/>
      <c r="D38" s="98"/>
      <c r="E38" s="98"/>
      <c r="F38" s="98"/>
      <c r="G38" s="98"/>
      <c r="H38" s="46">
        <f>H34+H36</f>
        <v>0</v>
      </c>
      <c r="I38" s="47" t="s">
        <v>54</v>
      </c>
      <c r="J38" s="48" t="s">
        <v>11</v>
      </c>
    </row>
    <row r="39" spans="1:10" ht="20.100000000000001" customHeight="1" thickBot="1" x14ac:dyDescent="0.45">
      <c r="A39" s="20"/>
      <c r="B39" s="55"/>
      <c r="C39" s="55"/>
      <c r="D39" s="55"/>
      <c r="E39" s="55"/>
      <c r="F39" s="55"/>
      <c r="G39" s="55"/>
      <c r="H39" s="21"/>
      <c r="I39" s="22"/>
      <c r="J39" s="20"/>
    </row>
    <row r="40" spans="1:10" ht="24.95" customHeight="1" thickBot="1" x14ac:dyDescent="0.45">
      <c r="A40" s="99" t="s">
        <v>9</v>
      </c>
      <c r="B40" s="100"/>
      <c r="C40" s="100"/>
      <c r="D40" s="100"/>
      <c r="E40" s="100"/>
      <c r="F40" s="100"/>
      <c r="G40" s="100"/>
      <c r="H40" s="100"/>
      <c r="I40" s="100"/>
      <c r="J40" s="101"/>
    </row>
    <row r="41" spans="1:10" ht="24.95" customHeight="1" thickTop="1" x14ac:dyDescent="0.4">
      <c r="A41" s="23" t="s">
        <v>41</v>
      </c>
      <c r="B41" s="74" t="s">
        <v>42</v>
      </c>
      <c r="C41" s="79"/>
      <c r="D41" s="65" t="s">
        <v>1</v>
      </c>
      <c r="E41" s="66" t="s">
        <v>62</v>
      </c>
      <c r="F41" s="74" t="s">
        <v>70</v>
      </c>
      <c r="G41" s="75"/>
      <c r="H41" s="24" t="s">
        <v>7</v>
      </c>
      <c r="I41" s="25" t="s">
        <v>40</v>
      </c>
      <c r="J41" s="26" t="s">
        <v>12</v>
      </c>
    </row>
    <row r="42" spans="1:10" ht="24.95" customHeight="1" x14ac:dyDescent="0.4">
      <c r="A42" s="49" t="s">
        <v>43</v>
      </c>
      <c r="B42" s="72"/>
      <c r="C42" s="73"/>
      <c r="D42" s="62"/>
      <c r="E42" s="63"/>
      <c r="F42" s="72"/>
      <c r="G42" s="73"/>
      <c r="H42" s="50"/>
      <c r="I42" s="42"/>
      <c r="J42" s="43"/>
    </row>
    <row r="43" spans="1:10" ht="24.95" customHeight="1" x14ac:dyDescent="0.4">
      <c r="A43" s="10" t="s">
        <v>33</v>
      </c>
      <c r="B43" s="70" t="s">
        <v>15</v>
      </c>
      <c r="C43" s="71"/>
      <c r="D43" s="57" t="s">
        <v>13</v>
      </c>
      <c r="E43" s="59">
        <v>2</v>
      </c>
      <c r="F43" s="76"/>
      <c r="G43" s="77"/>
      <c r="H43" s="8">
        <f>E43*F43</f>
        <v>0</v>
      </c>
      <c r="I43" s="14"/>
      <c r="J43" s="9"/>
    </row>
    <row r="44" spans="1:10" ht="24.95" customHeight="1" x14ac:dyDescent="0.4">
      <c r="A44" s="10" t="s">
        <v>63</v>
      </c>
      <c r="B44" s="70" t="s">
        <v>14</v>
      </c>
      <c r="C44" s="71"/>
      <c r="D44" s="57" t="s">
        <v>13</v>
      </c>
      <c r="E44" s="59">
        <v>1</v>
      </c>
      <c r="F44" s="76"/>
      <c r="G44" s="77"/>
      <c r="H44" s="8">
        <f t="shared" ref="H44:H50" si="1">E44*F44</f>
        <v>0</v>
      </c>
      <c r="I44" s="14"/>
      <c r="J44" s="9"/>
    </row>
    <row r="45" spans="1:10" ht="24.95" customHeight="1" x14ac:dyDescent="0.4">
      <c r="A45" s="10" t="s">
        <v>64</v>
      </c>
      <c r="B45" s="70" t="s">
        <v>14</v>
      </c>
      <c r="C45" s="71"/>
      <c r="D45" s="57" t="s">
        <v>13</v>
      </c>
      <c r="E45" s="59">
        <v>1</v>
      </c>
      <c r="F45" s="76"/>
      <c r="G45" s="77"/>
      <c r="H45" s="8">
        <f t="shared" si="1"/>
        <v>0</v>
      </c>
      <c r="I45" s="14"/>
      <c r="J45" s="9"/>
    </row>
    <row r="46" spans="1:10" ht="24.95" customHeight="1" x14ac:dyDescent="0.4">
      <c r="A46" s="10" t="s">
        <v>65</v>
      </c>
      <c r="B46" s="90" t="s">
        <v>16</v>
      </c>
      <c r="C46" s="91"/>
      <c r="D46" s="61" t="s">
        <v>13</v>
      </c>
      <c r="E46" s="58">
        <v>200</v>
      </c>
      <c r="F46" s="76"/>
      <c r="G46" s="77"/>
      <c r="H46" s="8">
        <f t="shared" si="1"/>
        <v>0</v>
      </c>
      <c r="I46" s="14"/>
      <c r="J46" s="9"/>
    </row>
    <row r="47" spans="1:10" ht="24.95" customHeight="1" x14ac:dyDescent="0.4">
      <c r="A47" s="10" t="s">
        <v>66</v>
      </c>
      <c r="B47" s="90" t="s">
        <v>17</v>
      </c>
      <c r="C47" s="91"/>
      <c r="D47" s="61" t="s">
        <v>13</v>
      </c>
      <c r="E47" s="58">
        <v>200</v>
      </c>
      <c r="F47" s="76"/>
      <c r="G47" s="77"/>
      <c r="H47" s="8">
        <f t="shared" si="1"/>
        <v>0</v>
      </c>
      <c r="I47" s="14"/>
      <c r="J47" s="9"/>
    </row>
    <row r="48" spans="1:10" ht="24.95" customHeight="1" x14ac:dyDescent="0.4">
      <c r="A48" s="10" t="s">
        <v>67</v>
      </c>
      <c r="B48" s="70" t="s">
        <v>55</v>
      </c>
      <c r="C48" s="71"/>
      <c r="D48" s="57" t="s">
        <v>13</v>
      </c>
      <c r="E48" s="59">
        <v>1</v>
      </c>
      <c r="F48" s="76"/>
      <c r="G48" s="77"/>
      <c r="H48" s="8">
        <f t="shared" si="1"/>
        <v>0</v>
      </c>
      <c r="I48" s="14"/>
      <c r="J48" s="9"/>
    </row>
    <row r="49" spans="1:10" ht="24.95" customHeight="1" x14ac:dyDescent="0.4">
      <c r="A49" s="10" t="s">
        <v>68</v>
      </c>
      <c r="B49" s="90" t="s">
        <v>45</v>
      </c>
      <c r="C49" s="91"/>
      <c r="D49" s="61" t="s">
        <v>2</v>
      </c>
      <c r="E49" s="58">
        <v>1</v>
      </c>
      <c r="F49" s="76"/>
      <c r="G49" s="77"/>
      <c r="H49" s="8">
        <f t="shared" si="1"/>
        <v>0</v>
      </c>
      <c r="I49" s="14"/>
      <c r="J49" s="9"/>
    </row>
    <row r="50" spans="1:10" ht="24.95" customHeight="1" x14ac:dyDescent="0.4">
      <c r="A50" s="10" t="s">
        <v>69</v>
      </c>
      <c r="B50" s="70"/>
      <c r="C50" s="71"/>
      <c r="D50" s="57" t="s">
        <v>2</v>
      </c>
      <c r="E50" s="59">
        <v>1</v>
      </c>
      <c r="F50" s="76"/>
      <c r="G50" s="77"/>
      <c r="H50" s="8">
        <f t="shared" si="1"/>
        <v>0</v>
      </c>
      <c r="I50" s="14"/>
      <c r="J50" s="9"/>
    </row>
    <row r="51" spans="1:10" ht="9.9499999999999993" customHeight="1" x14ac:dyDescent="0.4">
      <c r="A51" s="86"/>
      <c r="B51" s="71"/>
      <c r="C51" s="71"/>
      <c r="D51" s="71"/>
      <c r="E51" s="71"/>
      <c r="F51" s="71"/>
      <c r="G51" s="71"/>
      <c r="H51" s="71"/>
      <c r="I51" s="71"/>
      <c r="J51" s="87"/>
    </row>
    <row r="52" spans="1:10" ht="24.95" customHeight="1" x14ac:dyDescent="0.4">
      <c r="A52" s="49" t="s">
        <v>44</v>
      </c>
      <c r="B52" s="67"/>
      <c r="C52" s="68"/>
      <c r="D52" s="60" t="s">
        <v>71</v>
      </c>
      <c r="E52" s="60">
        <v>15</v>
      </c>
      <c r="F52" s="88"/>
      <c r="G52" s="89"/>
      <c r="H52" s="50">
        <f>E52*F52</f>
        <v>0</v>
      </c>
      <c r="I52" s="42"/>
      <c r="J52" s="51" t="s">
        <v>18</v>
      </c>
    </row>
    <row r="53" spans="1:10" ht="9.9499999999999993" customHeight="1" thickBot="1" x14ac:dyDescent="0.45">
      <c r="A53" s="81"/>
      <c r="B53" s="82"/>
      <c r="C53" s="82"/>
      <c r="D53" s="82"/>
      <c r="E53" s="82"/>
      <c r="F53" s="82"/>
      <c r="G53" s="82"/>
      <c r="H53" s="82"/>
      <c r="I53" s="82"/>
      <c r="J53" s="83"/>
    </row>
    <row r="54" spans="1:10" ht="24.95" customHeight="1" thickBot="1" x14ac:dyDescent="0.45">
      <c r="A54" s="52" t="s">
        <v>47</v>
      </c>
      <c r="B54" s="84"/>
      <c r="C54" s="85"/>
      <c r="D54" s="85"/>
      <c r="E54" s="85"/>
      <c r="F54" s="85"/>
      <c r="G54" s="85"/>
      <c r="H54" s="53">
        <f>SUM(H43:H52)</f>
        <v>0</v>
      </c>
      <c r="I54" s="54" t="s">
        <v>56</v>
      </c>
      <c r="J54" s="48"/>
    </row>
    <row r="56" spans="1:10" ht="20.100000000000001" customHeight="1" x14ac:dyDescent="0.4">
      <c r="A56" s="69" t="s">
        <v>80</v>
      </c>
    </row>
    <row r="57" spans="1:10" ht="20.100000000000001" customHeight="1" x14ac:dyDescent="0.4">
      <c r="A57" s="7" t="s">
        <v>81</v>
      </c>
    </row>
    <row r="58" spans="1:10" ht="20.100000000000001" customHeight="1" x14ac:dyDescent="0.4">
      <c r="A58" s="7" t="s">
        <v>82</v>
      </c>
    </row>
  </sheetData>
  <mergeCells count="45">
    <mergeCell ref="A1:J1"/>
    <mergeCell ref="B38:G38"/>
    <mergeCell ref="A40:J40"/>
    <mergeCell ref="B41:C41"/>
    <mergeCell ref="A32:J32"/>
    <mergeCell ref="A2:J2"/>
    <mergeCell ref="A3:J3"/>
    <mergeCell ref="B4:G4"/>
    <mergeCell ref="H4:H6"/>
    <mergeCell ref="I4:I6"/>
    <mergeCell ref="J4:J6"/>
    <mergeCell ref="A5:A6"/>
    <mergeCell ref="B27:G27"/>
    <mergeCell ref="A28:J28"/>
    <mergeCell ref="B29:G29"/>
    <mergeCell ref="B30:G30"/>
    <mergeCell ref="B31:G31"/>
    <mergeCell ref="B33:G33"/>
    <mergeCell ref="B34:G34"/>
    <mergeCell ref="A35:J35"/>
    <mergeCell ref="B36:G36"/>
    <mergeCell ref="A37:J37"/>
    <mergeCell ref="F45:G45"/>
    <mergeCell ref="F46:G46"/>
    <mergeCell ref="A53:J53"/>
    <mergeCell ref="B54:G54"/>
    <mergeCell ref="A51:J51"/>
    <mergeCell ref="B50:C50"/>
    <mergeCell ref="F50:G50"/>
    <mergeCell ref="F52:G52"/>
    <mergeCell ref="B48:C48"/>
    <mergeCell ref="B49:C49"/>
    <mergeCell ref="F48:G48"/>
    <mergeCell ref="F49:G49"/>
    <mergeCell ref="B46:C46"/>
    <mergeCell ref="B47:C47"/>
    <mergeCell ref="F47:G47"/>
    <mergeCell ref="B45:C45"/>
    <mergeCell ref="B42:C42"/>
    <mergeCell ref="F42:G42"/>
    <mergeCell ref="F41:G41"/>
    <mergeCell ref="F43:G43"/>
    <mergeCell ref="F44:G44"/>
    <mergeCell ref="B43:C43"/>
    <mergeCell ref="B44:C44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rowBreaks count="1" manualBreakCount="1">
    <brk id="2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概算見積書</vt:lpstr>
      <vt:lpstr>概算見積書!Print_Area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2020-06-02T00:35:49Z</cp:lastPrinted>
  <dcterms:created xsi:type="dcterms:W3CDTF">2019-02-19T00:31:16Z</dcterms:created>
  <dcterms:modified xsi:type="dcterms:W3CDTF">2020-06-08T04:38:26Z</dcterms:modified>
</cp:coreProperties>
</file>