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14.31\myhd513029\中小企業支援室\【経営支援班】\2ー3     経営革新計画\01_計画承認\06_様式等\R3_0909法改正後様式\HP用\"/>
    </mc:Choice>
  </mc:AlternateContent>
  <bookViews>
    <workbookView xWindow="0" yWindow="0" windowWidth="20490" windowHeight="7530"/>
  </bookViews>
  <sheets>
    <sheet name="（参考）別表３の算出根拠" sheetId="3" r:id="rId1"/>
    <sheet name="（参考）様式３の算出根拠 (記入例)" sheetId="2" r:id="rId2"/>
  </sheets>
  <definedNames>
    <definedName name="_xlnm.Print_Area" localSheetId="0">'（参考）別表３の算出根拠'!$A$1:$K$91</definedName>
  </definedNames>
  <calcPr calcId="162913"/>
</workbook>
</file>

<file path=xl/calcChain.xml><?xml version="1.0" encoding="utf-8"?>
<calcChain xmlns="http://schemas.openxmlformats.org/spreadsheetml/2006/main">
  <c r="K47" i="3" l="1"/>
  <c r="J47" i="3"/>
  <c r="I47" i="3"/>
  <c r="H47" i="3"/>
  <c r="G47" i="3"/>
  <c r="F47" i="3"/>
  <c r="E47" i="3"/>
  <c r="D47" i="3"/>
  <c r="K42" i="3"/>
  <c r="J42" i="3"/>
  <c r="I42" i="3"/>
  <c r="H42" i="3"/>
  <c r="G42" i="3"/>
  <c r="F42" i="3"/>
  <c r="E42" i="3"/>
  <c r="D42" i="3"/>
  <c r="C42" i="3"/>
  <c r="K41" i="3"/>
  <c r="J41" i="3"/>
  <c r="I41" i="3"/>
  <c r="H41" i="3"/>
  <c r="G41" i="3"/>
  <c r="H36" i="3"/>
  <c r="F36" i="3"/>
  <c r="E36" i="3"/>
  <c r="D36" i="3"/>
  <c r="C36" i="3"/>
  <c r="F33" i="3"/>
  <c r="E33" i="3"/>
  <c r="D33" i="3"/>
  <c r="F30" i="3"/>
  <c r="E30" i="3"/>
  <c r="D30" i="3"/>
  <c r="F27" i="3"/>
  <c r="E27" i="3"/>
  <c r="D27" i="3"/>
  <c r="C27" i="3"/>
  <c r="F24" i="3"/>
  <c r="E24" i="3"/>
  <c r="D24" i="3"/>
  <c r="C24" i="3"/>
  <c r="K22" i="3"/>
  <c r="J22" i="3"/>
  <c r="I22" i="3"/>
  <c r="H22" i="3"/>
  <c r="G22" i="3"/>
  <c r="K21" i="3"/>
  <c r="K40" i="3" s="1"/>
  <c r="K46" i="3" s="1"/>
  <c r="G21" i="3"/>
  <c r="G40" i="3" s="1"/>
  <c r="G46" i="3" s="1"/>
  <c r="C21" i="3"/>
  <c r="C40" i="3" s="1"/>
  <c r="C46" i="3" s="1"/>
  <c r="F17" i="3"/>
  <c r="E17" i="3"/>
  <c r="D17" i="3"/>
  <c r="C17" i="3"/>
  <c r="K16" i="3"/>
  <c r="J16" i="3"/>
  <c r="I16" i="3"/>
  <c r="H16" i="3"/>
  <c r="G16" i="3"/>
  <c r="F16" i="3"/>
  <c r="F22" i="3" s="1"/>
  <c r="F41" i="3" s="1"/>
  <c r="E16" i="3"/>
  <c r="E22" i="3" s="1"/>
  <c r="E41" i="3" s="1"/>
  <c r="D16" i="3"/>
  <c r="D22" i="3" s="1"/>
  <c r="D41" i="3" s="1"/>
  <c r="K15" i="3"/>
  <c r="K24" i="3" s="1"/>
  <c r="J15" i="3"/>
  <c r="J21" i="3" s="1"/>
  <c r="J40" i="3" s="1"/>
  <c r="J46" i="3" s="1"/>
  <c r="I15" i="3"/>
  <c r="I24" i="3" s="1"/>
  <c r="H15" i="3"/>
  <c r="H24" i="3" s="1"/>
  <c r="G15" i="3"/>
  <c r="G24" i="3" s="1"/>
  <c r="F15" i="3"/>
  <c r="F21" i="3" s="1"/>
  <c r="F40" i="3" s="1"/>
  <c r="F46" i="3" s="1"/>
  <c r="E15" i="3"/>
  <c r="E21" i="3" s="1"/>
  <c r="E40" i="3" s="1"/>
  <c r="E46" i="3" s="1"/>
  <c r="D15" i="3"/>
  <c r="D21" i="3" s="1"/>
  <c r="D40" i="3" s="1"/>
  <c r="D46" i="3" s="1"/>
  <c r="C15" i="3"/>
  <c r="C14" i="3"/>
  <c r="C20" i="3" s="1"/>
  <c r="C39" i="3" s="1"/>
  <c r="H11" i="3"/>
  <c r="F11" i="3"/>
  <c r="E11" i="3"/>
  <c r="D11" i="3"/>
  <c r="C11" i="3"/>
  <c r="K8" i="3"/>
  <c r="K36" i="3" s="1"/>
  <c r="J8" i="3"/>
  <c r="I8" i="3"/>
  <c r="I17" i="3" s="1"/>
  <c r="H8" i="3"/>
  <c r="H33" i="3" s="1"/>
  <c r="G8" i="3"/>
  <c r="G36" i="3" s="1"/>
  <c r="F8" i="3"/>
  <c r="F14" i="3" s="1"/>
  <c r="F20" i="3" s="1"/>
  <c r="F39" i="3" s="1"/>
  <c r="E8" i="3"/>
  <c r="E14" i="3" s="1"/>
  <c r="E20" i="3" s="1"/>
  <c r="E39" i="3" s="1"/>
  <c r="D8" i="3"/>
  <c r="D14" i="3" s="1"/>
  <c r="D20" i="3" s="1"/>
  <c r="D39" i="3" s="1"/>
  <c r="C8" i="3"/>
  <c r="I11" i="3" l="1"/>
  <c r="H14" i="3"/>
  <c r="J17" i="3"/>
  <c r="H21" i="3"/>
  <c r="H40" i="3" s="1"/>
  <c r="H46" i="3" s="1"/>
  <c r="J27" i="3"/>
  <c r="J30" i="3"/>
  <c r="J33" i="3"/>
  <c r="I36" i="3"/>
  <c r="J24" i="3"/>
  <c r="I27" i="3"/>
  <c r="I30" i="3"/>
  <c r="I33" i="3"/>
  <c r="J11" i="3"/>
  <c r="J14" i="3" s="1"/>
  <c r="J20" i="3" s="1"/>
  <c r="J39" i="3" s="1"/>
  <c r="I14" i="3"/>
  <c r="I20" i="3" s="1"/>
  <c r="I39" i="3" s="1"/>
  <c r="G17" i="3"/>
  <c r="K17" i="3"/>
  <c r="I21" i="3"/>
  <c r="I40" i="3" s="1"/>
  <c r="I46" i="3" s="1"/>
  <c r="G27" i="3"/>
  <c r="K27" i="3"/>
  <c r="G30" i="3"/>
  <c r="K30" i="3"/>
  <c r="G33" i="3"/>
  <c r="K33" i="3"/>
  <c r="J36" i="3"/>
  <c r="G11" i="3"/>
  <c r="G14" i="3" s="1"/>
  <c r="G20" i="3" s="1"/>
  <c r="G39" i="3" s="1"/>
  <c r="K11" i="3"/>
  <c r="K14" i="3" s="1"/>
  <c r="H17" i="3"/>
  <c r="K20" i="3"/>
  <c r="K39" i="3" s="1"/>
  <c r="H27" i="3"/>
  <c r="H30" i="3"/>
  <c r="H20" i="3" l="1"/>
  <c r="H39" i="3" s="1"/>
  <c r="F42" i="2" l="1"/>
  <c r="E42" i="2"/>
  <c r="D42" i="2"/>
  <c r="C42" i="2"/>
  <c r="F36" i="2"/>
  <c r="E36" i="2"/>
  <c r="D36" i="2"/>
  <c r="C36" i="2"/>
  <c r="F33" i="2"/>
  <c r="E33" i="2"/>
  <c r="D33" i="2"/>
  <c r="F30" i="2"/>
  <c r="E30" i="2"/>
  <c r="D30" i="2"/>
  <c r="F27" i="2"/>
  <c r="E27" i="2"/>
  <c r="D27" i="2"/>
  <c r="C27" i="2"/>
  <c r="F24" i="2"/>
  <c r="E24" i="2"/>
  <c r="D24" i="2"/>
  <c r="C24" i="2"/>
  <c r="E22" i="2"/>
  <c r="E41" i="2" s="1"/>
  <c r="E47" i="2" s="1"/>
  <c r="D21" i="2"/>
  <c r="D40" i="2" s="1"/>
  <c r="D46" i="2" s="1"/>
  <c r="F17" i="2"/>
  <c r="E17" i="2"/>
  <c r="D17" i="2"/>
  <c r="C17" i="2"/>
  <c r="F16" i="2"/>
  <c r="F22" i="2" s="1"/>
  <c r="F41" i="2" s="1"/>
  <c r="F47" i="2" s="1"/>
  <c r="E16" i="2"/>
  <c r="D16" i="2"/>
  <c r="D22" i="2" s="1"/>
  <c r="D41" i="2" s="1"/>
  <c r="D47" i="2" s="1"/>
  <c r="F15" i="2"/>
  <c r="F21" i="2" s="1"/>
  <c r="F40" i="2" s="1"/>
  <c r="F46" i="2" s="1"/>
  <c r="E15" i="2"/>
  <c r="E21" i="2" s="1"/>
  <c r="E40" i="2" s="1"/>
  <c r="E46" i="2" s="1"/>
  <c r="D15" i="2"/>
  <c r="C15" i="2"/>
  <c r="C21" i="2" s="1"/>
  <c r="C40" i="2" s="1"/>
  <c r="C46" i="2" s="1"/>
  <c r="F11" i="2"/>
  <c r="E11" i="2"/>
  <c r="D11" i="2"/>
  <c r="C11" i="2"/>
  <c r="C14" i="2" s="1"/>
  <c r="C20" i="2" s="1"/>
  <c r="C39" i="2" s="1"/>
  <c r="F8" i="2"/>
  <c r="F14" i="2" s="1"/>
  <c r="F20" i="2" s="1"/>
  <c r="F39" i="2" s="1"/>
  <c r="E8" i="2"/>
  <c r="E14" i="2" s="1"/>
  <c r="E20" i="2" s="1"/>
  <c r="E39" i="2" s="1"/>
  <c r="D8" i="2"/>
  <c r="D14" i="2" s="1"/>
  <c r="D20" i="2" s="1"/>
  <c r="D39" i="2" s="1"/>
</calcChain>
</file>

<file path=xl/sharedStrings.xml><?xml version="1.0" encoding="utf-8"?>
<sst xmlns="http://schemas.openxmlformats.org/spreadsheetml/2006/main" count="199" uniqueCount="66">
  <si>
    <t>（別表３）</t>
  </si>
  <si>
    <t>経営計画及び資金計画</t>
  </si>
  <si>
    <t>参加特定事業者名</t>
  </si>
  <si>
    <t>１　既存事業と新規事業　</t>
  </si>
  <si>
    <t>　(単位　千円）</t>
  </si>
  <si>
    <t>直近期末</t>
  </si>
  <si>
    <t>１年後</t>
  </si>
  <si>
    <t>２年後</t>
  </si>
  <si>
    <t>３年後</t>
  </si>
  <si>
    <t>…</t>
  </si>
  <si>
    <t>８年後</t>
  </si>
  <si>
    <t>(R２年３月期)</t>
  </si>
  <si>
    <t>(R２年４月期)</t>
  </si>
  <si>
    <t>(R２年５月期)</t>
  </si>
  <si>
    <t>(R２年６月期)</t>
  </si>
  <si>
    <t>(　年　月期)</t>
  </si>
  <si>
    <t xml:space="preserve"> ①売上高</t>
  </si>
  <si>
    <t>既存事業</t>
  </si>
  <si>
    <t>新規事業</t>
  </si>
  <si>
    <t>-</t>
  </si>
  <si>
    <t xml:space="preserve"> ②売上原価</t>
  </si>
  <si>
    <t xml:space="preserve"> ③売上総利益</t>
  </si>
  <si>
    <t xml:space="preserve"> ④販売費及び</t>
  </si>
  <si>
    <t>　 一般管理費</t>
  </si>
  <si>
    <t xml:space="preserve"> ⑤営業利益</t>
  </si>
  <si>
    <t xml:space="preserve"> ⑥経常利益</t>
  </si>
  <si>
    <t xml:space="preserve"> ⑦給与支給総額</t>
  </si>
  <si>
    <t xml:space="preserve"> ⑧人件費</t>
  </si>
  <si>
    <t xml:space="preserve"> ⑨設備投資額</t>
  </si>
  <si>
    <t xml:space="preserve"> ⑩運転資金</t>
  </si>
  <si>
    <t xml:space="preserve"> ⑪減価償却額</t>
  </si>
  <si>
    <t xml:space="preserve"> ⑫付加価値額</t>
  </si>
  <si>
    <t xml:space="preserve"> (⑤+⑧+⑪）</t>
  </si>
  <si>
    <t xml:space="preserve"> ⑬従業員数</t>
  </si>
  <si>
    <t xml:space="preserve"> ⑭一人当たり</t>
  </si>
  <si>
    <t>　 付加価値額</t>
  </si>
  <si>
    <t>（別表３の算出根拠）</t>
    <rPh sb="5" eb="7">
      <t>サンシュツ</t>
    </rPh>
    <rPh sb="7" eb="9">
      <t>コンキョ</t>
    </rPh>
    <phoneticPr fontId="9"/>
  </si>
  <si>
    <t>経営計画及び資金計画</t>
    <phoneticPr fontId="9"/>
  </si>
  <si>
    <t>　(単位　千円）</t>
    <phoneticPr fontId="6"/>
  </si>
  <si>
    <t>４年後</t>
  </si>
  <si>
    <t>５年後</t>
    <phoneticPr fontId="6"/>
  </si>
  <si>
    <t>６年後</t>
    <phoneticPr fontId="6"/>
  </si>
  <si>
    <t>７年後</t>
    <phoneticPr fontId="6"/>
  </si>
  <si>
    <t>８年後</t>
    <phoneticPr fontId="6"/>
  </si>
  <si>
    <t>(　年　月期)</t>
    <phoneticPr fontId="6"/>
  </si>
  <si>
    <t xml:space="preserve"> ①売上高</t>
    <phoneticPr fontId="6"/>
  </si>
  <si>
    <t>既存事業</t>
    <phoneticPr fontId="6"/>
  </si>
  <si>
    <t>新規事業</t>
    <phoneticPr fontId="6"/>
  </si>
  <si>
    <t>-</t>
    <phoneticPr fontId="6"/>
  </si>
  <si>
    <t xml:space="preserve"> ②売上原価</t>
    <phoneticPr fontId="6"/>
  </si>
  <si>
    <t xml:space="preserve"> ⑥経常利益</t>
    <rPh sb="2" eb="4">
      <t>ケイジョウ</t>
    </rPh>
    <rPh sb="4" eb="6">
      <t>リエキ</t>
    </rPh>
    <phoneticPr fontId="6"/>
  </si>
  <si>
    <t xml:space="preserve"> ⑦給与支給総額</t>
    <rPh sb="2" eb="4">
      <t>キュウヨ</t>
    </rPh>
    <rPh sb="4" eb="6">
      <t>シキュウ</t>
    </rPh>
    <rPh sb="6" eb="8">
      <t>ソウガク</t>
    </rPh>
    <phoneticPr fontId="6"/>
  </si>
  <si>
    <t>【既存事業及び新規事業に関する算出根拠】</t>
  </si>
  <si>
    <t>◆売上高の算定根拠</t>
  </si>
  <si>
    <t>＜既存事業＞　</t>
    <phoneticPr fontId="9"/>
  </si>
  <si>
    <t>＜新規事業＞　</t>
  </si>
  <si>
    <t>　　　　　　　　　</t>
  </si>
  <si>
    <t>◆売上原価の算定根拠</t>
  </si>
  <si>
    <t>◆販売費及び一般管理費の算定根拠</t>
  </si>
  <si>
    <t>◆給与支給総額の算定根拠</t>
  </si>
  <si>
    <t>◆営業外費用の算定根拠</t>
  </si>
  <si>
    <t>＜新規事業＞　</t>
    <phoneticPr fontId="9"/>
  </si>
  <si>
    <t>◆人件費の算定根拠</t>
  </si>
  <si>
    <t>◆減価償却費の算定根拠</t>
  </si>
  <si>
    <t>◆従業員数について</t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</si>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</sst>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charset val="128"/>
    </font>
    <font>
      <sz val="10"/>
      <name val="ＭＳ Ｐゴシック"/>
      <charset val="128"/>
    </font>
    <font>
      <sz val="8"/>
      <name val="ＭＳ Ｐゴシック"/>
      <charset val="128"/>
    </font>
    <font>
      <sz val="10"/>
      <name val="ＭＳ 明朝"/>
      <charset val="128"/>
    </font>
    <font>
      <sz val="14"/>
      <name val="ＭＳ 明朝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5" fillId="0" borderId="0" applyBorder="0" applyProtection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Protection="1">
      <alignment vertical="center"/>
    </xf>
    <xf numFmtId="176" fontId="3" fillId="0" borderId="4" xfId="1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176" fontId="3" fillId="2" borderId="4" xfId="1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</xf>
    <xf numFmtId="177" fontId="4" fillId="0" borderId="4" xfId="1" applyFont="1" applyBorder="1" applyAlignment="1" applyProtection="1">
      <alignment horizontal="center" vertical="center"/>
    </xf>
    <xf numFmtId="176" fontId="3" fillId="0" borderId="4" xfId="1" applyNumberFormat="1" applyFont="1" applyBorder="1" applyAlignment="1" applyProtection="1">
      <alignment vertical="center"/>
      <protection locked="0"/>
    </xf>
    <xf numFmtId="176" fontId="3" fillId="2" borderId="4" xfId="1" applyNumberFormat="1" applyFont="1" applyFill="1" applyBorder="1" applyAlignment="1" applyProtection="1">
      <alignment vertical="center"/>
    </xf>
    <xf numFmtId="176" fontId="3" fillId="3" borderId="4" xfId="1" applyNumberFormat="1" applyFont="1" applyFill="1" applyBorder="1" applyAlignment="1" applyProtection="1">
      <alignment vertical="center"/>
    </xf>
    <xf numFmtId="176" fontId="3" fillId="4" borderId="4" xfId="1" applyNumberFormat="1" applyFont="1" applyFill="1" applyBorder="1" applyAlignment="1" applyProtection="1">
      <alignment vertical="center"/>
      <protection locked="0"/>
    </xf>
    <xf numFmtId="177" fontId="4" fillId="2" borderId="4" xfId="1" applyFont="1" applyFill="1" applyBorder="1" applyAlignment="1" applyProtection="1">
      <alignment horizontal="center" vertical="center"/>
    </xf>
    <xf numFmtId="176" fontId="3" fillId="0" borderId="4" xfId="1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right" vertical="center"/>
    </xf>
    <xf numFmtId="176" fontId="3" fillId="3" borderId="4" xfId="1" applyNumberFormat="1" applyFont="1" applyFill="1" applyBorder="1" applyAlignment="1" applyProtection="1">
      <alignment vertical="center"/>
      <protection locked="0"/>
    </xf>
    <xf numFmtId="177" fontId="4" fillId="0" borderId="4" xfId="1" applyNumberFormat="1" applyFont="1" applyBorder="1" applyAlignment="1" applyProtection="1">
      <alignment horizontal="center" vertical="center"/>
    </xf>
    <xf numFmtId="177" fontId="3" fillId="0" borderId="4" xfId="1" applyNumberFormat="1" applyFont="1" applyBorder="1" applyAlignment="1" applyProtection="1">
      <alignment vertical="center"/>
      <protection locked="0"/>
    </xf>
    <xf numFmtId="0" fontId="7" fillId="0" borderId="0" xfId="2" applyFont="1" applyProtection="1">
      <alignment vertical="center"/>
    </xf>
    <xf numFmtId="0" fontId="7" fillId="0" borderId="0" xfId="2" applyProtection="1">
      <alignment vertical="center"/>
    </xf>
    <xf numFmtId="0" fontId="7" fillId="0" borderId="8" xfId="2" applyFont="1" applyBorder="1" applyProtection="1">
      <alignment vertical="center"/>
    </xf>
    <xf numFmtId="0" fontId="10" fillId="0" borderId="0" xfId="2" applyFont="1" applyAlignment="1" applyProtection="1">
      <alignment horizontal="right" vertical="center"/>
    </xf>
    <xf numFmtId="0" fontId="10" fillId="0" borderId="2" xfId="2" applyFont="1" applyBorder="1" applyProtection="1">
      <alignment vertical="center"/>
    </xf>
    <xf numFmtId="0" fontId="10" fillId="0" borderId="3" xfId="2" applyFont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horizontal="center" vertical="center"/>
    </xf>
    <xf numFmtId="49" fontId="10" fillId="0" borderId="5" xfId="2" applyNumberFormat="1" applyFont="1" applyBorder="1" applyAlignment="1" applyProtection="1">
      <alignment horizontal="center" vertical="center"/>
    </xf>
    <xf numFmtId="49" fontId="10" fillId="0" borderId="6" xfId="2" applyNumberFormat="1" applyFont="1" applyBorder="1" applyAlignment="1" applyProtection="1">
      <alignment horizontal="center" vertical="center"/>
    </xf>
    <xf numFmtId="49" fontId="11" fillId="0" borderId="4" xfId="2" applyNumberFormat="1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left" vertical="center"/>
    </xf>
    <xf numFmtId="0" fontId="10" fillId="0" borderId="3" xfId="2" applyFont="1" applyBorder="1" applyProtection="1">
      <alignment vertical="center"/>
    </xf>
    <xf numFmtId="176" fontId="12" fillId="0" borderId="4" xfId="1" applyNumberFormat="1" applyFont="1" applyBorder="1" applyAlignment="1" applyProtection="1">
      <alignment vertical="center"/>
    </xf>
    <xf numFmtId="0" fontId="10" fillId="0" borderId="7" xfId="2" applyFont="1" applyBorder="1" applyAlignment="1" applyProtection="1">
      <alignment horizontal="left" vertical="center"/>
    </xf>
    <xf numFmtId="0" fontId="10" fillId="2" borderId="4" xfId="2" applyFont="1" applyFill="1" applyBorder="1" applyAlignment="1" applyProtection="1">
      <alignment horizontal="center" vertical="center"/>
    </xf>
    <xf numFmtId="176" fontId="12" fillId="2" borderId="4" xfId="1" applyNumberFormat="1" applyFont="1" applyFill="1" applyBorder="1" applyAlignment="1" applyProtection="1">
      <alignment vertical="center"/>
      <protection locked="0"/>
    </xf>
    <xf numFmtId="0" fontId="10" fillId="0" borderId="5" xfId="2" applyFont="1" applyBorder="1" applyAlignment="1" applyProtection="1">
      <alignment horizontal="left" vertical="center"/>
    </xf>
    <xf numFmtId="177" fontId="13" fillId="0" borderId="4" xfId="1" applyFont="1" applyBorder="1" applyAlignment="1" applyProtection="1">
      <alignment horizontal="center" vertical="center"/>
    </xf>
    <xf numFmtId="176" fontId="12" fillId="0" borderId="4" xfId="1" applyNumberFormat="1" applyFont="1" applyBorder="1" applyAlignment="1" applyProtection="1">
      <alignment vertical="center"/>
      <protection locked="0"/>
    </xf>
    <xf numFmtId="176" fontId="12" fillId="2" borderId="4" xfId="1" applyNumberFormat="1" applyFont="1" applyFill="1" applyBorder="1" applyAlignment="1" applyProtection="1">
      <alignment vertical="center"/>
    </xf>
    <xf numFmtId="176" fontId="12" fillId="3" borderId="4" xfId="1" applyNumberFormat="1" applyFont="1" applyFill="1" applyBorder="1" applyAlignment="1" applyProtection="1">
      <alignment vertical="center"/>
    </xf>
    <xf numFmtId="176" fontId="12" fillId="4" borderId="4" xfId="1" applyNumberFormat="1" applyFont="1" applyFill="1" applyBorder="1" applyAlignment="1" applyProtection="1">
      <alignment vertical="center"/>
      <protection locked="0"/>
    </xf>
    <xf numFmtId="177" fontId="13" fillId="2" borderId="4" xfId="1" applyFont="1" applyFill="1" applyBorder="1" applyAlignment="1" applyProtection="1">
      <alignment horizontal="center" vertical="center"/>
    </xf>
    <xf numFmtId="176" fontId="12" fillId="0" borderId="4" xfId="1" applyNumberFormat="1" applyFont="1" applyFill="1" applyBorder="1" applyAlignment="1" applyProtection="1">
      <alignment vertical="center"/>
      <protection locked="0"/>
    </xf>
    <xf numFmtId="176" fontId="12" fillId="3" borderId="4" xfId="1" applyNumberFormat="1" applyFont="1" applyFill="1" applyBorder="1" applyAlignment="1" applyProtection="1">
      <alignment vertical="center"/>
      <protection locked="0"/>
    </xf>
    <xf numFmtId="176" fontId="13" fillId="0" borderId="4" xfId="1" applyNumberFormat="1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vertical="center" wrapText="1"/>
    </xf>
    <xf numFmtId="0" fontId="7" fillId="0" borderId="3" xfId="2" applyFont="1" applyBorder="1" applyAlignment="1" applyProtection="1">
      <alignment vertical="center"/>
    </xf>
    <xf numFmtId="0" fontId="10" fillId="0" borderId="7" xfId="2" applyFont="1" applyBorder="1" applyAlignment="1" applyProtection="1">
      <alignment vertical="center" wrapText="1"/>
    </xf>
    <xf numFmtId="0" fontId="7" fillId="0" borderId="0" xfId="2" applyAlignment="1" applyProtection="1">
      <alignment horizontal="left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535081</xdr:colOff>
      <xdr:row>55</xdr:row>
      <xdr:rowOff>152961</xdr:rowOff>
    </xdr:from>
    <xdr:to>
      <xdr:col>10</xdr:col>
      <xdr:colOff>15128</xdr:colOff>
      <xdr:row>64</xdr:row>
      <xdr:rowOff>51548</xdr:rowOff>
    </xdr:to>
    <xdr:sp macro="" textlink="">
      <xdr:nvSpPr>
        <xdr:cNvPr id="2" name="四角形吹き出し 65"/>
        <xdr:cNvSpPr>
          <a:spLocks noChangeArrowheads="1"/>
        </xdr:cNvSpPr>
      </xdr:nvSpPr>
      <xdr:spPr bwMode="auto">
        <a:xfrm>
          <a:off x="3525931" y="11983011"/>
          <a:ext cx="3537697" cy="1441637"/>
        </a:xfrm>
        <a:prstGeom prst="wedgeRectCallout">
          <a:avLst>
            <a:gd name="adj1" fmla="val -26708"/>
            <a:gd name="adj2" fmla="val -49176"/>
          </a:avLst>
        </a:prstGeom>
        <a:solidFill>
          <a:srgbClr val="FCD5B5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表を用いる、算出式を記載するなど、既存事業・新規事業ともに算定根拠を分かりやすく記載してください。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5" x14ac:dyDescent="0.15"/>
  <cols>
    <col min="1" max="1" width="12.5" style="32" customWidth="1"/>
    <col min="2" max="2" width="9" style="32" customWidth="1"/>
    <col min="3" max="11" width="8.875" style="32" customWidth="1"/>
    <col min="12" max="16384" width="9" style="32"/>
  </cols>
  <sheetData>
    <row r="1" spans="1:11" x14ac:dyDescent="0.15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1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15">
      <c r="A3" s="33" t="s">
        <v>65</v>
      </c>
      <c r="B3" s="33"/>
      <c r="C3" s="33"/>
      <c r="D3" s="33"/>
      <c r="E3" s="33"/>
      <c r="F3" s="33"/>
      <c r="G3" s="31"/>
      <c r="H3" s="31"/>
      <c r="I3" s="31"/>
      <c r="J3" s="31"/>
      <c r="K3" s="31"/>
    </row>
    <row r="4" spans="1:1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1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4" t="s">
        <v>38</v>
      </c>
    </row>
    <row r="6" spans="1:11" ht="18" customHeight="1" x14ac:dyDescent="0.15">
      <c r="A6" s="35"/>
      <c r="B6" s="36"/>
      <c r="C6" s="37" t="s">
        <v>5</v>
      </c>
      <c r="D6" s="37" t="s">
        <v>6</v>
      </c>
      <c r="E6" s="37" t="s">
        <v>7</v>
      </c>
      <c r="F6" s="37" t="s">
        <v>8</v>
      </c>
      <c r="G6" s="37" t="s">
        <v>39</v>
      </c>
      <c r="H6" s="37" t="s">
        <v>40</v>
      </c>
      <c r="I6" s="37" t="s">
        <v>41</v>
      </c>
      <c r="J6" s="37" t="s">
        <v>42</v>
      </c>
      <c r="K6" s="37" t="s">
        <v>43</v>
      </c>
    </row>
    <row r="7" spans="1:11" ht="18" customHeight="1" x14ac:dyDescent="0.15">
      <c r="A7" s="38"/>
      <c r="B7" s="39"/>
      <c r="C7" s="40" t="s">
        <v>44</v>
      </c>
      <c r="D7" s="40" t="s">
        <v>44</v>
      </c>
      <c r="E7" s="40" t="s">
        <v>44</v>
      </c>
      <c r="F7" s="40" t="s">
        <v>44</v>
      </c>
      <c r="G7" s="40" t="s">
        <v>44</v>
      </c>
      <c r="H7" s="40" t="s">
        <v>15</v>
      </c>
      <c r="I7" s="40" t="s">
        <v>15</v>
      </c>
      <c r="J7" s="40" t="s">
        <v>15</v>
      </c>
      <c r="K7" s="40" t="s">
        <v>15</v>
      </c>
    </row>
    <row r="8" spans="1:11" ht="18" customHeight="1" x14ac:dyDescent="0.15">
      <c r="A8" s="41" t="s">
        <v>45</v>
      </c>
      <c r="B8" s="42"/>
      <c r="C8" s="43">
        <f>C9</f>
        <v>0</v>
      </c>
      <c r="D8" s="43">
        <f t="shared" ref="D8:E8" si="0">SUM(D9:D10)</f>
        <v>0</v>
      </c>
      <c r="E8" s="43">
        <f t="shared" si="0"/>
        <v>0</v>
      </c>
      <c r="F8" s="43">
        <f>SUM(F9:F10)</f>
        <v>0</v>
      </c>
      <c r="G8" s="43">
        <f t="shared" ref="G8:K8" si="1">SUM(G9:G10)</f>
        <v>0</v>
      </c>
      <c r="H8" s="43">
        <f t="shared" si="1"/>
        <v>0</v>
      </c>
      <c r="I8" s="43">
        <f t="shared" si="1"/>
        <v>0</v>
      </c>
      <c r="J8" s="43">
        <f t="shared" si="1"/>
        <v>0</v>
      </c>
      <c r="K8" s="43">
        <f t="shared" si="1"/>
        <v>0</v>
      </c>
    </row>
    <row r="9" spans="1:11" ht="18" customHeight="1" x14ac:dyDescent="0.15">
      <c r="A9" s="44"/>
      <c r="B9" s="45" t="s">
        <v>46</v>
      </c>
      <c r="C9" s="46"/>
      <c r="D9" s="46"/>
      <c r="E9" s="46"/>
      <c r="F9" s="46"/>
      <c r="G9" s="46"/>
      <c r="H9" s="46"/>
      <c r="I9" s="46"/>
      <c r="J9" s="46"/>
      <c r="K9" s="46"/>
    </row>
    <row r="10" spans="1:11" ht="18" customHeight="1" x14ac:dyDescent="0.15">
      <c r="A10" s="47"/>
      <c r="B10" s="37" t="s">
        <v>47</v>
      </c>
      <c r="C10" s="48" t="s">
        <v>48</v>
      </c>
      <c r="D10" s="49"/>
      <c r="E10" s="49"/>
      <c r="F10" s="49"/>
      <c r="G10" s="49"/>
      <c r="H10" s="49"/>
      <c r="I10" s="49"/>
      <c r="J10" s="49"/>
      <c r="K10" s="49"/>
    </row>
    <row r="11" spans="1:11" ht="18" customHeight="1" x14ac:dyDescent="0.15">
      <c r="A11" s="41" t="s">
        <v>49</v>
      </c>
      <c r="B11" s="42"/>
      <c r="C11" s="43">
        <f>C12</f>
        <v>0</v>
      </c>
      <c r="D11" s="43">
        <f t="shared" ref="D11:F11" si="2">SUM(D12:D13)</f>
        <v>0</v>
      </c>
      <c r="E11" s="43">
        <f t="shared" si="2"/>
        <v>0</v>
      </c>
      <c r="F11" s="43">
        <f t="shared" si="2"/>
        <v>0</v>
      </c>
      <c r="G11" s="43">
        <f>IF(G8="","",SUM(G12:G13))</f>
        <v>0</v>
      </c>
      <c r="H11" s="43">
        <f>IF(H8="","",SUM(H12:H13))</f>
        <v>0</v>
      </c>
      <c r="I11" s="43">
        <f>IF(I8="","",SUM(I12:I13))</f>
        <v>0</v>
      </c>
      <c r="J11" s="43">
        <f>IF(J8="","",SUM(J12:J13))</f>
        <v>0</v>
      </c>
      <c r="K11" s="43">
        <f>IF(K8="","",SUM(K12:K13))</f>
        <v>0</v>
      </c>
    </row>
    <row r="12" spans="1:11" ht="18" customHeight="1" x14ac:dyDescent="0.15">
      <c r="A12" s="44"/>
      <c r="B12" s="45" t="s">
        <v>17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8" customHeight="1" x14ac:dyDescent="0.15">
      <c r="A13" s="47"/>
      <c r="B13" s="37" t="s">
        <v>18</v>
      </c>
      <c r="C13" s="48" t="s">
        <v>19</v>
      </c>
      <c r="D13" s="49"/>
      <c r="E13" s="49"/>
      <c r="F13" s="49"/>
      <c r="G13" s="49"/>
      <c r="H13" s="49"/>
      <c r="I13" s="49"/>
      <c r="J13" s="49"/>
      <c r="K13" s="49"/>
    </row>
    <row r="14" spans="1:11" ht="18" customHeight="1" x14ac:dyDescent="0.15">
      <c r="A14" s="41" t="s">
        <v>21</v>
      </c>
      <c r="B14" s="42"/>
      <c r="C14" s="43">
        <f>C8-C11</f>
        <v>0</v>
      </c>
      <c r="D14" s="43">
        <f t="shared" ref="D14:K16" si="3">D8-D11</f>
        <v>0</v>
      </c>
      <c r="E14" s="43">
        <f t="shared" si="3"/>
        <v>0</v>
      </c>
      <c r="F14" s="43">
        <f t="shared" si="3"/>
        <v>0</v>
      </c>
      <c r="G14" s="43">
        <f>IF(G8="","",G8-G11)</f>
        <v>0</v>
      </c>
      <c r="H14" s="43">
        <f t="shared" ref="H14:J14" si="4">IF(H8="","",H8-H11)</f>
        <v>0</v>
      </c>
      <c r="I14" s="43">
        <f t="shared" si="4"/>
        <v>0</v>
      </c>
      <c r="J14" s="43">
        <f t="shared" si="4"/>
        <v>0</v>
      </c>
      <c r="K14" s="43">
        <f>IF(K8="","",K8-K11)</f>
        <v>0</v>
      </c>
    </row>
    <row r="15" spans="1:11" ht="18" customHeight="1" x14ac:dyDescent="0.15">
      <c r="A15" s="44"/>
      <c r="B15" s="45" t="s">
        <v>17</v>
      </c>
      <c r="C15" s="50">
        <f>C9-C12</f>
        <v>0</v>
      </c>
      <c r="D15" s="50">
        <f t="shared" si="3"/>
        <v>0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8" customHeight="1" x14ac:dyDescent="0.15">
      <c r="A16" s="47"/>
      <c r="B16" s="37" t="s">
        <v>18</v>
      </c>
      <c r="C16" s="48" t="s">
        <v>19</v>
      </c>
      <c r="D16" s="43">
        <f t="shared" si="3"/>
        <v>0</v>
      </c>
      <c r="E16" s="43">
        <f t="shared" si="3"/>
        <v>0</v>
      </c>
      <c r="F16" s="43">
        <f>F10-F13</f>
        <v>0</v>
      </c>
      <c r="G16" s="43">
        <f t="shared" si="3"/>
        <v>0</v>
      </c>
      <c r="H16" s="43">
        <f t="shared" si="3"/>
        <v>0</v>
      </c>
      <c r="I16" s="43">
        <f t="shared" si="3"/>
        <v>0</v>
      </c>
      <c r="J16" s="43">
        <f t="shared" si="3"/>
        <v>0</v>
      </c>
      <c r="K16" s="43">
        <f t="shared" si="3"/>
        <v>0</v>
      </c>
    </row>
    <row r="17" spans="1:11" ht="18" customHeight="1" x14ac:dyDescent="0.15">
      <c r="A17" s="41" t="s">
        <v>22</v>
      </c>
      <c r="B17" s="42"/>
      <c r="C17" s="43">
        <f>C18</f>
        <v>0</v>
      </c>
      <c r="D17" s="43">
        <f t="shared" ref="D17:F17" si="5">SUM(D18:D19)</f>
        <v>0</v>
      </c>
      <c r="E17" s="43">
        <f t="shared" si="5"/>
        <v>0</v>
      </c>
      <c r="F17" s="43">
        <f t="shared" si="5"/>
        <v>0</v>
      </c>
      <c r="G17" s="43">
        <f>IF(G8="","",SUM(G18:G19))</f>
        <v>0</v>
      </c>
      <c r="H17" s="43">
        <f t="shared" ref="H17:J17" si="6">IF(H8="","",SUM(H18:H19))</f>
        <v>0</v>
      </c>
      <c r="I17" s="43">
        <f t="shared" si="6"/>
        <v>0</v>
      </c>
      <c r="J17" s="43">
        <f t="shared" si="6"/>
        <v>0</v>
      </c>
      <c r="K17" s="43">
        <f>IF(K8="","",SUM(K18:K19))</f>
        <v>0</v>
      </c>
    </row>
    <row r="18" spans="1:11" ht="18" customHeight="1" x14ac:dyDescent="0.15">
      <c r="A18" s="44" t="s">
        <v>23</v>
      </c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</row>
    <row r="19" spans="1:11" ht="18" customHeight="1" x14ac:dyDescent="0.15">
      <c r="A19" s="47"/>
      <c r="B19" s="37" t="s">
        <v>18</v>
      </c>
      <c r="C19" s="48" t="s">
        <v>19</v>
      </c>
      <c r="D19" s="49"/>
      <c r="E19" s="49"/>
      <c r="F19" s="49"/>
      <c r="G19" s="49"/>
      <c r="H19" s="49"/>
      <c r="I19" s="49"/>
      <c r="J19" s="49"/>
      <c r="K19" s="49"/>
    </row>
    <row r="20" spans="1:11" ht="18" customHeight="1" x14ac:dyDescent="0.15">
      <c r="A20" s="41" t="s">
        <v>24</v>
      </c>
      <c r="B20" s="42"/>
      <c r="C20" s="43">
        <f>C14-C17</f>
        <v>0</v>
      </c>
      <c r="D20" s="43">
        <f t="shared" ref="D20:K22" si="7">D14-D17</f>
        <v>0</v>
      </c>
      <c r="E20" s="43">
        <f t="shared" si="7"/>
        <v>0</v>
      </c>
      <c r="F20" s="43">
        <f t="shared" si="7"/>
        <v>0</v>
      </c>
      <c r="G20" s="43">
        <f>IF(G8="","",G14-G17)</f>
        <v>0</v>
      </c>
      <c r="H20" s="43">
        <f t="shared" ref="H20:J22" si="8">IF(H8="","",H14-H17)</f>
        <v>0</v>
      </c>
      <c r="I20" s="43">
        <f t="shared" si="8"/>
        <v>0</v>
      </c>
      <c r="J20" s="43">
        <f t="shared" si="8"/>
        <v>0</v>
      </c>
      <c r="K20" s="43">
        <f>IF(K8="","",K14-K17)</f>
        <v>0</v>
      </c>
    </row>
    <row r="21" spans="1:11" ht="18" customHeight="1" x14ac:dyDescent="0.15">
      <c r="A21" s="44"/>
      <c r="B21" s="45" t="s">
        <v>17</v>
      </c>
      <c r="C21" s="50">
        <f>C15-C18</f>
        <v>0</v>
      </c>
      <c r="D21" s="50">
        <f t="shared" si="7"/>
        <v>0</v>
      </c>
      <c r="E21" s="50">
        <f t="shared" si="7"/>
        <v>0</v>
      </c>
      <c r="F21" s="51">
        <f t="shared" si="7"/>
        <v>0</v>
      </c>
      <c r="G21" s="51">
        <f t="shared" si="7"/>
        <v>0</v>
      </c>
      <c r="H21" s="51">
        <f>H15-H18</f>
        <v>0</v>
      </c>
      <c r="I21" s="51">
        <f t="shared" si="7"/>
        <v>0</v>
      </c>
      <c r="J21" s="51">
        <f t="shared" si="7"/>
        <v>0</v>
      </c>
      <c r="K21" s="51">
        <f t="shared" si="7"/>
        <v>0</v>
      </c>
    </row>
    <row r="22" spans="1:11" ht="18" customHeight="1" x14ac:dyDescent="0.15">
      <c r="A22" s="47"/>
      <c r="B22" s="37" t="s">
        <v>18</v>
      </c>
      <c r="C22" s="48" t="s">
        <v>19</v>
      </c>
      <c r="D22" s="43">
        <f t="shared" si="7"/>
        <v>0</v>
      </c>
      <c r="E22" s="43">
        <f t="shared" si="7"/>
        <v>0</v>
      </c>
      <c r="F22" s="43">
        <f t="shared" si="7"/>
        <v>0</v>
      </c>
      <c r="G22" s="43" t="str">
        <f t="shared" ref="G22:K22" si="9">IF(G10="","",G16-G19)</f>
        <v/>
      </c>
      <c r="H22" s="43" t="str">
        <f t="shared" si="8"/>
        <v/>
      </c>
      <c r="I22" s="43" t="str">
        <f t="shared" si="8"/>
        <v/>
      </c>
      <c r="J22" s="43" t="str">
        <f t="shared" si="8"/>
        <v/>
      </c>
      <c r="K22" s="43" t="str">
        <f t="shared" si="9"/>
        <v/>
      </c>
    </row>
    <row r="23" spans="1:11" ht="18" customHeight="1" x14ac:dyDescent="0.15">
      <c r="A23" s="41" t="s">
        <v>50</v>
      </c>
      <c r="B23" s="42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8" customHeight="1" x14ac:dyDescent="0.15">
      <c r="A24" s="41" t="s">
        <v>51</v>
      </c>
      <c r="B24" s="42"/>
      <c r="C24" s="43">
        <f>C25</f>
        <v>0</v>
      </c>
      <c r="D24" s="43">
        <f>SUM(D25:D26)</f>
        <v>0</v>
      </c>
      <c r="E24" s="43">
        <f>SUM(E25:E26)</f>
        <v>0</v>
      </c>
      <c r="F24" s="43">
        <f>SUM(F25:F26)</f>
        <v>0</v>
      </c>
      <c r="G24" s="43">
        <f>IF(G15="","",SUM(G25:G26))</f>
        <v>0</v>
      </c>
      <c r="H24" s="43">
        <f>IF(H15="","",SUM(H25:H26))</f>
        <v>0</v>
      </c>
      <c r="I24" s="43">
        <f>IF(I15="","",SUM(I25:I26))</f>
        <v>0</v>
      </c>
      <c r="J24" s="43">
        <f>IF(J15="","",SUM(J25:J26))</f>
        <v>0</v>
      </c>
      <c r="K24" s="43">
        <f>IF(K15="","",SUM(K25:K26))</f>
        <v>0</v>
      </c>
    </row>
    <row r="25" spans="1:11" ht="18" customHeight="1" x14ac:dyDescent="0.15">
      <c r="A25" s="44"/>
      <c r="B25" s="45" t="s">
        <v>17</v>
      </c>
      <c r="C25" s="46"/>
      <c r="D25" s="46"/>
      <c r="E25" s="46"/>
      <c r="F25" s="46"/>
      <c r="G25" s="52"/>
      <c r="H25" s="52"/>
      <c r="I25" s="52"/>
      <c r="J25" s="52"/>
      <c r="K25" s="52"/>
    </row>
    <row r="26" spans="1:11" ht="18" customHeight="1" x14ac:dyDescent="0.15">
      <c r="A26" s="47"/>
      <c r="B26" s="37" t="s">
        <v>18</v>
      </c>
      <c r="C26" s="48" t="s">
        <v>19</v>
      </c>
      <c r="D26" s="49"/>
      <c r="E26" s="49"/>
      <c r="F26" s="49"/>
      <c r="G26" s="49"/>
      <c r="H26" s="49"/>
      <c r="I26" s="49"/>
      <c r="J26" s="49"/>
      <c r="K26" s="49"/>
    </row>
    <row r="27" spans="1:11" ht="18" customHeight="1" x14ac:dyDescent="0.15">
      <c r="A27" s="41" t="s">
        <v>27</v>
      </c>
      <c r="B27" s="42"/>
      <c r="C27" s="43">
        <f>C28</f>
        <v>0</v>
      </c>
      <c r="D27" s="43">
        <f t="shared" ref="D27:F27" si="10">SUM(D28:D29)</f>
        <v>0</v>
      </c>
      <c r="E27" s="43">
        <f t="shared" si="10"/>
        <v>0</v>
      </c>
      <c r="F27" s="43">
        <f t="shared" si="10"/>
        <v>0</v>
      </c>
      <c r="G27" s="43">
        <f>IF(G8="","",SUM(G28:G29))</f>
        <v>0</v>
      </c>
      <c r="H27" s="43">
        <f t="shared" ref="H27:J27" si="11">IF(H8="","",SUM(H28:H29))</f>
        <v>0</v>
      </c>
      <c r="I27" s="43">
        <f t="shared" si="11"/>
        <v>0</v>
      </c>
      <c r="J27" s="43">
        <f t="shared" si="11"/>
        <v>0</v>
      </c>
      <c r="K27" s="43">
        <f>IF(K8="","",SUM(K28:K29))</f>
        <v>0</v>
      </c>
    </row>
    <row r="28" spans="1:11" ht="18" customHeight="1" x14ac:dyDescent="0.15">
      <c r="A28" s="44"/>
      <c r="B28" s="45" t="s">
        <v>17</v>
      </c>
      <c r="C28" s="46"/>
      <c r="D28" s="46"/>
      <c r="E28" s="46"/>
      <c r="F28" s="46"/>
      <c r="G28" s="46"/>
      <c r="H28" s="46"/>
      <c r="I28" s="46"/>
      <c r="J28" s="46"/>
      <c r="K28" s="46"/>
    </row>
    <row r="29" spans="1:11" ht="18" customHeight="1" x14ac:dyDescent="0.15">
      <c r="A29" s="47"/>
      <c r="B29" s="37" t="s">
        <v>18</v>
      </c>
      <c r="C29" s="48" t="s">
        <v>19</v>
      </c>
      <c r="D29" s="49"/>
      <c r="E29" s="49"/>
      <c r="F29" s="49"/>
      <c r="G29" s="49"/>
      <c r="H29" s="49"/>
      <c r="I29" s="49"/>
      <c r="J29" s="49"/>
      <c r="K29" s="49"/>
    </row>
    <row r="30" spans="1:11" ht="18" customHeight="1" x14ac:dyDescent="0.15">
      <c r="A30" s="41" t="s">
        <v>28</v>
      </c>
      <c r="B30" s="42"/>
      <c r="C30" s="48" t="s">
        <v>48</v>
      </c>
      <c r="D30" s="43">
        <f t="shared" ref="D30:F30" si="12">SUM(D31:D32)</f>
        <v>0</v>
      </c>
      <c r="E30" s="43">
        <f t="shared" si="12"/>
        <v>0</v>
      </c>
      <c r="F30" s="43">
        <f t="shared" si="12"/>
        <v>0</v>
      </c>
      <c r="G30" s="43">
        <f>IF(G8="","",SUM(G31:G32))</f>
        <v>0</v>
      </c>
      <c r="H30" s="43">
        <f t="shared" ref="H30:J30" si="13">IF(H8="","",SUM(H31:H32))</f>
        <v>0</v>
      </c>
      <c r="I30" s="43">
        <f t="shared" si="13"/>
        <v>0</v>
      </c>
      <c r="J30" s="43">
        <f t="shared" si="13"/>
        <v>0</v>
      </c>
      <c r="K30" s="43">
        <f>IF(K8="","",SUM(K31:K32))</f>
        <v>0</v>
      </c>
    </row>
    <row r="31" spans="1:11" ht="18" customHeight="1" x14ac:dyDescent="0.15">
      <c r="A31" s="44"/>
      <c r="B31" s="45" t="s">
        <v>17</v>
      </c>
      <c r="C31" s="53" t="s">
        <v>48</v>
      </c>
      <c r="D31" s="46"/>
      <c r="E31" s="46"/>
      <c r="F31" s="46"/>
      <c r="G31" s="46"/>
      <c r="H31" s="46"/>
      <c r="I31" s="46"/>
      <c r="J31" s="46"/>
      <c r="K31" s="46"/>
    </row>
    <row r="32" spans="1:11" ht="18" customHeight="1" x14ac:dyDescent="0.15">
      <c r="A32" s="47"/>
      <c r="B32" s="37" t="s">
        <v>18</v>
      </c>
      <c r="C32" s="48" t="s">
        <v>48</v>
      </c>
      <c r="D32" s="54"/>
      <c r="E32" s="54"/>
      <c r="F32" s="54"/>
      <c r="G32" s="54"/>
      <c r="H32" s="54"/>
      <c r="I32" s="54"/>
      <c r="J32" s="54"/>
      <c r="K32" s="54"/>
    </row>
    <row r="33" spans="1:11" ht="18" customHeight="1" x14ac:dyDescent="0.15">
      <c r="A33" s="41" t="s">
        <v>29</v>
      </c>
      <c r="B33" s="42"/>
      <c r="C33" s="48" t="s">
        <v>48</v>
      </c>
      <c r="D33" s="43">
        <f t="shared" ref="D33:F33" si="14">SUM(D34:D35)</f>
        <v>0</v>
      </c>
      <c r="E33" s="43">
        <f t="shared" si="14"/>
        <v>0</v>
      </c>
      <c r="F33" s="43">
        <f t="shared" si="14"/>
        <v>0</v>
      </c>
      <c r="G33" s="43">
        <f>IF(G8="","",SUM(G34:G35))</f>
        <v>0</v>
      </c>
      <c r="H33" s="43">
        <f t="shared" ref="H33:J33" si="15">IF(H8="","",SUM(H34:H35))</f>
        <v>0</v>
      </c>
      <c r="I33" s="43">
        <f t="shared" si="15"/>
        <v>0</v>
      </c>
      <c r="J33" s="43">
        <f t="shared" si="15"/>
        <v>0</v>
      </c>
      <c r="K33" s="43">
        <f>IF(K8="","",SUM(K34:K35))</f>
        <v>0</v>
      </c>
    </row>
    <row r="34" spans="1:11" ht="18" customHeight="1" x14ac:dyDescent="0.15">
      <c r="A34" s="44"/>
      <c r="B34" s="45" t="s">
        <v>17</v>
      </c>
      <c r="C34" s="53" t="s">
        <v>48</v>
      </c>
      <c r="D34" s="46"/>
      <c r="E34" s="46"/>
      <c r="F34" s="46"/>
      <c r="G34" s="46"/>
      <c r="H34" s="46"/>
      <c r="I34" s="46"/>
      <c r="J34" s="46"/>
      <c r="K34" s="46"/>
    </row>
    <row r="35" spans="1:11" ht="18" customHeight="1" x14ac:dyDescent="0.15">
      <c r="A35" s="47"/>
      <c r="B35" s="37" t="s">
        <v>18</v>
      </c>
      <c r="C35" s="48" t="s">
        <v>48</v>
      </c>
      <c r="D35" s="49"/>
      <c r="E35" s="49"/>
      <c r="F35" s="49"/>
      <c r="G35" s="49"/>
      <c r="H35" s="49"/>
      <c r="I35" s="49"/>
      <c r="J35" s="49"/>
      <c r="K35" s="49"/>
    </row>
    <row r="36" spans="1:11" ht="18" customHeight="1" x14ac:dyDescent="0.15">
      <c r="A36" s="41" t="s">
        <v>30</v>
      </c>
      <c r="B36" s="42"/>
      <c r="C36" s="43">
        <f>C37</f>
        <v>0</v>
      </c>
      <c r="D36" s="43">
        <f t="shared" ref="D36:F36" si="16">SUM(D37:D38)</f>
        <v>0</v>
      </c>
      <c r="E36" s="43">
        <f t="shared" si="16"/>
        <v>0</v>
      </c>
      <c r="F36" s="43">
        <f t="shared" si="16"/>
        <v>0</v>
      </c>
      <c r="G36" s="43">
        <f>IF(G8="","",SUM(G37:G38))</f>
        <v>0</v>
      </c>
      <c r="H36" s="43">
        <f t="shared" ref="H36:J36" si="17">IF(H8="","",SUM(H37:H38))</f>
        <v>0</v>
      </c>
      <c r="I36" s="43">
        <f t="shared" si="17"/>
        <v>0</v>
      </c>
      <c r="J36" s="43">
        <f t="shared" si="17"/>
        <v>0</v>
      </c>
      <c r="K36" s="43">
        <f>IF(K8="","",SUM(K37:K38))</f>
        <v>0</v>
      </c>
    </row>
    <row r="37" spans="1:11" ht="18" customHeight="1" x14ac:dyDescent="0.15">
      <c r="A37" s="44"/>
      <c r="B37" s="45" t="s">
        <v>17</v>
      </c>
      <c r="C37" s="46"/>
      <c r="D37" s="46"/>
      <c r="E37" s="46"/>
      <c r="F37" s="46"/>
      <c r="G37" s="46"/>
      <c r="H37" s="46"/>
      <c r="I37" s="46"/>
      <c r="J37" s="46"/>
      <c r="K37" s="55"/>
    </row>
    <row r="38" spans="1:11" ht="18" customHeight="1" x14ac:dyDescent="0.15">
      <c r="A38" s="47"/>
      <c r="B38" s="37" t="s">
        <v>18</v>
      </c>
      <c r="C38" s="48" t="s">
        <v>19</v>
      </c>
      <c r="D38" s="49"/>
      <c r="E38" s="49"/>
      <c r="F38" s="49"/>
      <c r="G38" s="49"/>
      <c r="H38" s="49"/>
      <c r="I38" s="49"/>
      <c r="J38" s="49"/>
      <c r="K38" s="49"/>
    </row>
    <row r="39" spans="1:11" ht="18" customHeight="1" x14ac:dyDescent="0.15">
      <c r="A39" s="41" t="s">
        <v>31</v>
      </c>
      <c r="B39" s="42"/>
      <c r="C39" s="43">
        <f>SUM(C20,C27,C36)</f>
        <v>0</v>
      </c>
      <c r="D39" s="43">
        <f t="shared" ref="D39:K41" si="18">SUM(D20,D27,D36)</f>
        <v>0</v>
      </c>
      <c r="E39" s="43">
        <f t="shared" si="18"/>
        <v>0</v>
      </c>
      <c r="F39" s="43">
        <f t="shared" si="18"/>
        <v>0</v>
      </c>
      <c r="G39" s="43">
        <f t="shared" si="18"/>
        <v>0</v>
      </c>
      <c r="H39" s="43">
        <f t="shared" si="18"/>
        <v>0</v>
      </c>
      <c r="I39" s="43">
        <f t="shared" si="18"/>
        <v>0</v>
      </c>
      <c r="J39" s="43">
        <f t="shared" si="18"/>
        <v>0</v>
      </c>
      <c r="K39" s="43">
        <f t="shared" si="18"/>
        <v>0</v>
      </c>
    </row>
    <row r="40" spans="1:11" ht="18" customHeight="1" x14ac:dyDescent="0.15">
      <c r="A40" s="44" t="s">
        <v>32</v>
      </c>
      <c r="B40" s="45" t="s">
        <v>17</v>
      </c>
      <c r="C40" s="50">
        <f>SUM(C21,C28,C37)</f>
        <v>0</v>
      </c>
      <c r="D40" s="50">
        <f t="shared" si="18"/>
        <v>0</v>
      </c>
      <c r="E40" s="50">
        <f t="shared" si="18"/>
        <v>0</v>
      </c>
      <c r="F40" s="50">
        <f t="shared" si="18"/>
        <v>0</v>
      </c>
      <c r="G40" s="50">
        <f t="shared" si="18"/>
        <v>0</v>
      </c>
      <c r="H40" s="50">
        <f t="shared" si="18"/>
        <v>0</v>
      </c>
      <c r="I40" s="50">
        <f t="shared" si="18"/>
        <v>0</v>
      </c>
      <c r="J40" s="50">
        <f t="shared" si="18"/>
        <v>0</v>
      </c>
      <c r="K40" s="50">
        <f t="shared" si="18"/>
        <v>0</v>
      </c>
    </row>
    <row r="41" spans="1:11" ht="18" customHeight="1" x14ac:dyDescent="0.15">
      <c r="A41" s="47"/>
      <c r="B41" s="37" t="s">
        <v>18</v>
      </c>
      <c r="C41" s="48" t="s">
        <v>19</v>
      </c>
      <c r="D41" s="43">
        <f t="shared" si="18"/>
        <v>0</v>
      </c>
      <c r="E41" s="43">
        <f t="shared" si="18"/>
        <v>0</v>
      </c>
      <c r="F41" s="43">
        <f t="shared" si="18"/>
        <v>0</v>
      </c>
      <c r="G41" s="43" t="str">
        <f>IF(G10="","",SUM(G22,G29,G38))</f>
        <v/>
      </c>
      <c r="H41" s="43" t="str">
        <f t="shared" ref="H41:J41" si="19">IF(H10="","",SUM(H22,H29,H38))</f>
        <v/>
      </c>
      <c r="I41" s="43" t="str">
        <f t="shared" si="19"/>
        <v/>
      </c>
      <c r="J41" s="43" t="str">
        <f t="shared" si="19"/>
        <v/>
      </c>
      <c r="K41" s="43" t="str">
        <f>IF(K10="","",SUM(K22,K29,K38))</f>
        <v/>
      </c>
    </row>
    <row r="42" spans="1:11" ht="18" customHeight="1" x14ac:dyDescent="0.15">
      <c r="A42" s="41" t="s">
        <v>33</v>
      </c>
      <c r="B42" s="42"/>
      <c r="C42" s="43">
        <f>C43</f>
        <v>0</v>
      </c>
      <c r="D42" s="43">
        <f t="shared" ref="D42:E42" si="20">SUM(D43:D44)</f>
        <v>0</v>
      </c>
      <c r="E42" s="43">
        <f t="shared" si="20"/>
        <v>0</v>
      </c>
      <c r="F42" s="43">
        <f>SUM(F43:F44)</f>
        <v>0</v>
      </c>
      <c r="G42" s="43">
        <f t="shared" ref="G42:K42" si="21">SUM(G43:G44)</f>
        <v>0</v>
      </c>
      <c r="H42" s="43">
        <f t="shared" si="21"/>
        <v>0</v>
      </c>
      <c r="I42" s="43">
        <f t="shared" si="21"/>
        <v>0</v>
      </c>
      <c r="J42" s="43">
        <f t="shared" si="21"/>
        <v>0</v>
      </c>
      <c r="K42" s="43">
        <f t="shared" si="21"/>
        <v>0</v>
      </c>
    </row>
    <row r="43" spans="1:11" ht="18" customHeight="1" x14ac:dyDescent="0.15">
      <c r="A43" s="44"/>
      <c r="B43" s="45" t="s">
        <v>17</v>
      </c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18" customHeight="1" x14ac:dyDescent="0.15">
      <c r="A44" s="47"/>
      <c r="B44" s="37" t="s">
        <v>18</v>
      </c>
      <c r="C44" s="56" t="s">
        <v>19</v>
      </c>
      <c r="D44" s="49"/>
      <c r="E44" s="49"/>
      <c r="F44" s="49"/>
      <c r="G44" s="49"/>
      <c r="H44" s="49"/>
      <c r="I44" s="49"/>
      <c r="J44" s="49"/>
      <c r="K44" s="49"/>
    </row>
    <row r="45" spans="1:11" ht="18" customHeight="1" x14ac:dyDescent="0.15">
      <c r="A45" s="57" t="s">
        <v>34</v>
      </c>
      <c r="B45" s="58"/>
      <c r="C45" s="48" t="s">
        <v>19</v>
      </c>
      <c r="D45" s="48" t="s">
        <v>19</v>
      </c>
      <c r="E45" s="48" t="s">
        <v>19</v>
      </c>
      <c r="F45" s="48" t="s">
        <v>19</v>
      </c>
      <c r="G45" s="48" t="s">
        <v>19</v>
      </c>
      <c r="H45" s="48" t="s">
        <v>19</v>
      </c>
      <c r="I45" s="48" t="s">
        <v>19</v>
      </c>
      <c r="J45" s="48" t="s">
        <v>19</v>
      </c>
      <c r="K45" s="48" t="s">
        <v>19</v>
      </c>
    </row>
    <row r="46" spans="1:11" ht="18" customHeight="1" x14ac:dyDescent="0.15">
      <c r="A46" s="59" t="s">
        <v>35</v>
      </c>
      <c r="B46" s="45" t="s">
        <v>17</v>
      </c>
      <c r="C46" s="50" t="e">
        <f>ROUND((C40/C43),0)</f>
        <v>#DIV/0!</v>
      </c>
      <c r="D46" s="50" t="e">
        <f t="shared" ref="D46:K46" si="22">ROUND((D40/D43),0)</f>
        <v>#DIV/0!</v>
      </c>
      <c r="E46" s="50" t="e">
        <f t="shared" si="22"/>
        <v>#DIV/0!</v>
      </c>
      <c r="F46" s="50" t="e">
        <f t="shared" si="22"/>
        <v>#DIV/0!</v>
      </c>
      <c r="G46" s="50" t="e">
        <f t="shared" si="22"/>
        <v>#DIV/0!</v>
      </c>
      <c r="H46" s="50" t="e">
        <f t="shared" si="22"/>
        <v>#DIV/0!</v>
      </c>
      <c r="I46" s="50" t="e">
        <f>ROUND((I40/I43),0)</f>
        <v>#DIV/0!</v>
      </c>
      <c r="J46" s="50" t="e">
        <f t="shared" si="22"/>
        <v>#DIV/0!</v>
      </c>
      <c r="K46" s="50" t="e">
        <f t="shared" si="22"/>
        <v>#DIV/0!</v>
      </c>
    </row>
    <row r="47" spans="1:11" ht="18" customHeight="1" x14ac:dyDescent="0.15">
      <c r="A47" s="47"/>
      <c r="B47" s="37" t="s">
        <v>18</v>
      </c>
      <c r="C47" s="48" t="s">
        <v>19</v>
      </c>
      <c r="D47" s="43" t="str">
        <f t="shared" ref="D47:K47" si="23">IF(D44="","",ROUND((D41/D44),0))</f>
        <v/>
      </c>
      <c r="E47" s="43" t="str">
        <f t="shared" si="23"/>
        <v/>
      </c>
      <c r="F47" s="43" t="str">
        <f t="shared" si="23"/>
        <v/>
      </c>
      <c r="G47" s="43" t="str">
        <f t="shared" si="23"/>
        <v/>
      </c>
      <c r="H47" s="43" t="str">
        <f t="shared" si="23"/>
        <v/>
      </c>
      <c r="I47" s="43" t="str">
        <f>IF(I44="","",ROUND((I41/I44),0))</f>
        <v/>
      </c>
      <c r="J47" s="43" t="str">
        <f t="shared" si="23"/>
        <v/>
      </c>
      <c r="K47" s="43" t="str">
        <f t="shared" si="23"/>
        <v/>
      </c>
    </row>
    <row r="50" spans="1:2" x14ac:dyDescent="0.15">
      <c r="A50" s="32" t="s">
        <v>52</v>
      </c>
    </row>
    <row r="52" spans="1:2" x14ac:dyDescent="0.15">
      <c r="A52" s="32" t="s">
        <v>53</v>
      </c>
    </row>
    <row r="53" spans="1:2" x14ac:dyDescent="0.15">
      <c r="A53" s="32" t="s">
        <v>54</v>
      </c>
    </row>
    <row r="55" spans="1:2" x14ac:dyDescent="0.15">
      <c r="A55" s="32" t="s">
        <v>55</v>
      </c>
    </row>
    <row r="56" spans="1:2" x14ac:dyDescent="0.15">
      <c r="B56" s="32" t="s">
        <v>56</v>
      </c>
    </row>
    <row r="57" spans="1:2" x14ac:dyDescent="0.15">
      <c r="A57" s="32" t="s">
        <v>57</v>
      </c>
    </row>
    <row r="58" spans="1:2" x14ac:dyDescent="0.15">
      <c r="A58" s="60" t="s">
        <v>54</v>
      </c>
    </row>
    <row r="60" spans="1:2" x14ac:dyDescent="0.15">
      <c r="A60" s="32" t="s">
        <v>55</v>
      </c>
    </row>
    <row r="62" spans="1:2" x14ac:dyDescent="0.15">
      <c r="A62" s="32" t="s">
        <v>58</v>
      </c>
    </row>
    <row r="63" spans="1:2" x14ac:dyDescent="0.15">
      <c r="A63" s="32" t="s">
        <v>54</v>
      </c>
    </row>
    <row r="65" spans="1:1" x14ac:dyDescent="0.15">
      <c r="A65" s="32" t="s">
        <v>55</v>
      </c>
    </row>
    <row r="67" spans="1:1" x14ac:dyDescent="0.15">
      <c r="A67" s="32" t="s">
        <v>59</v>
      </c>
    </row>
    <row r="68" spans="1:1" x14ac:dyDescent="0.15">
      <c r="A68" s="32" t="s">
        <v>54</v>
      </c>
    </row>
    <row r="70" spans="1:1" x14ac:dyDescent="0.15">
      <c r="A70" s="32" t="s">
        <v>55</v>
      </c>
    </row>
    <row r="72" spans="1:1" x14ac:dyDescent="0.15">
      <c r="A72" s="32" t="s">
        <v>60</v>
      </c>
    </row>
    <row r="73" spans="1:1" x14ac:dyDescent="0.15">
      <c r="A73" s="32" t="s">
        <v>54</v>
      </c>
    </row>
    <row r="75" spans="1:1" x14ac:dyDescent="0.15">
      <c r="A75" s="32" t="s">
        <v>61</v>
      </c>
    </row>
    <row r="77" spans="1:1" x14ac:dyDescent="0.15">
      <c r="A77" s="32" t="s">
        <v>62</v>
      </c>
    </row>
    <row r="78" spans="1:1" x14ac:dyDescent="0.15">
      <c r="A78" s="32" t="s">
        <v>54</v>
      </c>
    </row>
    <row r="80" spans="1:1" x14ac:dyDescent="0.15">
      <c r="A80" s="32" t="s">
        <v>55</v>
      </c>
    </row>
    <row r="82" spans="1:1" x14ac:dyDescent="0.15">
      <c r="A82" s="32" t="s">
        <v>63</v>
      </c>
    </row>
    <row r="83" spans="1:1" x14ac:dyDescent="0.15">
      <c r="A83" s="32" t="s">
        <v>54</v>
      </c>
    </row>
    <row r="85" spans="1:1" x14ac:dyDescent="0.15">
      <c r="A85" s="32" t="s">
        <v>61</v>
      </c>
    </row>
    <row r="87" spans="1:1" x14ac:dyDescent="0.15">
      <c r="A87" s="32" t="s">
        <v>64</v>
      </c>
    </row>
    <row r="88" spans="1:1" x14ac:dyDescent="0.15">
      <c r="A88" s="32" t="s">
        <v>54</v>
      </c>
    </row>
    <row r="90" spans="1:1" x14ac:dyDescent="0.15">
      <c r="A90" s="32" t="s">
        <v>55</v>
      </c>
    </row>
  </sheetData>
  <phoneticPr fontId="8"/>
  <dataValidations count="1">
    <dataValidation type="whole" allowBlank="1" showInputMessage="1" showErrorMessage="1" errorTitle="無効な入力" error="千円未満を四捨五入して、整数で入力してください。" sqref="C9:K9 D10:K10 C12:K12 D13:K13 C18:K18 D19:K19 C25:K25 D26:K26 C28:K28 D29:K29 C23:K23 D31:K32 D34:K35 C37:K37 D38:K38">
      <formula1>-9999999999999</formula1>
      <formula2>9999999999999</formula2>
    </dataValidation>
  </dataValidations>
  <pageMargins left="0.7" right="0.7" top="0.75" bottom="0.75" header="0.3" footer="0.3"/>
  <pageSetup paperSize="9" scale="87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zoomScale="75" zoomScaleNormal="75" workbookViewId="0">
      <selection activeCell="M15" sqref="M15"/>
    </sheetView>
  </sheetViews>
  <sheetFormatPr defaultColWidth="9" defaultRowHeight="13.5" x14ac:dyDescent="0.15"/>
  <cols>
    <col min="1" max="1" width="12.5" style="1" customWidth="1"/>
    <col min="2" max="2" width="9" style="1" customWidth="1"/>
    <col min="3" max="6" width="10.25" style="1" customWidth="1"/>
    <col min="7" max="8" width="8.875" style="1" customWidth="1"/>
    <col min="9" max="16384" width="9" style="1"/>
  </cols>
  <sheetData>
    <row r="1" spans="1:8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1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15">
      <c r="A3" s="3" t="s">
        <v>2</v>
      </c>
      <c r="B3" s="3"/>
      <c r="C3" s="3"/>
      <c r="D3" s="3"/>
      <c r="E3" s="3"/>
      <c r="F3" s="3"/>
      <c r="G3" s="2"/>
      <c r="H3" s="2"/>
    </row>
    <row r="4" spans="1:8" x14ac:dyDescent="0.15">
      <c r="A4" s="2"/>
      <c r="B4" s="2"/>
      <c r="C4" s="2"/>
      <c r="D4" s="2"/>
      <c r="E4" s="2"/>
      <c r="F4" s="2"/>
      <c r="G4" s="2"/>
      <c r="H4" s="2"/>
    </row>
    <row r="5" spans="1:8" x14ac:dyDescent="0.15">
      <c r="A5" s="2" t="s">
        <v>3</v>
      </c>
      <c r="B5" s="2"/>
      <c r="C5" s="2"/>
      <c r="D5" s="2"/>
      <c r="E5" s="2"/>
      <c r="F5" s="2"/>
      <c r="G5" s="2"/>
      <c r="H5" s="27" t="s">
        <v>4</v>
      </c>
    </row>
    <row r="6" spans="1:8" ht="18" customHeight="1" x14ac:dyDescent="0.15">
      <c r="A6" s="4"/>
      <c r="B6" s="5"/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8" customHeight="1" x14ac:dyDescent="0.15">
      <c r="A7" s="7"/>
      <c r="B7" s="8"/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15</v>
      </c>
    </row>
    <row r="8" spans="1:8" ht="18" customHeight="1" x14ac:dyDescent="0.15">
      <c r="A8" s="10" t="s">
        <v>16</v>
      </c>
      <c r="B8" s="11"/>
      <c r="C8" s="12">
        <v>2412047</v>
      </c>
      <c r="D8" s="12">
        <f t="shared" ref="D8:F8" si="0">SUM(D9:D10)</f>
        <v>2500000</v>
      </c>
      <c r="E8" s="12">
        <f t="shared" si="0"/>
        <v>3000000</v>
      </c>
      <c r="F8" s="12">
        <f t="shared" si="0"/>
        <v>3350000</v>
      </c>
      <c r="G8" s="12"/>
      <c r="H8" s="12"/>
    </row>
    <row r="9" spans="1:8" ht="18" customHeight="1" x14ac:dyDescent="0.15">
      <c r="A9" s="13"/>
      <c r="B9" s="14" t="s">
        <v>17</v>
      </c>
      <c r="C9" s="12">
        <v>2412047</v>
      </c>
      <c r="D9" s="15">
        <v>2000000</v>
      </c>
      <c r="E9" s="15">
        <v>2200000</v>
      </c>
      <c r="F9" s="15">
        <v>2500000</v>
      </c>
      <c r="G9" s="15"/>
      <c r="H9" s="15"/>
    </row>
    <row r="10" spans="1:8" ht="18" customHeight="1" x14ac:dyDescent="0.15">
      <c r="A10" s="16"/>
      <c r="B10" s="6" t="s">
        <v>18</v>
      </c>
      <c r="C10" s="17" t="s">
        <v>19</v>
      </c>
      <c r="D10" s="18">
        <v>500000</v>
      </c>
      <c r="E10" s="18">
        <v>800000</v>
      </c>
      <c r="F10" s="18">
        <v>850000</v>
      </c>
      <c r="G10" s="18"/>
      <c r="H10" s="18"/>
    </row>
    <row r="11" spans="1:8" ht="18" customHeight="1" x14ac:dyDescent="0.15">
      <c r="A11" s="10" t="s">
        <v>20</v>
      </c>
      <c r="B11" s="11"/>
      <c r="C11" s="12">
        <f>C12</f>
        <v>1837607</v>
      </c>
      <c r="D11" s="12">
        <f t="shared" ref="D11:F11" si="1">SUM(D12:D13)</f>
        <v>1940000</v>
      </c>
      <c r="E11" s="12">
        <f t="shared" si="1"/>
        <v>2330000</v>
      </c>
      <c r="F11" s="12">
        <f t="shared" si="1"/>
        <v>2570000</v>
      </c>
      <c r="G11" s="12"/>
      <c r="H11" s="12"/>
    </row>
    <row r="12" spans="1:8" ht="18" customHeight="1" x14ac:dyDescent="0.15">
      <c r="A12" s="13"/>
      <c r="B12" s="14" t="s">
        <v>17</v>
      </c>
      <c r="C12" s="15">
        <v>1837607</v>
      </c>
      <c r="D12" s="15">
        <v>1500000</v>
      </c>
      <c r="E12" s="15">
        <v>1680000</v>
      </c>
      <c r="F12" s="15">
        <v>1900000</v>
      </c>
      <c r="G12" s="15"/>
      <c r="H12" s="15"/>
    </row>
    <row r="13" spans="1:8" ht="18" customHeight="1" x14ac:dyDescent="0.15">
      <c r="A13" s="16"/>
      <c r="B13" s="6" t="s">
        <v>18</v>
      </c>
      <c r="C13" s="17" t="s">
        <v>19</v>
      </c>
      <c r="D13" s="18">
        <v>440000</v>
      </c>
      <c r="E13" s="18">
        <v>650000</v>
      </c>
      <c r="F13" s="18">
        <v>670000</v>
      </c>
      <c r="G13" s="18"/>
      <c r="H13" s="18"/>
    </row>
    <row r="14" spans="1:8" ht="18" customHeight="1" x14ac:dyDescent="0.15">
      <c r="A14" s="10" t="s">
        <v>21</v>
      </c>
      <c r="B14" s="11"/>
      <c r="C14" s="12">
        <f>C8-C11</f>
        <v>574440</v>
      </c>
      <c r="D14" s="12">
        <f t="shared" ref="D14:F16" si="2">D8-D11</f>
        <v>560000</v>
      </c>
      <c r="E14" s="12">
        <f t="shared" si="2"/>
        <v>670000</v>
      </c>
      <c r="F14" s="12">
        <f t="shared" si="2"/>
        <v>780000</v>
      </c>
      <c r="G14" s="12"/>
      <c r="H14" s="12"/>
    </row>
    <row r="15" spans="1:8" ht="18" customHeight="1" x14ac:dyDescent="0.15">
      <c r="A15" s="13"/>
      <c r="B15" s="14" t="s">
        <v>17</v>
      </c>
      <c r="C15" s="19">
        <f>C9-C12</f>
        <v>574440</v>
      </c>
      <c r="D15" s="19">
        <f t="shared" si="2"/>
        <v>500000</v>
      </c>
      <c r="E15" s="19">
        <f t="shared" si="2"/>
        <v>520000</v>
      </c>
      <c r="F15" s="19">
        <f t="shared" si="2"/>
        <v>600000</v>
      </c>
      <c r="G15" s="19"/>
      <c r="H15" s="19"/>
    </row>
    <row r="16" spans="1:8" ht="18" customHeight="1" x14ac:dyDescent="0.15">
      <c r="A16" s="16"/>
      <c r="B16" s="6" t="s">
        <v>18</v>
      </c>
      <c r="C16" s="17" t="s">
        <v>19</v>
      </c>
      <c r="D16" s="12">
        <f t="shared" si="2"/>
        <v>60000</v>
      </c>
      <c r="E16" s="12">
        <f t="shared" si="2"/>
        <v>150000</v>
      </c>
      <c r="F16" s="12">
        <f>F10-F13</f>
        <v>180000</v>
      </c>
      <c r="G16" s="12"/>
      <c r="H16" s="12"/>
    </row>
    <row r="17" spans="1:8" ht="18" customHeight="1" x14ac:dyDescent="0.15">
      <c r="A17" s="10" t="s">
        <v>22</v>
      </c>
      <c r="B17" s="11"/>
      <c r="C17" s="12">
        <f>C18</f>
        <v>504371</v>
      </c>
      <c r="D17" s="12">
        <f t="shared" ref="D17:F17" si="3">SUM(D18:D19)</f>
        <v>530000</v>
      </c>
      <c r="E17" s="12">
        <f t="shared" si="3"/>
        <v>610000</v>
      </c>
      <c r="F17" s="12">
        <f t="shared" si="3"/>
        <v>680000</v>
      </c>
      <c r="G17" s="12"/>
      <c r="H17" s="12"/>
    </row>
    <row r="18" spans="1:8" ht="18" customHeight="1" x14ac:dyDescent="0.15">
      <c r="A18" s="13" t="s">
        <v>23</v>
      </c>
      <c r="B18" s="14" t="s">
        <v>17</v>
      </c>
      <c r="C18" s="15">
        <v>504371</v>
      </c>
      <c r="D18" s="15">
        <v>480000</v>
      </c>
      <c r="E18" s="15">
        <v>490000</v>
      </c>
      <c r="F18" s="15">
        <v>540000</v>
      </c>
      <c r="G18" s="15"/>
      <c r="H18" s="15"/>
    </row>
    <row r="19" spans="1:8" ht="18" customHeight="1" x14ac:dyDescent="0.15">
      <c r="A19" s="16"/>
      <c r="B19" s="6" t="s">
        <v>18</v>
      </c>
      <c r="C19" s="17" t="s">
        <v>19</v>
      </c>
      <c r="D19" s="18">
        <v>50000</v>
      </c>
      <c r="E19" s="18">
        <v>120000</v>
      </c>
      <c r="F19" s="18">
        <v>140000</v>
      </c>
      <c r="G19" s="18"/>
      <c r="H19" s="18"/>
    </row>
    <row r="20" spans="1:8" ht="18" customHeight="1" x14ac:dyDescent="0.15">
      <c r="A20" s="10" t="s">
        <v>24</v>
      </c>
      <c r="B20" s="11"/>
      <c r="C20" s="12">
        <f>C14-C17</f>
        <v>70069</v>
      </c>
      <c r="D20" s="12">
        <f t="shared" ref="D20:F22" si="4">D14-D17</f>
        <v>30000</v>
      </c>
      <c r="E20" s="12">
        <f t="shared" si="4"/>
        <v>60000</v>
      </c>
      <c r="F20" s="12">
        <f t="shared" si="4"/>
        <v>100000</v>
      </c>
      <c r="G20" s="12"/>
      <c r="H20" s="12"/>
    </row>
    <row r="21" spans="1:8" ht="18" customHeight="1" x14ac:dyDescent="0.15">
      <c r="A21" s="13"/>
      <c r="B21" s="14" t="s">
        <v>17</v>
      </c>
      <c r="C21" s="19">
        <f>C15-C18</f>
        <v>70069</v>
      </c>
      <c r="D21" s="19">
        <f t="shared" si="4"/>
        <v>20000</v>
      </c>
      <c r="E21" s="19">
        <f t="shared" si="4"/>
        <v>30000</v>
      </c>
      <c r="F21" s="20">
        <f t="shared" si="4"/>
        <v>60000</v>
      </c>
      <c r="G21" s="20"/>
      <c r="H21" s="20"/>
    </row>
    <row r="22" spans="1:8" ht="18" customHeight="1" x14ac:dyDescent="0.15">
      <c r="A22" s="16"/>
      <c r="B22" s="6" t="s">
        <v>18</v>
      </c>
      <c r="C22" s="17" t="s">
        <v>19</v>
      </c>
      <c r="D22" s="12">
        <f t="shared" si="4"/>
        <v>10000</v>
      </c>
      <c r="E22" s="12">
        <f t="shared" si="4"/>
        <v>30000</v>
      </c>
      <c r="F22" s="12">
        <f t="shared" si="4"/>
        <v>40000</v>
      </c>
      <c r="G22" s="12"/>
      <c r="H22" s="12"/>
    </row>
    <row r="23" spans="1:8" ht="18" customHeight="1" x14ac:dyDescent="0.15">
      <c r="A23" s="10" t="s">
        <v>25</v>
      </c>
      <c r="B23" s="11"/>
      <c r="C23" s="18">
        <v>50069</v>
      </c>
      <c r="D23" s="18">
        <v>10000</v>
      </c>
      <c r="E23" s="18">
        <v>39000</v>
      </c>
      <c r="F23" s="18">
        <v>78500</v>
      </c>
      <c r="G23" s="18"/>
      <c r="H23" s="18"/>
    </row>
    <row r="24" spans="1:8" ht="18" customHeight="1" x14ac:dyDescent="0.15">
      <c r="A24" s="10" t="s">
        <v>26</v>
      </c>
      <c r="B24" s="11"/>
      <c r="C24" s="12">
        <f>C25</f>
        <v>351491</v>
      </c>
      <c r="D24" s="12">
        <f t="shared" ref="D24:F24" si="5">SUM(D25:D26)</f>
        <v>360000</v>
      </c>
      <c r="E24" s="12">
        <f t="shared" si="5"/>
        <v>392000</v>
      </c>
      <c r="F24" s="12">
        <f t="shared" si="5"/>
        <v>408000</v>
      </c>
      <c r="G24" s="12"/>
      <c r="H24" s="12"/>
    </row>
    <row r="25" spans="1:8" ht="18" customHeight="1" x14ac:dyDescent="0.15">
      <c r="A25" s="13"/>
      <c r="B25" s="14" t="s">
        <v>17</v>
      </c>
      <c r="C25" s="15">
        <v>351491</v>
      </c>
      <c r="D25" s="15">
        <v>344000</v>
      </c>
      <c r="E25" s="15">
        <v>352000</v>
      </c>
      <c r="F25" s="15">
        <v>360000</v>
      </c>
      <c r="G25" s="21"/>
      <c r="H25" s="21"/>
    </row>
    <row r="26" spans="1:8" ht="18" customHeight="1" x14ac:dyDescent="0.15">
      <c r="A26" s="16"/>
      <c r="B26" s="6" t="s">
        <v>18</v>
      </c>
      <c r="C26" s="17" t="s">
        <v>19</v>
      </c>
      <c r="D26" s="18">
        <v>16000</v>
      </c>
      <c r="E26" s="18">
        <v>40000</v>
      </c>
      <c r="F26" s="18">
        <v>48000</v>
      </c>
      <c r="G26" s="18"/>
      <c r="H26" s="18"/>
    </row>
    <row r="27" spans="1:8" ht="18" customHeight="1" x14ac:dyDescent="0.15">
      <c r="A27" s="10" t="s">
        <v>27</v>
      </c>
      <c r="B27" s="11"/>
      <c r="C27" s="12">
        <f>C28</f>
        <v>439364</v>
      </c>
      <c r="D27" s="12">
        <f t="shared" ref="D27:F27" si="6">SUM(D28:D29)</f>
        <v>450000</v>
      </c>
      <c r="E27" s="12">
        <f t="shared" si="6"/>
        <v>490000</v>
      </c>
      <c r="F27" s="12">
        <f t="shared" si="6"/>
        <v>510000</v>
      </c>
      <c r="G27" s="12"/>
      <c r="H27" s="12"/>
    </row>
    <row r="28" spans="1:8" ht="18" customHeight="1" x14ac:dyDescent="0.15">
      <c r="A28" s="13"/>
      <c r="B28" s="14" t="s">
        <v>17</v>
      </c>
      <c r="C28" s="15">
        <v>439364</v>
      </c>
      <c r="D28" s="15">
        <v>430000</v>
      </c>
      <c r="E28" s="15">
        <v>440000</v>
      </c>
      <c r="F28" s="15">
        <v>450000</v>
      </c>
      <c r="G28" s="15"/>
      <c r="H28" s="15"/>
    </row>
    <row r="29" spans="1:8" ht="18" customHeight="1" x14ac:dyDescent="0.15">
      <c r="A29" s="16"/>
      <c r="B29" s="6" t="s">
        <v>18</v>
      </c>
      <c r="C29" s="17" t="s">
        <v>19</v>
      </c>
      <c r="D29" s="18">
        <v>20000</v>
      </c>
      <c r="E29" s="18">
        <v>50000</v>
      </c>
      <c r="F29" s="18">
        <v>60000</v>
      </c>
      <c r="G29" s="18"/>
      <c r="H29" s="18"/>
    </row>
    <row r="30" spans="1:8" ht="18" customHeight="1" x14ac:dyDescent="0.15">
      <c r="A30" s="10" t="s">
        <v>28</v>
      </c>
      <c r="B30" s="11"/>
      <c r="C30" s="17" t="s">
        <v>19</v>
      </c>
      <c r="D30" s="12">
        <f t="shared" ref="D30:F30" si="7">SUM(D31:D32)</f>
        <v>6400</v>
      </c>
      <c r="E30" s="12">
        <f t="shared" si="7"/>
        <v>40000</v>
      </c>
      <c r="F30" s="12">
        <f t="shared" si="7"/>
        <v>0</v>
      </c>
      <c r="G30" s="12"/>
      <c r="H30" s="12"/>
    </row>
    <row r="31" spans="1:8" ht="18" customHeight="1" x14ac:dyDescent="0.15">
      <c r="A31" s="13"/>
      <c r="B31" s="14" t="s">
        <v>17</v>
      </c>
      <c r="C31" s="22" t="s">
        <v>19</v>
      </c>
      <c r="D31" s="15">
        <v>0</v>
      </c>
      <c r="E31" s="15">
        <v>0</v>
      </c>
      <c r="F31" s="15">
        <v>0</v>
      </c>
      <c r="G31" s="15"/>
      <c r="H31" s="15"/>
    </row>
    <row r="32" spans="1:8" ht="18" customHeight="1" x14ac:dyDescent="0.15">
      <c r="A32" s="16"/>
      <c r="B32" s="6" t="s">
        <v>18</v>
      </c>
      <c r="C32" s="17" t="s">
        <v>19</v>
      </c>
      <c r="D32" s="23">
        <v>6400</v>
      </c>
      <c r="E32" s="23">
        <v>40000</v>
      </c>
      <c r="F32" s="23">
        <v>0</v>
      </c>
      <c r="G32" s="23"/>
      <c r="H32" s="23"/>
    </row>
    <row r="33" spans="1:8" ht="18" customHeight="1" x14ac:dyDescent="0.15">
      <c r="A33" s="10" t="s">
        <v>29</v>
      </c>
      <c r="B33" s="11"/>
      <c r="C33" s="17" t="s">
        <v>19</v>
      </c>
      <c r="D33" s="12">
        <f t="shared" ref="D33:F33" si="8">SUM(D34:D35)</f>
        <v>30000</v>
      </c>
      <c r="E33" s="12">
        <f t="shared" si="8"/>
        <v>20000</v>
      </c>
      <c r="F33" s="12">
        <f t="shared" si="8"/>
        <v>30000</v>
      </c>
      <c r="G33" s="12"/>
      <c r="H33" s="12"/>
    </row>
    <row r="34" spans="1:8" ht="18" customHeight="1" x14ac:dyDescent="0.15">
      <c r="A34" s="13"/>
      <c r="B34" s="14" t="s">
        <v>17</v>
      </c>
      <c r="C34" s="22" t="s">
        <v>19</v>
      </c>
      <c r="D34" s="15">
        <v>0</v>
      </c>
      <c r="E34" s="15">
        <v>0</v>
      </c>
      <c r="F34" s="15">
        <v>0</v>
      </c>
      <c r="G34" s="15"/>
      <c r="H34" s="15"/>
    </row>
    <row r="35" spans="1:8" ht="18" customHeight="1" x14ac:dyDescent="0.15">
      <c r="A35" s="16"/>
      <c r="B35" s="6" t="s">
        <v>18</v>
      </c>
      <c r="C35" s="17" t="s">
        <v>19</v>
      </c>
      <c r="D35" s="18">
        <v>30000</v>
      </c>
      <c r="E35" s="18">
        <v>20000</v>
      </c>
      <c r="F35" s="18">
        <v>30000</v>
      </c>
      <c r="G35" s="18"/>
      <c r="H35" s="18"/>
    </row>
    <row r="36" spans="1:8" ht="18" customHeight="1" x14ac:dyDescent="0.15">
      <c r="A36" s="10" t="s">
        <v>30</v>
      </c>
      <c r="B36" s="11"/>
      <c r="C36" s="12">
        <f>C37</f>
        <v>62053</v>
      </c>
      <c r="D36" s="12">
        <f t="shared" ref="D36:F36" si="9">SUM(D37:D38)</f>
        <v>60600</v>
      </c>
      <c r="E36" s="12">
        <f t="shared" si="9"/>
        <v>63600</v>
      </c>
      <c r="F36" s="12">
        <f t="shared" si="9"/>
        <v>62600</v>
      </c>
      <c r="G36" s="12"/>
      <c r="H36" s="12"/>
    </row>
    <row r="37" spans="1:8" ht="18" customHeight="1" x14ac:dyDescent="0.15">
      <c r="A37" s="13"/>
      <c r="B37" s="14" t="s">
        <v>17</v>
      </c>
      <c r="C37" s="15">
        <v>62053</v>
      </c>
      <c r="D37" s="15">
        <v>60000</v>
      </c>
      <c r="E37" s="15">
        <v>59000</v>
      </c>
      <c r="F37" s="15">
        <v>58000</v>
      </c>
      <c r="G37" s="15"/>
      <c r="H37" s="28"/>
    </row>
    <row r="38" spans="1:8" ht="18" customHeight="1" x14ac:dyDescent="0.15">
      <c r="A38" s="16"/>
      <c r="B38" s="6" t="s">
        <v>18</v>
      </c>
      <c r="C38" s="17" t="s">
        <v>19</v>
      </c>
      <c r="D38" s="18">
        <v>600</v>
      </c>
      <c r="E38" s="18">
        <v>4600</v>
      </c>
      <c r="F38" s="18">
        <v>4600</v>
      </c>
      <c r="G38" s="18"/>
      <c r="H38" s="18"/>
    </row>
    <row r="39" spans="1:8" ht="18" customHeight="1" x14ac:dyDescent="0.15">
      <c r="A39" s="10" t="s">
        <v>31</v>
      </c>
      <c r="B39" s="11"/>
      <c r="C39" s="12">
        <f>SUM(C20,C27,C36)</f>
        <v>571486</v>
      </c>
      <c r="D39" s="12">
        <f t="shared" ref="D39:F41" si="10">SUM(D20,D27,D36)</f>
        <v>540600</v>
      </c>
      <c r="E39" s="12">
        <f t="shared" si="10"/>
        <v>613600</v>
      </c>
      <c r="F39" s="12">
        <f t="shared" si="10"/>
        <v>672600</v>
      </c>
      <c r="G39" s="12"/>
      <c r="H39" s="12"/>
    </row>
    <row r="40" spans="1:8" ht="18" customHeight="1" x14ac:dyDescent="0.15">
      <c r="A40" s="13" t="s">
        <v>32</v>
      </c>
      <c r="B40" s="14" t="s">
        <v>17</v>
      </c>
      <c r="C40" s="19">
        <f>SUM(C21,C28,C37)</f>
        <v>571486</v>
      </c>
      <c r="D40" s="19">
        <f t="shared" si="10"/>
        <v>510000</v>
      </c>
      <c r="E40" s="19">
        <f t="shared" si="10"/>
        <v>529000</v>
      </c>
      <c r="F40" s="19">
        <f t="shared" si="10"/>
        <v>568000</v>
      </c>
      <c r="G40" s="19"/>
      <c r="H40" s="19"/>
    </row>
    <row r="41" spans="1:8" ht="18" customHeight="1" x14ac:dyDescent="0.15">
      <c r="A41" s="16"/>
      <c r="B41" s="6" t="s">
        <v>18</v>
      </c>
      <c r="C41" s="17" t="s">
        <v>19</v>
      </c>
      <c r="D41" s="12">
        <f t="shared" si="10"/>
        <v>30600</v>
      </c>
      <c r="E41" s="12">
        <f t="shared" si="10"/>
        <v>84600</v>
      </c>
      <c r="F41" s="12">
        <f t="shared" si="10"/>
        <v>104600</v>
      </c>
      <c r="G41" s="12"/>
      <c r="H41" s="12"/>
    </row>
    <row r="42" spans="1:8" ht="18" customHeight="1" x14ac:dyDescent="0.15">
      <c r="A42" s="10" t="s">
        <v>33</v>
      </c>
      <c r="B42" s="11"/>
      <c r="C42" s="12">
        <f>C43</f>
        <v>115</v>
      </c>
      <c r="D42" s="12">
        <f t="shared" ref="D42:F42" si="11">SUM(D43:D44)</f>
        <v>118</v>
      </c>
      <c r="E42" s="12">
        <f t="shared" si="11"/>
        <v>122</v>
      </c>
      <c r="F42" s="12">
        <f t="shared" si="11"/>
        <v>124</v>
      </c>
      <c r="G42" s="12"/>
      <c r="H42" s="12"/>
    </row>
    <row r="43" spans="1:8" ht="18" customHeight="1" x14ac:dyDescent="0.15">
      <c r="A43" s="13"/>
      <c r="B43" s="14" t="s">
        <v>17</v>
      </c>
      <c r="C43" s="15">
        <v>115</v>
      </c>
      <c r="D43" s="15">
        <v>114</v>
      </c>
      <c r="E43" s="15">
        <v>114</v>
      </c>
      <c r="F43" s="15">
        <v>115</v>
      </c>
      <c r="G43" s="15"/>
      <c r="H43" s="15"/>
    </row>
    <row r="44" spans="1:8" ht="18" customHeight="1" x14ac:dyDescent="0.15">
      <c r="A44" s="16"/>
      <c r="B44" s="6" t="s">
        <v>18</v>
      </c>
      <c r="C44" s="29" t="s">
        <v>19</v>
      </c>
      <c r="D44" s="30">
        <v>4</v>
      </c>
      <c r="E44" s="30">
        <v>8</v>
      </c>
      <c r="F44" s="30">
        <v>9</v>
      </c>
      <c r="G44" s="30"/>
      <c r="H44" s="30"/>
    </row>
    <row r="45" spans="1:8" ht="18" customHeight="1" x14ac:dyDescent="0.15">
      <c r="A45" s="24" t="s">
        <v>34</v>
      </c>
      <c r="B45" s="25"/>
      <c r="C45" s="17" t="s">
        <v>19</v>
      </c>
      <c r="D45" s="17" t="s">
        <v>19</v>
      </c>
      <c r="E45" s="17" t="s">
        <v>19</v>
      </c>
      <c r="F45" s="17" t="s">
        <v>19</v>
      </c>
      <c r="G45" s="17"/>
      <c r="H45" s="17"/>
    </row>
    <row r="46" spans="1:8" ht="18" customHeight="1" x14ac:dyDescent="0.15">
      <c r="A46" s="26" t="s">
        <v>35</v>
      </c>
      <c r="B46" s="14" t="s">
        <v>17</v>
      </c>
      <c r="C46" s="19">
        <f>ROUND((C40/C43),0)</f>
        <v>4969</v>
      </c>
      <c r="D46" s="19">
        <f t="shared" ref="D46:F46" si="12">ROUND((D40/D43),0)</f>
        <v>4474</v>
      </c>
      <c r="E46" s="19">
        <f t="shared" si="12"/>
        <v>4640</v>
      </c>
      <c r="F46" s="19">
        <f t="shared" si="12"/>
        <v>4939</v>
      </c>
      <c r="G46" s="19"/>
      <c r="H46" s="19"/>
    </row>
    <row r="47" spans="1:8" ht="18" customHeight="1" x14ac:dyDescent="0.15">
      <c r="A47" s="16"/>
      <c r="B47" s="6" t="s">
        <v>18</v>
      </c>
      <c r="C47" s="17" t="s">
        <v>19</v>
      </c>
      <c r="D47" s="12">
        <f t="shared" ref="D47:F47" si="13">IF(D44="","",ROUND((D41/D44),0))</f>
        <v>7650</v>
      </c>
      <c r="E47" s="12">
        <f t="shared" si="13"/>
        <v>10575</v>
      </c>
      <c r="F47" s="12">
        <f t="shared" si="13"/>
        <v>11622</v>
      </c>
      <c r="G47" s="12"/>
      <c r="H47" s="12"/>
    </row>
  </sheetData>
  <phoneticPr fontId="6"/>
  <dataValidations count="1">
    <dataValidation type="whole" allowBlank="1" showInputMessage="1" showErrorMessage="1" errorTitle="無効な入力" error="千円未満を四捨五入して、整数で入力してください。" sqref="C12:H12 D13:H13 C18:H18 D19:H19 C23:H23 C25:H25 D26:H26 C28:H28 D29:H29 C37:H37 D38:H38 D34:H35 D31:H32 D9:H10">
      <formula1>-9999999999999</formula1>
      <formula2>9999999999999</formula2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（参考）別表３の算出根拠</vt:lpstr>
      <vt:lpstr>（参考）様式３の算出根拠 (記入例)</vt:lpstr>
      <vt:lpstr>'（参考）別表３の算出根拠'!Print_Area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2020-12-01T03:53:00Z</cp:lastPrinted>
  <dcterms:created xsi:type="dcterms:W3CDTF">2020-11-30T04:13:00Z</dcterms:created>
  <dcterms:modified xsi:type="dcterms:W3CDTF">2021-09-21T11:44:47Z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