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0.7.23\disc\04 課：施設支援班\004施設・設備整備・災害復旧補助\020施設等整備費補助（国庫）\Ｒ9年度（当初）\01要望調査\01募集\01準備\02班・課長レク\"/>
    </mc:Choice>
  </mc:AlternateContent>
  <xr:revisionPtr revIDLastSave="0" documentId="13_ncr:1_{460DB617-F171-4B12-AA6F-915A41EF2667}" xr6:coauthVersionLast="47" xr6:coauthVersionMax="47" xr10:uidLastSave="{00000000-0000-0000-0000-000000000000}"/>
  <bookViews>
    <workbookView xWindow="20370" yWindow="-120" windowWidth="29040" windowHeight="15720" activeTab="3" xr2:uid="{00000000-000D-0000-FFFF-FFFF00000000}"/>
  </bookViews>
  <sheets>
    <sheet name="①建設資金" sheetId="6" r:id="rId1"/>
    <sheet name="建設資金 (記入例)" sheetId="4" r:id="rId2"/>
    <sheet name="②運営資金" sheetId="5" r:id="rId3"/>
    <sheet name="資金運営（記入例）" sheetId="3" r:id="rId4"/>
  </sheets>
  <definedNames>
    <definedName name="_xlnm.Print_Area" localSheetId="0">①建設資金!$A$1:$N$36</definedName>
    <definedName name="_xlnm.Print_Area" localSheetId="2">②運営資金!$A$1:$J$59</definedName>
    <definedName name="_xlnm.Print_Area" localSheetId="1">'建設資金 (記入例)'!$A$1:$N$37</definedName>
    <definedName name="_xlnm.Print_Area" localSheetId="3">'資金運営（記入例）'!$A$1:$J$71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3" l="1"/>
  <c r="H9" i="3"/>
  <c r="G9" i="3"/>
  <c r="F9" i="3"/>
  <c r="E9" i="3"/>
  <c r="I7" i="3"/>
  <c r="H7" i="3"/>
  <c r="G7" i="3"/>
  <c r="F7" i="3"/>
  <c r="E7" i="3"/>
  <c r="I5" i="3"/>
  <c r="H5" i="3"/>
  <c r="G5" i="3"/>
  <c r="F5" i="3"/>
  <c r="E5" i="3"/>
  <c r="P13" i="4"/>
  <c r="G7" i="6" l="1"/>
  <c r="F65" i="3" l="1"/>
  <c r="G65" i="3"/>
  <c r="H65" i="3"/>
  <c r="I65" i="3"/>
  <c r="E65" i="3"/>
  <c r="F53" i="3"/>
  <c r="G53" i="3"/>
  <c r="H53" i="3"/>
  <c r="I53" i="3"/>
  <c r="E53" i="3"/>
  <c r="E23" i="3"/>
  <c r="F23" i="3"/>
  <c r="G23" i="3"/>
  <c r="H23" i="3"/>
  <c r="I23" i="3"/>
  <c r="F15" i="3"/>
  <c r="G15" i="3"/>
  <c r="H15" i="3"/>
  <c r="I15" i="3"/>
  <c r="E15" i="3"/>
  <c r="F12" i="3"/>
  <c r="G12" i="3"/>
  <c r="H12" i="3"/>
  <c r="I12" i="3"/>
  <c r="E47" i="3" l="1"/>
  <c r="F47" i="3" l="1"/>
  <c r="L65" i="3" s="1"/>
  <c r="G47" i="3"/>
  <c r="M65" i="3" s="1"/>
  <c r="H47" i="3"/>
  <c r="N65" i="3" s="1"/>
  <c r="I47" i="3"/>
  <c r="O65" i="3" s="1"/>
  <c r="T6" i="4" l="1"/>
  <c r="G7" i="4"/>
  <c r="T6" i="6" l="1"/>
  <c r="F34" i="3" l="1"/>
  <c r="G34" i="3"/>
  <c r="H34" i="3"/>
  <c r="I34" i="3"/>
  <c r="E34" i="3"/>
  <c r="E12" i="3" l="1"/>
  <c r="E35" i="3" s="1"/>
  <c r="F35" i="3"/>
  <c r="G35" i="3"/>
  <c r="H35" i="3"/>
  <c r="I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A7" authorId="0" shapeId="0" xr:uid="{00000000-0006-0000-0100-000001000000}">
      <text>
        <r>
          <rPr>
            <sz val="9"/>
            <color indexed="81"/>
            <rFont val="MS P ゴシック"/>
            <family val="3"/>
            <charset val="128"/>
          </rPr>
          <t>工事費・工事事務費・その他整備計画に要する経費の合計を入力。（見積書等の根拠資料を提出）</t>
        </r>
      </text>
    </comment>
    <comment ref="E7" authorId="0" shapeId="0" xr:uid="{00000000-0006-0000-0100-000002000000}">
      <text>
        <r>
          <rPr>
            <sz val="9"/>
            <color indexed="81"/>
            <rFont val="MS P ゴシック"/>
            <family val="3"/>
            <charset val="128"/>
          </rPr>
          <t>様式第４号等の補助総額と合致させること。</t>
        </r>
      </text>
    </comment>
    <comment ref="G7" authorId="0" shapeId="0" xr:uid="{00000000-0006-0000-0100-000003000000}">
      <text>
        <r>
          <rPr>
            <sz val="9"/>
            <color indexed="81"/>
            <rFont val="MS P ゴシック"/>
            <family val="3"/>
            <charset val="128"/>
          </rPr>
          <t>様式第４号等の設置者負担金と合致させること。</t>
        </r>
      </text>
    </comment>
    <comment ref="E25" authorId="0" shapeId="0" xr:uid="{00000000-0006-0000-0100-000004000000}">
      <text>
        <r>
          <rPr>
            <sz val="9"/>
            <color indexed="81"/>
            <rFont val="MS P ゴシック"/>
            <family val="3"/>
            <charset val="128"/>
          </rPr>
          <t>１　建設資金の自己負担分②借入金と合致させること。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J5" authorId="0" shapeId="0" xr:uid="{329E8CC7-E777-4811-992F-8EC52D4B1FB4}">
      <text>
        <r>
          <rPr>
            <b/>
            <sz val="9"/>
            <color indexed="81"/>
            <rFont val="MS P ゴシック"/>
            <family val="3"/>
            <charset val="128"/>
          </rPr>
          <t>最新の単価等に基づき計算してください。</t>
        </r>
      </text>
    </comment>
  </commentList>
</comments>
</file>

<file path=xl/sharedStrings.xml><?xml version="1.0" encoding="utf-8"?>
<sst xmlns="http://schemas.openxmlformats.org/spreadsheetml/2006/main" count="245" uniqueCount="137">
  <si>
    <t>事業費</t>
    <rPh sb="0" eb="3">
      <t>ジギョウヒ</t>
    </rPh>
    <phoneticPr fontId="2"/>
  </si>
  <si>
    <t>補助予定額</t>
    <rPh sb="0" eb="2">
      <t>ホジョ</t>
    </rPh>
    <rPh sb="2" eb="5">
      <t>ヨテイガク</t>
    </rPh>
    <phoneticPr fontId="2"/>
  </si>
  <si>
    <t>収入</t>
    <rPh sb="0" eb="2">
      <t>シュウニュウ</t>
    </rPh>
    <phoneticPr fontId="2"/>
  </si>
  <si>
    <t>支出</t>
    <rPh sb="0" eb="2">
      <t>シシュツ</t>
    </rPh>
    <phoneticPr fontId="2"/>
  </si>
  <si>
    <t>収支差額</t>
    <rPh sb="0" eb="2">
      <t>シュウシ</t>
    </rPh>
    <rPh sb="2" eb="4">
      <t>サガク</t>
    </rPh>
    <phoneticPr fontId="2"/>
  </si>
  <si>
    <t>備考</t>
    <rPh sb="0" eb="2">
      <t>ビコウ</t>
    </rPh>
    <phoneticPr fontId="2"/>
  </si>
  <si>
    <t>資金計画書</t>
    <rPh sb="0" eb="2">
      <t>シキン</t>
    </rPh>
    <rPh sb="2" eb="5">
      <t>ケイカクショ</t>
    </rPh>
    <phoneticPr fontId="2"/>
  </si>
  <si>
    <t>総事業費</t>
    <rPh sb="0" eb="1">
      <t>ソウ</t>
    </rPh>
    <rPh sb="1" eb="4">
      <t>ジギョウヒ</t>
    </rPh>
    <phoneticPr fontId="2"/>
  </si>
  <si>
    <t>自己負担分</t>
    <rPh sb="0" eb="2">
      <t>ジコ</t>
    </rPh>
    <rPh sb="2" eb="4">
      <t>フタン</t>
    </rPh>
    <rPh sb="4" eb="5">
      <t>ブン</t>
    </rPh>
    <phoneticPr fontId="2"/>
  </si>
  <si>
    <t>計</t>
    <rPh sb="0" eb="1">
      <t>ケイ</t>
    </rPh>
    <phoneticPr fontId="2"/>
  </si>
  <si>
    <t>利用者負担</t>
    <rPh sb="0" eb="3">
      <t>リヨウシャ</t>
    </rPh>
    <rPh sb="3" eb="5">
      <t>フタン</t>
    </rPh>
    <phoneticPr fontId="2"/>
  </si>
  <si>
    <t>人件費</t>
    <rPh sb="0" eb="3">
      <t>ジンケンヒ</t>
    </rPh>
    <phoneticPr fontId="2"/>
  </si>
  <si>
    <t>事務費</t>
    <rPh sb="0" eb="3">
      <t>ジムヒ</t>
    </rPh>
    <phoneticPr fontId="2"/>
  </si>
  <si>
    <t>　□□□</t>
    <phoneticPr fontId="2"/>
  </si>
  <si>
    <t>○○</t>
    <phoneticPr fontId="2"/>
  </si>
  <si>
    <t>【単位：円】</t>
    <rPh sb="1" eb="3">
      <t>タンイ</t>
    </rPh>
    <rPh sb="4" eb="5">
      <t>エン</t>
    </rPh>
    <phoneticPr fontId="2"/>
  </si>
  <si>
    <t>サービス名（　　　　　　　　　　）</t>
    <rPh sb="4" eb="5">
      <t>メイ</t>
    </rPh>
    <phoneticPr fontId="2"/>
  </si>
  <si>
    <t>開設年度</t>
    <rPh sb="0" eb="2">
      <t>カイセツ</t>
    </rPh>
    <rPh sb="2" eb="4">
      <t>ネンド</t>
    </rPh>
    <phoneticPr fontId="2"/>
  </si>
  <si>
    <t>○○年度</t>
    <rPh sb="2" eb="4">
      <t>ネンド</t>
    </rPh>
    <phoneticPr fontId="2"/>
  </si>
  <si>
    <t>売上</t>
    <rPh sb="0" eb="1">
      <t>ウ</t>
    </rPh>
    <rPh sb="1" eb="2">
      <t>ア</t>
    </rPh>
    <phoneticPr fontId="2"/>
  </si>
  <si>
    <t>借入金返済
（利子含む）</t>
    <rPh sb="0" eb="3">
      <t>カリイレキン</t>
    </rPh>
    <rPh sb="3" eb="5">
      <t>ヘンサイ</t>
    </rPh>
    <rPh sb="7" eb="9">
      <t>リシ</t>
    </rPh>
    <rPh sb="9" eb="10">
      <t>フク</t>
    </rPh>
    <phoneticPr fontId="2"/>
  </si>
  <si>
    <t>想定利用人数</t>
    <rPh sb="0" eb="2">
      <t>ソウテイ</t>
    </rPh>
    <rPh sb="2" eb="4">
      <t>リヨウ</t>
    </rPh>
    <rPh sb="4" eb="6">
      <t>ニンズウ</t>
    </rPh>
    <phoneticPr fontId="2"/>
  </si>
  <si>
    <t>給付費①（サービス名）</t>
    <rPh sb="0" eb="3">
      <t>キュウフヒ</t>
    </rPh>
    <rPh sb="9" eb="10">
      <t>メイ</t>
    </rPh>
    <phoneticPr fontId="2"/>
  </si>
  <si>
    <t>給付費②（サービス名）</t>
    <rPh sb="0" eb="3">
      <t>キュウフヒ</t>
    </rPh>
    <rPh sb="9" eb="10">
      <t>メイ</t>
    </rPh>
    <phoneticPr fontId="2"/>
  </si>
  <si>
    <t>工賃・賃金</t>
    <rPh sb="0" eb="2">
      <t>コウチン</t>
    </rPh>
    <rPh sb="3" eb="5">
      <t>チンギン</t>
    </rPh>
    <phoneticPr fontId="2"/>
  </si>
  <si>
    <t>想定配置職員数</t>
    <rPh sb="0" eb="2">
      <t>ソウテイ</t>
    </rPh>
    <rPh sb="2" eb="4">
      <t>ハイチ</t>
    </rPh>
    <rPh sb="4" eb="6">
      <t>ショクイン</t>
    </rPh>
    <phoneticPr fontId="2"/>
  </si>
  <si>
    <t>借地料</t>
    <rPh sb="0" eb="2">
      <t>シャクチ</t>
    </rPh>
    <rPh sb="2" eb="3">
      <t>リョウ</t>
    </rPh>
    <phoneticPr fontId="2"/>
  </si>
  <si>
    <t>※利用者負担は，運営規程に定める予定の金額設定を備考欄に記載すること（例　食事代：1食300円，光熱水費：1ヶ月7,000円，家賃：1ヶ月30,000円）</t>
    <rPh sb="1" eb="4">
      <t>リヨウシャ</t>
    </rPh>
    <rPh sb="4" eb="6">
      <t>フタン</t>
    </rPh>
    <rPh sb="8" eb="10">
      <t>ウンエイ</t>
    </rPh>
    <rPh sb="10" eb="12">
      <t>キテイ</t>
    </rPh>
    <rPh sb="13" eb="14">
      <t>サダ</t>
    </rPh>
    <rPh sb="16" eb="18">
      <t>ヨテイ</t>
    </rPh>
    <rPh sb="19" eb="21">
      <t>キンガク</t>
    </rPh>
    <rPh sb="21" eb="23">
      <t>セッテイ</t>
    </rPh>
    <rPh sb="24" eb="27">
      <t>ビコウラン</t>
    </rPh>
    <rPh sb="28" eb="30">
      <t>キサイ</t>
    </rPh>
    <rPh sb="35" eb="36">
      <t>レイ</t>
    </rPh>
    <rPh sb="37" eb="40">
      <t>ショクジダイ</t>
    </rPh>
    <rPh sb="42" eb="43">
      <t>ショク</t>
    </rPh>
    <rPh sb="46" eb="47">
      <t>エン</t>
    </rPh>
    <rPh sb="48" eb="52">
      <t>コウネツスイヒ</t>
    </rPh>
    <rPh sb="55" eb="56">
      <t>ゲツ</t>
    </rPh>
    <rPh sb="61" eb="62">
      <t>エン</t>
    </rPh>
    <rPh sb="63" eb="65">
      <t>ヤチン</t>
    </rPh>
    <rPh sb="68" eb="69">
      <t>ゲツ</t>
    </rPh>
    <rPh sb="75" eb="76">
      <t>エン</t>
    </rPh>
    <phoneticPr fontId="2"/>
  </si>
  <si>
    <t>積立金</t>
    <rPh sb="0" eb="3">
      <t>ツミタテキン</t>
    </rPh>
    <phoneticPr fontId="2"/>
  </si>
  <si>
    <t>支払対象人数</t>
    <rPh sb="0" eb="2">
      <t>シハラ</t>
    </rPh>
    <rPh sb="2" eb="4">
      <t>タイショウ</t>
    </rPh>
    <rPh sb="4" eb="6">
      <t>ニンズウ</t>
    </rPh>
    <phoneticPr fontId="2"/>
  </si>
  <si>
    <t>人件費（職員分）</t>
    <rPh sb="0" eb="3">
      <t>ジンケンヒ</t>
    </rPh>
    <rPh sb="4" eb="6">
      <t>ショクイン</t>
    </rPh>
    <rPh sb="6" eb="7">
      <t>ブン</t>
    </rPh>
    <phoneticPr fontId="2"/>
  </si>
  <si>
    <t>生産活動名（　　　　　　　　　　）</t>
    <rPh sb="0" eb="2">
      <t>セイサン</t>
    </rPh>
    <rPh sb="2" eb="4">
      <t>カツドウ</t>
    </rPh>
    <rPh sb="4" eb="5">
      <t>メイ</t>
    </rPh>
    <phoneticPr fontId="2"/>
  </si>
  <si>
    <t>２　事業所運営収支</t>
    <rPh sb="2" eb="5">
      <t>ジギョウショ</t>
    </rPh>
    <rPh sb="5" eb="7">
      <t>ウンエイ</t>
    </rPh>
    <rPh sb="7" eb="9">
      <t>シュウシ</t>
    </rPh>
    <phoneticPr fontId="2"/>
  </si>
  <si>
    <t>※生産活動収支（就労継続支援，または，生活介護・自立訓練・就労移行支援で生産活動を伴う場合に使用）</t>
    <rPh sb="1" eb="3">
      <t>セイサン</t>
    </rPh>
    <rPh sb="3" eb="5">
      <t>カツドウ</t>
    </rPh>
    <rPh sb="5" eb="7">
      <t>シュウシ</t>
    </rPh>
    <rPh sb="41" eb="42">
      <t>トモナ</t>
    </rPh>
    <rPh sb="43" eb="45">
      <t>バアイ</t>
    </rPh>
    <rPh sb="46" eb="48">
      <t>シヨウ</t>
    </rPh>
    <phoneticPr fontId="2"/>
  </si>
  <si>
    <t>１　建設資金</t>
    <rPh sb="2" eb="4">
      <t>ケンセツ</t>
    </rPh>
    <rPh sb="4" eb="6">
      <t>シキン</t>
    </rPh>
    <phoneticPr fontId="2"/>
  </si>
  <si>
    <t>財源</t>
    <rPh sb="0" eb="2">
      <t>ザイゲン</t>
    </rPh>
    <phoneticPr fontId="2"/>
  </si>
  <si>
    <t>①自己資金</t>
    <rPh sb="1" eb="3">
      <t>ジコ</t>
    </rPh>
    <rPh sb="3" eb="5">
      <t>シキン</t>
    </rPh>
    <phoneticPr fontId="2"/>
  </si>
  <si>
    <t>③その他</t>
    <rPh sb="3" eb="4">
      <t>タ</t>
    </rPh>
    <phoneticPr fontId="2"/>
  </si>
  <si>
    <t>②借入金</t>
    <rPh sb="1" eb="3">
      <t>カリイレ</t>
    </rPh>
    <rPh sb="3" eb="4">
      <t>キン</t>
    </rPh>
    <phoneticPr fontId="2"/>
  </si>
  <si>
    <t>借入先</t>
    <phoneticPr fontId="2"/>
  </si>
  <si>
    <t>借入時期</t>
    <phoneticPr fontId="2"/>
  </si>
  <si>
    <t>利率</t>
    <rPh sb="0" eb="2">
      <t>リリツ</t>
    </rPh>
    <phoneticPr fontId="2"/>
  </si>
  <si>
    <t>(1)</t>
    <phoneticPr fontId="2"/>
  </si>
  <si>
    <t>(2)</t>
    <phoneticPr fontId="2"/>
  </si>
  <si>
    <t>③その他の資金調達手法をとる場合</t>
    <rPh sb="3" eb="4">
      <t>タ</t>
    </rPh>
    <rPh sb="5" eb="7">
      <t>シキン</t>
    </rPh>
    <rPh sb="7" eb="9">
      <t>チョウタツ</t>
    </rPh>
    <rPh sb="9" eb="11">
      <t>シュホウ</t>
    </rPh>
    <rPh sb="14" eb="16">
      <t>バアイ</t>
    </rPh>
    <phoneticPr fontId="2"/>
  </si>
  <si>
    <t>具体的な調達方法</t>
    <rPh sb="0" eb="3">
      <t>グタイテキ</t>
    </rPh>
    <rPh sb="4" eb="6">
      <t>チョウタツ</t>
    </rPh>
    <rPh sb="6" eb="8">
      <t>ホウホウ</t>
    </rPh>
    <phoneticPr fontId="2"/>
  </si>
  <si>
    <t>②借入金がある場合（確定していない項目は，予定で記載）</t>
    <rPh sb="1" eb="4">
      <t>カリイレキン</t>
    </rPh>
    <rPh sb="7" eb="9">
      <t>バアイ</t>
    </rPh>
    <rPh sb="10" eb="12">
      <t>カクテイ</t>
    </rPh>
    <rPh sb="17" eb="19">
      <t>コウモク</t>
    </rPh>
    <rPh sb="21" eb="23">
      <t>ヨテイ</t>
    </rPh>
    <rPh sb="24" eb="26">
      <t>キサイ</t>
    </rPh>
    <phoneticPr fontId="2"/>
  </si>
  <si>
    <t>(3)</t>
    <phoneticPr fontId="2"/>
  </si>
  <si>
    <t>計</t>
    <rPh sb="0" eb="1">
      <t>ケイ</t>
    </rPh>
    <phoneticPr fontId="2"/>
  </si>
  <si>
    <t>借入金返済財源の見込</t>
    <rPh sb="0" eb="3">
      <t>カリイレキン</t>
    </rPh>
    <rPh sb="3" eb="5">
      <t>ヘンサイ</t>
    </rPh>
    <rPh sb="5" eb="7">
      <t>ザイゲン</t>
    </rPh>
    <rPh sb="8" eb="10">
      <t>ミコ</t>
    </rPh>
    <phoneticPr fontId="2"/>
  </si>
  <si>
    <t>有</t>
    <rPh sb="0" eb="1">
      <t>ア</t>
    </rPh>
    <phoneticPr fontId="2"/>
  </si>
  <si>
    <r>
      <t>給付費②（</t>
    </r>
    <r>
      <rPr>
        <sz val="11"/>
        <color rgb="FFFF0000"/>
        <rFont val="ＭＳ Ｐゴシック"/>
        <family val="3"/>
        <charset val="128"/>
        <scheme val="minor"/>
      </rPr>
      <t>就労継続支援Ｂ型</t>
    </r>
    <r>
      <rPr>
        <sz val="11"/>
        <color theme="1"/>
        <rFont val="ＭＳ Ｐゴシック"/>
        <family val="2"/>
        <charset val="128"/>
        <scheme val="minor"/>
      </rPr>
      <t>）</t>
    </r>
    <rPh sb="0" eb="3">
      <t>キュウフヒ</t>
    </rPh>
    <rPh sb="5" eb="7">
      <t>シュウロウ</t>
    </rPh>
    <rPh sb="7" eb="9">
      <t>ケイゾク</t>
    </rPh>
    <rPh sb="9" eb="11">
      <t>シエン</t>
    </rPh>
    <rPh sb="12" eb="13">
      <t>ガタ</t>
    </rPh>
    <phoneticPr fontId="2"/>
  </si>
  <si>
    <r>
      <t>給付費①（</t>
    </r>
    <r>
      <rPr>
        <sz val="11"/>
        <color rgb="FFFF0000"/>
        <rFont val="ＭＳ Ｐゴシック"/>
        <family val="3"/>
        <charset val="128"/>
        <scheme val="minor"/>
      </rPr>
      <t>生活介護</t>
    </r>
    <r>
      <rPr>
        <sz val="11"/>
        <color theme="1"/>
        <rFont val="ＭＳ Ｐゴシック"/>
        <family val="2"/>
        <charset val="128"/>
        <scheme val="minor"/>
      </rPr>
      <t>）</t>
    </r>
    <rPh sb="0" eb="3">
      <t>キュウフヒ</t>
    </rPh>
    <rPh sb="5" eb="7">
      <t>セイカツ</t>
    </rPh>
    <rPh sb="7" eb="9">
      <t>カイゴ</t>
    </rPh>
    <phoneticPr fontId="2"/>
  </si>
  <si>
    <r>
      <t>サービス名（</t>
    </r>
    <r>
      <rPr>
        <sz val="11"/>
        <color rgb="FFFF0000"/>
        <rFont val="ＭＳ Ｐゴシック"/>
        <family val="3"/>
        <charset val="128"/>
        <scheme val="minor"/>
      </rPr>
      <t>多機能型（生活介護，就労継続支援Ｂ型）</t>
    </r>
    <r>
      <rPr>
        <sz val="11"/>
        <color theme="1"/>
        <rFont val="ＭＳ Ｐゴシック"/>
        <family val="3"/>
        <charset val="128"/>
        <scheme val="minor"/>
      </rPr>
      <t>)</t>
    </r>
    <rPh sb="4" eb="5">
      <t>メイ</t>
    </rPh>
    <rPh sb="6" eb="10">
      <t>タキノウガタ</t>
    </rPh>
    <rPh sb="11" eb="13">
      <t>セイカツ</t>
    </rPh>
    <rPh sb="13" eb="15">
      <t>カイゴ</t>
    </rPh>
    <rPh sb="16" eb="18">
      <t>シュウロウ</t>
    </rPh>
    <rPh sb="18" eb="20">
      <t>ケイゾク</t>
    </rPh>
    <rPh sb="20" eb="22">
      <t>シエン</t>
    </rPh>
    <rPh sb="23" eb="24">
      <t>ガタ</t>
    </rPh>
    <phoneticPr fontId="2"/>
  </si>
  <si>
    <t>※生活介護定員１０人，就労継続支援１０人</t>
    <rPh sb="1" eb="3">
      <t>セイカツ</t>
    </rPh>
    <rPh sb="3" eb="5">
      <t>カイゴ</t>
    </rPh>
    <rPh sb="5" eb="7">
      <t>テイイン</t>
    </rPh>
    <rPh sb="9" eb="10">
      <t>ニン</t>
    </rPh>
    <rPh sb="11" eb="13">
      <t>シュウロウ</t>
    </rPh>
    <rPh sb="13" eb="15">
      <t>ケイゾク</t>
    </rPh>
    <rPh sb="15" eb="17">
      <t>シエン</t>
    </rPh>
    <rPh sb="19" eb="20">
      <t>ニン</t>
    </rPh>
    <phoneticPr fontId="2"/>
  </si>
  <si>
    <t>雑収入</t>
    <rPh sb="0" eb="3">
      <t>ザツシュウニュウ</t>
    </rPh>
    <phoneticPr fontId="2"/>
  </si>
  <si>
    <t>その他の経費</t>
    <rPh sb="2" eb="3">
      <t>タ</t>
    </rPh>
    <rPh sb="4" eb="6">
      <t>ケイヒ</t>
    </rPh>
    <phoneticPr fontId="2"/>
  </si>
  <si>
    <t>※　総事業費＝補助予定額＋自己負担分</t>
    <rPh sb="2" eb="3">
      <t>ソウ</t>
    </rPh>
    <rPh sb="3" eb="6">
      <t>ジギョウヒ</t>
    </rPh>
    <rPh sb="7" eb="9">
      <t>ホジョ</t>
    </rPh>
    <rPh sb="9" eb="12">
      <t>ヨテイガク</t>
    </rPh>
    <rPh sb="13" eb="15">
      <t>ジコ</t>
    </rPh>
    <rPh sb="15" eb="18">
      <t>フタンブン</t>
    </rPh>
    <phoneticPr fontId="2"/>
  </si>
  <si>
    <t>①自己資金がある場合</t>
    <rPh sb="1" eb="3">
      <t>ジコ</t>
    </rPh>
    <rPh sb="3" eb="5">
      <t>シキン</t>
    </rPh>
    <rPh sb="8" eb="10">
      <t>バアイ</t>
    </rPh>
    <phoneticPr fontId="2"/>
  </si>
  <si>
    <t>※　総事業費は施設整備に要する費用</t>
    <rPh sb="2" eb="3">
      <t>ソウ</t>
    </rPh>
    <rPh sb="3" eb="6">
      <t>ジギョウヒ</t>
    </rPh>
    <rPh sb="7" eb="9">
      <t>シセツ</t>
    </rPh>
    <rPh sb="9" eb="11">
      <t>セイビ</t>
    </rPh>
    <rPh sb="12" eb="13">
      <t>ヨウ</t>
    </rPh>
    <rPh sb="15" eb="17">
      <t>ヒヨウ</t>
    </rPh>
    <phoneticPr fontId="2"/>
  </si>
  <si>
    <t>抵当権
設定</t>
    <rPh sb="0" eb="3">
      <t>テイトウケン</t>
    </rPh>
    <rPh sb="4" eb="6">
      <t>セッテイ</t>
    </rPh>
    <phoneticPr fontId="2"/>
  </si>
  <si>
    <t>借入金額(円）</t>
    <rPh sb="5" eb="6">
      <t>エン</t>
    </rPh>
    <phoneticPr fontId="2"/>
  </si>
  <si>
    <t>償還
年限</t>
    <phoneticPr fontId="2"/>
  </si>
  <si>
    <t>借入先への
相談状況</t>
    <rPh sb="0" eb="3">
      <t>カリイレサキ</t>
    </rPh>
    <rPh sb="6" eb="8">
      <t>ソウダン</t>
    </rPh>
    <rPh sb="8" eb="10">
      <t>ジョウキョウ</t>
    </rPh>
    <phoneticPr fontId="2"/>
  </si>
  <si>
    <t>○○銀行</t>
    <rPh sb="2" eb="4">
      <t>ギンコウ</t>
    </rPh>
    <phoneticPr fontId="2"/>
  </si>
  <si>
    <t>相談済み</t>
    <rPh sb="0" eb="2">
      <t>ソウダン</t>
    </rPh>
    <rPh sb="2" eb="3">
      <t>ズ</t>
    </rPh>
    <phoneticPr fontId="2"/>
  </si>
  <si>
    <t>確認用
（総事業費＝補助予定額＋自己負担分）</t>
    <rPh sb="0" eb="2">
      <t>カクニン</t>
    </rPh>
    <rPh sb="2" eb="3">
      <t>ヨウ</t>
    </rPh>
    <phoneticPr fontId="2"/>
  </si>
  <si>
    <t>※複数のサービスを実施する場合，給付費収入をサービス毎に記入すること。また，備考欄には基本報酬区分，取得を見込む加算種別，年間営業日数を記載すること。</t>
    <rPh sb="1" eb="3">
      <t>フクスウ</t>
    </rPh>
    <rPh sb="9" eb="11">
      <t>ジッシ</t>
    </rPh>
    <rPh sb="13" eb="15">
      <t>バアイ</t>
    </rPh>
    <rPh sb="16" eb="19">
      <t>キュウフヒ</t>
    </rPh>
    <rPh sb="19" eb="21">
      <t>シュウニュウ</t>
    </rPh>
    <rPh sb="26" eb="27">
      <t>ゴト</t>
    </rPh>
    <rPh sb="28" eb="30">
      <t>キニュウ</t>
    </rPh>
    <rPh sb="38" eb="41">
      <t>ビコウラン</t>
    </rPh>
    <rPh sb="43" eb="45">
      <t>キホン</t>
    </rPh>
    <rPh sb="45" eb="47">
      <t>ホウシュウ</t>
    </rPh>
    <rPh sb="47" eb="49">
      <t>クブン</t>
    </rPh>
    <rPh sb="50" eb="52">
      <t>シュトク</t>
    </rPh>
    <rPh sb="53" eb="55">
      <t>ミコ</t>
    </rPh>
    <rPh sb="56" eb="58">
      <t>カサン</t>
    </rPh>
    <rPh sb="58" eb="60">
      <t>シュベツ</t>
    </rPh>
    <rPh sb="61" eb="63">
      <t>ネンカン</t>
    </rPh>
    <rPh sb="63" eb="65">
      <t>エイギョウ</t>
    </rPh>
    <rPh sb="65" eb="67">
      <t>ニッスウ</t>
    </rPh>
    <rPh sb="68" eb="70">
      <t>キサイ</t>
    </rPh>
    <phoneticPr fontId="2"/>
  </si>
  <si>
    <r>
      <t>想定利用人数
（</t>
    </r>
    <r>
      <rPr>
        <sz val="11"/>
        <color rgb="FFFF0000"/>
        <rFont val="ＭＳ Ｐゴシック"/>
        <family val="3"/>
        <charset val="128"/>
        <scheme val="minor"/>
      </rPr>
      <t>1日あたりの平均</t>
    </r>
    <r>
      <rPr>
        <sz val="11"/>
        <color theme="1"/>
        <rFont val="ＭＳ Ｐゴシック"/>
        <family val="2"/>
        <charset val="128"/>
        <scheme val="minor"/>
      </rPr>
      <t>）</t>
    </r>
    <rPh sb="0" eb="2">
      <t>ソウテイ</t>
    </rPh>
    <rPh sb="2" eb="4">
      <t>リヨウ</t>
    </rPh>
    <rPh sb="4" eb="6">
      <t>ニンズウ</t>
    </rPh>
    <rPh sb="9" eb="10">
      <t>ニチ</t>
    </rPh>
    <rPh sb="14" eb="16">
      <t>ヘイキン</t>
    </rPh>
    <phoneticPr fontId="2"/>
  </si>
  <si>
    <r>
      <t>想定利用人数
（</t>
    </r>
    <r>
      <rPr>
        <sz val="11"/>
        <color rgb="FFFF0000"/>
        <rFont val="ＭＳ Ｐゴシック"/>
        <family val="3"/>
        <charset val="128"/>
        <scheme val="minor"/>
      </rPr>
      <t>１日あたりの平均</t>
    </r>
    <r>
      <rPr>
        <sz val="11"/>
        <color theme="1"/>
        <rFont val="ＭＳ Ｐゴシック"/>
        <family val="2"/>
        <charset val="128"/>
        <scheme val="minor"/>
      </rPr>
      <t>）</t>
    </r>
    <rPh sb="0" eb="2">
      <t>ソウテイ</t>
    </rPh>
    <rPh sb="2" eb="4">
      <t>リヨウ</t>
    </rPh>
    <rPh sb="4" eb="6">
      <t>ニンズウ</t>
    </rPh>
    <rPh sb="9" eb="10">
      <t>ニチ</t>
    </rPh>
    <rPh sb="14" eb="16">
      <t>ヘイキン</t>
    </rPh>
    <phoneticPr fontId="2"/>
  </si>
  <si>
    <t>原材料費</t>
    <rPh sb="0" eb="3">
      <t>ゲンザイリョウ</t>
    </rPh>
    <rPh sb="1" eb="3">
      <t>ザイリョウ</t>
    </rPh>
    <rPh sb="3" eb="4">
      <t>ヒ</t>
    </rPh>
    <phoneticPr fontId="2"/>
  </si>
  <si>
    <t>旅費交通費</t>
    <rPh sb="0" eb="2">
      <t>リョヒ</t>
    </rPh>
    <rPh sb="2" eb="5">
      <t>コウツウヒ</t>
    </rPh>
    <phoneticPr fontId="2"/>
  </si>
  <si>
    <t>広告宣伝費</t>
    <rPh sb="0" eb="2">
      <t>コウコク</t>
    </rPh>
    <rPh sb="2" eb="5">
      <t>センデンヒ</t>
    </rPh>
    <phoneticPr fontId="2"/>
  </si>
  <si>
    <t>備品及び消耗品購入費</t>
    <rPh sb="0" eb="2">
      <t>ビヒン</t>
    </rPh>
    <rPh sb="2" eb="3">
      <t>オヨ</t>
    </rPh>
    <rPh sb="4" eb="7">
      <t>ショウモウヒン</t>
    </rPh>
    <rPh sb="7" eb="10">
      <t>コウニュウヒ</t>
    </rPh>
    <phoneticPr fontId="2"/>
  </si>
  <si>
    <t>印刷製本費</t>
    <rPh sb="0" eb="2">
      <t>インサツ</t>
    </rPh>
    <rPh sb="2" eb="4">
      <t>セイホン</t>
    </rPh>
    <rPh sb="4" eb="5">
      <t>ヒ</t>
    </rPh>
    <phoneticPr fontId="2"/>
  </si>
  <si>
    <t>水道光熱費</t>
    <rPh sb="0" eb="2">
      <t>スイドウ</t>
    </rPh>
    <rPh sb="2" eb="5">
      <t>コウネツヒ</t>
    </rPh>
    <phoneticPr fontId="2"/>
  </si>
  <si>
    <t>燃料費</t>
    <rPh sb="0" eb="3">
      <t>ネンリョウヒ</t>
    </rPh>
    <phoneticPr fontId="2"/>
  </si>
  <si>
    <t>修繕費</t>
    <rPh sb="0" eb="3">
      <t>シュウゼンヒ</t>
    </rPh>
    <phoneticPr fontId="2"/>
  </si>
  <si>
    <t>通信運搬費</t>
    <rPh sb="0" eb="2">
      <t>ツウシン</t>
    </rPh>
    <rPh sb="2" eb="5">
      <t>ウンパンヒ</t>
    </rPh>
    <phoneticPr fontId="2"/>
  </si>
  <si>
    <t>支払手数料</t>
    <rPh sb="0" eb="2">
      <t>シハラ</t>
    </rPh>
    <rPh sb="2" eb="5">
      <t>テスウリョウ</t>
    </rPh>
    <phoneticPr fontId="2"/>
  </si>
  <si>
    <r>
      <t>※　</t>
    </r>
    <r>
      <rPr>
        <u/>
        <sz val="11"/>
        <color theme="1"/>
        <rFont val="ＭＳ Ｐゴシック"/>
        <family val="3"/>
        <charset val="128"/>
        <scheme val="minor"/>
      </rPr>
      <t>補助対象建物に対する抵当権の設定は，当該建物の建設費用の借入に対する場合にのみ
　 認められます。</t>
    </r>
    <rPh sb="2" eb="4">
      <t>ホジョ</t>
    </rPh>
    <rPh sb="4" eb="6">
      <t>タイショウ</t>
    </rPh>
    <rPh sb="6" eb="8">
      <t>タテモノ</t>
    </rPh>
    <rPh sb="9" eb="10">
      <t>タイ</t>
    </rPh>
    <rPh sb="12" eb="15">
      <t>テイトウケン</t>
    </rPh>
    <rPh sb="16" eb="18">
      <t>セッテイ</t>
    </rPh>
    <rPh sb="20" eb="22">
      <t>トウガイ</t>
    </rPh>
    <rPh sb="22" eb="24">
      <t>タテモノ</t>
    </rPh>
    <rPh sb="25" eb="27">
      <t>ケンセツ</t>
    </rPh>
    <rPh sb="27" eb="29">
      <t>ヒヨウ</t>
    </rPh>
    <rPh sb="30" eb="32">
      <t>カリイレ</t>
    </rPh>
    <rPh sb="33" eb="34">
      <t>タイ</t>
    </rPh>
    <rPh sb="36" eb="38">
      <t>バアイ</t>
    </rPh>
    <rPh sb="44" eb="45">
      <t>ミト</t>
    </rPh>
    <phoneticPr fontId="2"/>
  </si>
  <si>
    <t>※複数のサービスを実施する場合，給付費収入をサービス毎に計算すること。また，備考欄には算定基礎が分かるように基本報酬区分や加算種別，営業日数等を記載すること。</t>
    <rPh sb="1" eb="3">
      <t>フクスウ</t>
    </rPh>
    <rPh sb="9" eb="11">
      <t>ジッシ</t>
    </rPh>
    <rPh sb="13" eb="15">
      <t>バアイ</t>
    </rPh>
    <rPh sb="16" eb="19">
      <t>キュウフヒ</t>
    </rPh>
    <rPh sb="19" eb="21">
      <t>シュウニュウ</t>
    </rPh>
    <rPh sb="26" eb="27">
      <t>ゴト</t>
    </rPh>
    <rPh sb="28" eb="30">
      <t>ケイサン</t>
    </rPh>
    <rPh sb="38" eb="41">
      <t>ビコウラン</t>
    </rPh>
    <rPh sb="43" eb="45">
      <t>サンテイ</t>
    </rPh>
    <rPh sb="45" eb="47">
      <t>キソ</t>
    </rPh>
    <rPh sb="48" eb="49">
      <t>ワ</t>
    </rPh>
    <rPh sb="54" eb="56">
      <t>キホン</t>
    </rPh>
    <rPh sb="56" eb="58">
      <t>ホウシュウ</t>
    </rPh>
    <rPh sb="58" eb="60">
      <t>クブン</t>
    </rPh>
    <rPh sb="61" eb="63">
      <t>カサン</t>
    </rPh>
    <rPh sb="63" eb="65">
      <t>シュベツ</t>
    </rPh>
    <rPh sb="66" eb="68">
      <t>エイギョウ</t>
    </rPh>
    <rPh sb="68" eb="70">
      <t>ニッスウ</t>
    </rPh>
    <rPh sb="70" eb="71">
      <t>トウ</t>
    </rPh>
    <rPh sb="72" eb="74">
      <t>キサイ</t>
    </rPh>
    <phoneticPr fontId="2"/>
  </si>
  <si>
    <t>想定利用人数（　）</t>
    <rPh sb="0" eb="2">
      <t>ソウテイ</t>
    </rPh>
    <rPh sb="2" eb="4">
      <t>リヨウ</t>
    </rPh>
    <rPh sb="4" eb="6">
      <t>ニンズウ</t>
    </rPh>
    <phoneticPr fontId="2"/>
  </si>
  <si>
    <t>管理者兼サビ管1, 看護師1,目標工賃達成指導員１
職業指導員1,生活支援員4　</t>
    <rPh sb="0" eb="3">
      <t>カンリシャ</t>
    </rPh>
    <rPh sb="3" eb="4">
      <t>ケン</t>
    </rPh>
    <rPh sb="6" eb="7">
      <t>カン</t>
    </rPh>
    <rPh sb="10" eb="13">
      <t>カンゴシ</t>
    </rPh>
    <rPh sb="15" eb="17">
      <t>モクヒョウ</t>
    </rPh>
    <rPh sb="17" eb="19">
      <t>コウチン</t>
    </rPh>
    <rPh sb="19" eb="21">
      <t>タッセイ</t>
    </rPh>
    <rPh sb="21" eb="24">
      <t>シドウイン</t>
    </rPh>
    <rPh sb="26" eb="28">
      <t>ショクギョウ</t>
    </rPh>
    <rPh sb="28" eb="31">
      <t>シドウイン</t>
    </rPh>
    <rPh sb="33" eb="35">
      <t>セイカツ</t>
    </rPh>
    <rPh sb="35" eb="37">
      <t>シエン</t>
    </rPh>
    <rPh sb="37" eb="38">
      <t>イン</t>
    </rPh>
    <phoneticPr fontId="2"/>
  </si>
  <si>
    <t>受取利息</t>
    <rPh sb="0" eb="1">
      <t>ウ</t>
    </rPh>
    <rPh sb="1" eb="2">
      <t>ト</t>
    </rPh>
    <rPh sb="2" eb="4">
      <t>リソク</t>
    </rPh>
    <phoneticPr fontId="2"/>
  </si>
  <si>
    <t>※生産活動を伴う場合，生産活動に伴う収支は「生産活動収支」に計上し，上表には計上しないこと。</t>
    <rPh sb="1" eb="3">
      <t>セイサン</t>
    </rPh>
    <rPh sb="3" eb="5">
      <t>カツドウ</t>
    </rPh>
    <rPh sb="6" eb="7">
      <t>トモナ</t>
    </rPh>
    <rPh sb="8" eb="10">
      <t>バアイ</t>
    </rPh>
    <rPh sb="11" eb="13">
      <t>セイサン</t>
    </rPh>
    <rPh sb="13" eb="15">
      <t>カツドウ</t>
    </rPh>
    <rPh sb="16" eb="17">
      <t>トモナ</t>
    </rPh>
    <rPh sb="18" eb="20">
      <t>シュウシ</t>
    </rPh>
    <rPh sb="22" eb="24">
      <t>セイサン</t>
    </rPh>
    <rPh sb="24" eb="26">
      <t>カツドウ</t>
    </rPh>
    <rPh sb="26" eb="28">
      <t>シュウシ</t>
    </rPh>
    <rPh sb="30" eb="32">
      <t>ケイジョウ</t>
    </rPh>
    <rPh sb="34" eb="35">
      <t>ウエ</t>
    </rPh>
    <rPh sb="35" eb="36">
      <t>ヒョウ</t>
    </rPh>
    <rPh sb="38" eb="40">
      <t>ケイジョウ</t>
    </rPh>
    <phoneticPr fontId="2"/>
  </si>
  <si>
    <t>福利厚生費を含む</t>
    <rPh sb="0" eb="2">
      <t>フクリ</t>
    </rPh>
    <rPh sb="2" eb="5">
      <t>コウセイヒ</t>
    </rPh>
    <rPh sb="6" eb="7">
      <t>フク</t>
    </rPh>
    <phoneticPr fontId="2"/>
  </si>
  <si>
    <t>パン製造技能士兼食品衛生責任者
（製造販売の統括・実施）</t>
    <rPh sb="2" eb="4">
      <t>セイゾウ</t>
    </rPh>
    <rPh sb="4" eb="7">
      <t>ギノウシ</t>
    </rPh>
    <rPh sb="7" eb="8">
      <t>ケン</t>
    </rPh>
    <rPh sb="8" eb="10">
      <t>ショクヒン</t>
    </rPh>
    <rPh sb="10" eb="12">
      <t>エイセイ</t>
    </rPh>
    <rPh sb="12" eb="15">
      <t>セキニンシャ</t>
    </rPh>
    <rPh sb="17" eb="19">
      <t>セイゾウ</t>
    </rPh>
    <rPh sb="19" eb="21">
      <t>ハンバイ</t>
    </rPh>
    <rPh sb="22" eb="24">
      <t>トウカツ</t>
    </rPh>
    <rPh sb="25" eb="27">
      <t>ジッシ</t>
    </rPh>
    <phoneticPr fontId="2"/>
  </si>
  <si>
    <t>原価率25％</t>
    <rPh sb="0" eb="3">
      <t>ゲンカリツ</t>
    </rPh>
    <phoneticPr fontId="2"/>
  </si>
  <si>
    <r>
      <t>生産活動名（</t>
    </r>
    <r>
      <rPr>
        <sz val="11"/>
        <color rgb="FFFF0000"/>
        <rFont val="ＭＳ Ｐゴシック"/>
        <family val="3"/>
        <charset val="128"/>
        <scheme val="minor"/>
      </rPr>
      <t>パン製造/販売</t>
    </r>
    <r>
      <rPr>
        <sz val="11"/>
        <color theme="1"/>
        <rFont val="ＭＳ Ｐゴシック"/>
        <family val="2"/>
        <charset val="128"/>
        <scheme val="minor"/>
      </rPr>
      <t>）</t>
    </r>
    <rPh sb="0" eb="2">
      <t>セイサン</t>
    </rPh>
    <rPh sb="2" eb="4">
      <t>カツドウ</t>
    </rPh>
    <rPh sb="4" eb="5">
      <t>メイ</t>
    </rPh>
    <rPh sb="8" eb="10">
      <t>セイゾウ</t>
    </rPh>
    <rPh sb="11" eb="13">
      <t>ハンバイ</t>
    </rPh>
    <phoneticPr fontId="2"/>
  </si>
  <si>
    <t>開設年度：180円/1個×180個×252日，以降毎年1日あたり5個ずつ増加</t>
    <rPh sb="0" eb="2">
      <t>カイセツ</t>
    </rPh>
    <rPh sb="2" eb="4">
      <t>ネンド</t>
    </rPh>
    <rPh sb="8" eb="9">
      <t>エン</t>
    </rPh>
    <rPh sb="11" eb="12">
      <t>コ</t>
    </rPh>
    <rPh sb="16" eb="17">
      <t>コ</t>
    </rPh>
    <rPh sb="21" eb="22">
      <t>ニチ</t>
    </rPh>
    <rPh sb="23" eb="25">
      <t>イコウ</t>
    </rPh>
    <rPh sb="25" eb="27">
      <t>マイトシ</t>
    </rPh>
    <rPh sb="28" eb="29">
      <t>ニチ</t>
    </rPh>
    <rPh sb="33" eb="34">
      <t>コ</t>
    </rPh>
    <rPh sb="36" eb="38">
      <t>ゾウカ</t>
    </rPh>
    <phoneticPr fontId="2"/>
  </si>
  <si>
    <t>売上（パンの販売）</t>
    <rPh sb="0" eb="1">
      <t>ウ</t>
    </rPh>
    <rPh sb="1" eb="2">
      <t>ア</t>
    </rPh>
    <rPh sb="6" eb="8">
      <t>ハンバイ</t>
    </rPh>
    <phoneticPr fontId="2"/>
  </si>
  <si>
    <t>積立金取崩</t>
    <rPh sb="0" eb="3">
      <t>ツミタテキン</t>
    </rPh>
    <rPh sb="3" eb="4">
      <t>ト</t>
    </rPh>
    <rPh sb="4" eb="5">
      <t>クズ</t>
    </rPh>
    <phoneticPr fontId="2"/>
  </si>
  <si>
    <t>旅費交通費</t>
    <rPh sb="0" eb="2">
      <t>リョヒ</t>
    </rPh>
    <rPh sb="2" eb="5">
      <t>コウツウヒ</t>
    </rPh>
    <phoneticPr fontId="2"/>
  </si>
  <si>
    <t>消耗器具備品費</t>
    <rPh sb="0" eb="2">
      <t>ショウモウ</t>
    </rPh>
    <rPh sb="2" eb="4">
      <t>キグ</t>
    </rPh>
    <rPh sb="4" eb="7">
      <t>ビヒンヒ</t>
    </rPh>
    <phoneticPr fontId="2"/>
  </si>
  <si>
    <t>保健衛生費</t>
    <rPh sb="0" eb="2">
      <t>ホケン</t>
    </rPh>
    <rPh sb="2" eb="5">
      <t>エイセイヒ</t>
    </rPh>
    <phoneticPr fontId="2"/>
  </si>
  <si>
    <t>教養娯楽費</t>
    <rPh sb="0" eb="2">
      <t>キョウヨウ</t>
    </rPh>
    <rPh sb="2" eb="5">
      <t>ゴラクヒ</t>
    </rPh>
    <phoneticPr fontId="2"/>
  </si>
  <si>
    <t>車両費</t>
    <rPh sb="0" eb="2">
      <t>シャリョウ</t>
    </rPh>
    <rPh sb="2" eb="3">
      <t>ヒ</t>
    </rPh>
    <phoneticPr fontId="2"/>
  </si>
  <si>
    <t>保険料</t>
    <rPh sb="0" eb="3">
      <t>ホケンリョウ</t>
    </rPh>
    <phoneticPr fontId="2"/>
  </si>
  <si>
    <t>事務消耗品費</t>
    <rPh sb="0" eb="2">
      <t>ジム</t>
    </rPh>
    <rPh sb="2" eb="5">
      <t>ショウモウヒン</t>
    </rPh>
    <rPh sb="5" eb="6">
      <t>ヒ</t>
    </rPh>
    <phoneticPr fontId="2"/>
  </si>
  <si>
    <t>修繕費</t>
    <rPh sb="0" eb="3">
      <t>シュウゼンヒ</t>
    </rPh>
    <phoneticPr fontId="2"/>
  </si>
  <si>
    <t>広報費</t>
    <rPh sb="0" eb="3">
      <t>コウホウヒ</t>
    </rPh>
    <phoneticPr fontId="2"/>
  </si>
  <si>
    <t>通信運搬費</t>
    <rPh sb="0" eb="2">
      <t>ツウシン</t>
    </rPh>
    <rPh sb="2" eb="4">
      <t>ウンパン</t>
    </rPh>
    <rPh sb="4" eb="5">
      <t>ヒ</t>
    </rPh>
    <phoneticPr fontId="2"/>
  </si>
  <si>
    <t>租税公課</t>
    <rPh sb="0" eb="2">
      <t>ソゼイ</t>
    </rPh>
    <rPh sb="2" eb="4">
      <t>コウカ</t>
    </rPh>
    <phoneticPr fontId="2"/>
  </si>
  <si>
    <t>雑費</t>
    <rPh sb="0" eb="2">
      <t>ザッピ</t>
    </rPh>
    <phoneticPr fontId="2"/>
  </si>
  <si>
    <t>会議費</t>
    <rPh sb="0" eb="3">
      <t>カイギヒ</t>
    </rPh>
    <phoneticPr fontId="2"/>
  </si>
  <si>
    <t>※支出欄の人件費以外の項目については，事業運営の実情に応じて適宜修正すること。</t>
    <rPh sb="1" eb="3">
      <t>シシュツ</t>
    </rPh>
    <rPh sb="3" eb="4">
      <t>ラン</t>
    </rPh>
    <rPh sb="5" eb="8">
      <t>ジンケンヒ</t>
    </rPh>
    <rPh sb="8" eb="10">
      <t>イガイ</t>
    </rPh>
    <rPh sb="11" eb="12">
      <t>コウ</t>
    </rPh>
    <rPh sb="12" eb="13">
      <t>モク</t>
    </rPh>
    <rPh sb="19" eb="21">
      <t>ジギョウ</t>
    </rPh>
    <rPh sb="21" eb="23">
      <t>ウンエイ</t>
    </rPh>
    <rPh sb="24" eb="26">
      <t>ジツジョウ</t>
    </rPh>
    <rPh sb="27" eb="28">
      <t>オウ</t>
    </rPh>
    <rPh sb="30" eb="32">
      <t>テキギ</t>
    </rPh>
    <rPh sb="32" eb="34">
      <t>シュウセイ</t>
    </rPh>
    <phoneticPr fontId="2"/>
  </si>
  <si>
    <t>※想定配置職員数は，常勤換算上での職員数を記入すること。</t>
    <rPh sb="1" eb="3">
      <t>ソウテイ</t>
    </rPh>
    <rPh sb="3" eb="5">
      <t>ハイチ</t>
    </rPh>
    <rPh sb="5" eb="8">
      <t>ショクインスウ</t>
    </rPh>
    <rPh sb="10" eb="12">
      <t>ジョウキン</t>
    </rPh>
    <rPh sb="12" eb="14">
      <t>カンザン</t>
    </rPh>
    <rPh sb="14" eb="15">
      <t>ウエ</t>
    </rPh>
    <rPh sb="17" eb="20">
      <t>ショクインスウ</t>
    </rPh>
    <rPh sb="21" eb="23">
      <t>キニュウ</t>
    </rPh>
    <phoneticPr fontId="2"/>
  </si>
  <si>
    <t>※複数の生産活動を行う場合，一つの生産活動を複数のサービス利用者が行う場合は，活動毎に作成すること。</t>
    <rPh sb="1" eb="3">
      <t>フクスウ</t>
    </rPh>
    <rPh sb="4" eb="6">
      <t>セイサン</t>
    </rPh>
    <rPh sb="6" eb="8">
      <t>カツドウ</t>
    </rPh>
    <rPh sb="9" eb="10">
      <t>オコナ</t>
    </rPh>
    <rPh sb="11" eb="13">
      <t>バアイ</t>
    </rPh>
    <rPh sb="14" eb="15">
      <t>ヒト</t>
    </rPh>
    <rPh sb="17" eb="19">
      <t>セイサン</t>
    </rPh>
    <rPh sb="19" eb="21">
      <t>カツドウ</t>
    </rPh>
    <rPh sb="22" eb="24">
      <t>フクスウ</t>
    </rPh>
    <rPh sb="29" eb="32">
      <t>リヨウシャ</t>
    </rPh>
    <rPh sb="33" eb="34">
      <t>オコナ</t>
    </rPh>
    <rPh sb="35" eb="37">
      <t>バアイ</t>
    </rPh>
    <rPh sb="39" eb="41">
      <t>カツドウ</t>
    </rPh>
    <rPh sb="41" eb="42">
      <t>ゴト</t>
    </rPh>
    <rPh sb="43" eb="45">
      <t>サクセイ</t>
    </rPh>
    <phoneticPr fontId="2"/>
  </si>
  <si>
    <t>※生産活動に係る収支について全て計上することとし，収入計と支出計は基本的に全ての年度で一致させること。</t>
    <rPh sb="1" eb="3">
      <t>セイサン</t>
    </rPh>
    <rPh sb="3" eb="5">
      <t>カツドウ</t>
    </rPh>
    <rPh sb="6" eb="7">
      <t>カカ</t>
    </rPh>
    <rPh sb="8" eb="10">
      <t>シュウシ</t>
    </rPh>
    <rPh sb="14" eb="15">
      <t>スベ</t>
    </rPh>
    <rPh sb="16" eb="18">
      <t>ケイジョウ</t>
    </rPh>
    <rPh sb="25" eb="27">
      <t>シュウニュウ</t>
    </rPh>
    <rPh sb="27" eb="28">
      <t>ケイ</t>
    </rPh>
    <rPh sb="29" eb="31">
      <t>シシュツ</t>
    </rPh>
    <rPh sb="31" eb="32">
      <t>ケイ</t>
    </rPh>
    <rPh sb="37" eb="38">
      <t>スベ</t>
    </rPh>
    <rPh sb="40" eb="42">
      <t>ネンド</t>
    </rPh>
    <rPh sb="43" eb="45">
      <t>イッチ</t>
    </rPh>
    <phoneticPr fontId="2"/>
  </si>
  <si>
    <t>※売上の積算方法については，備考に記載すること。（例　開設年度：500円×50人×250日，以降毎年度20人ずつ増加）</t>
    <rPh sb="1" eb="2">
      <t>ウ</t>
    </rPh>
    <rPh sb="2" eb="3">
      <t>ア</t>
    </rPh>
    <rPh sb="4" eb="6">
      <t>セキサン</t>
    </rPh>
    <rPh sb="6" eb="8">
      <t>ホウホウ</t>
    </rPh>
    <rPh sb="14" eb="16">
      <t>ビコウ</t>
    </rPh>
    <rPh sb="17" eb="19">
      <t>キサイ</t>
    </rPh>
    <rPh sb="25" eb="26">
      <t>レイ</t>
    </rPh>
    <rPh sb="27" eb="29">
      <t>カイセツ</t>
    </rPh>
    <rPh sb="29" eb="31">
      <t>ネンド</t>
    </rPh>
    <rPh sb="35" eb="36">
      <t>エン</t>
    </rPh>
    <rPh sb="39" eb="40">
      <t>ニン</t>
    </rPh>
    <rPh sb="44" eb="45">
      <t>ニチ</t>
    </rPh>
    <rPh sb="46" eb="48">
      <t>イコウ</t>
    </rPh>
    <rPh sb="48" eb="51">
      <t>マイネンド</t>
    </rPh>
    <rPh sb="53" eb="54">
      <t>ニン</t>
    </rPh>
    <rPh sb="56" eb="58">
      <t>ゾウカ</t>
    </rPh>
    <phoneticPr fontId="2"/>
  </si>
  <si>
    <t>※人件費（職員分）については，生産活動に特化して従事する職員人件費を計上することとし，従事する活動内容を備考に記載すること。</t>
    <rPh sb="1" eb="4">
      <t>ジンケンヒ</t>
    </rPh>
    <rPh sb="5" eb="7">
      <t>ショクイン</t>
    </rPh>
    <rPh sb="7" eb="8">
      <t>ブン</t>
    </rPh>
    <rPh sb="15" eb="17">
      <t>セイサン</t>
    </rPh>
    <rPh sb="17" eb="19">
      <t>カツドウ</t>
    </rPh>
    <rPh sb="20" eb="22">
      <t>トッカ</t>
    </rPh>
    <rPh sb="24" eb="26">
      <t>ジュウジ</t>
    </rPh>
    <rPh sb="28" eb="30">
      <t>ショクイン</t>
    </rPh>
    <rPh sb="30" eb="33">
      <t>ジンケンヒ</t>
    </rPh>
    <rPh sb="34" eb="36">
      <t>ケイジョウ</t>
    </rPh>
    <rPh sb="43" eb="45">
      <t>ジュウジ</t>
    </rPh>
    <rPh sb="47" eb="49">
      <t>カツドウ</t>
    </rPh>
    <rPh sb="49" eb="51">
      <t>ナイヨウ</t>
    </rPh>
    <rPh sb="52" eb="54">
      <t>ビコウ</t>
    </rPh>
    <rPh sb="55" eb="57">
      <t>キサイ</t>
    </rPh>
    <phoneticPr fontId="2"/>
  </si>
  <si>
    <t>※積立金については，「就労支援の事業の会計処理の基準」に基づく「工賃変動積立金」または「設備等整備積立金」がある場合に計上すること。</t>
    <rPh sb="1" eb="4">
      <t>ツミタテキン</t>
    </rPh>
    <rPh sb="28" eb="29">
      <t>モト</t>
    </rPh>
    <rPh sb="56" eb="58">
      <t>バアイ</t>
    </rPh>
    <rPh sb="59" eb="61">
      <t>ケイジョウ</t>
    </rPh>
    <phoneticPr fontId="2"/>
  </si>
  <si>
    <t>※積立金より下の項目は，事業運営の実情に応じて修正すること。</t>
    <rPh sb="1" eb="3">
      <t>ツミタテ</t>
    </rPh>
    <rPh sb="3" eb="4">
      <t>キン</t>
    </rPh>
    <rPh sb="6" eb="7">
      <t>シタ</t>
    </rPh>
    <rPh sb="8" eb="10">
      <t>コウモク</t>
    </rPh>
    <rPh sb="12" eb="14">
      <t>ジギョウ</t>
    </rPh>
    <rPh sb="14" eb="16">
      <t>ウンエイ</t>
    </rPh>
    <rPh sb="17" eb="19">
      <t>ジツジョウ</t>
    </rPh>
    <rPh sb="20" eb="21">
      <t>オウ</t>
    </rPh>
    <rPh sb="23" eb="25">
      <t>シュウセイ</t>
    </rPh>
    <phoneticPr fontId="2"/>
  </si>
  <si>
    <t>事業費</t>
    <rPh sb="0" eb="3">
      <t>ジギョウヒ</t>
    </rPh>
    <phoneticPr fontId="2"/>
  </si>
  <si>
    <t>Ｒ8年度</t>
    <rPh sb="2" eb="4">
      <t>ネンド</t>
    </rPh>
    <phoneticPr fontId="2"/>
  </si>
  <si>
    <t>工賃10,000円/月 R8年度は500円増</t>
    <rPh sb="0" eb="2">
      <t>コウチン</t>
    </rPh>
    <rPh sb="8" eb="9">
      <t>エン</t>
    </rPh>
    <rPh sb="10" eb="11">
      <t>ツキ</t>
    </rPh>
    <rPh sb="14" eb="16">
      <t>ネンド</t>
    </rPh>
    <rPh sb="20" eb="21">
      <t>エン</t>
    </rPh>
    <rPh sb="21" eb="22">
      <t>ゾウ</t>
    </rPh>
    <phoneticPr fontId="2"/>
  </si>
  <si>
    <t>Ｒ9年度</t>
    <rPh sb="2" eb="4">
      <t>ネンド</t>
    </rPh>
    <phoneticPr fontId="2"/>
  </si>
  <si>
    <t>Ｒ10年度</t>
    <rPh sb="3" eb="5">
      <t>ネンド</t>
    </rPh>
    <phoneticPr fontId="2"/>
  </si>
  <si>
    <t>Ｒ11年度</t>
    <rPh sb="3" eb="5">
      <t>ネンド</t>
    </rPh>
    <phoneticPr fontId="2"/>
  </si>
  <si>
    <t>●補助予定額の調達方法</t>
    <rPh sb="7" eb="11">
      <t>チョウタツホウホウ</t>
    </rPh>
    <phoneticPr fontId="2"/>
  </si>
  <si>
    <t>決算書類の貸借対照表に計上されている欄を記載</t>
    <rPh sb="0" eb="2">
      <t>ケッサン</t>
    </rPh>
    <rPh sb="2" eb="4">
      <t>ショルイ</t>
    </rPh>
    <rPh sb="5" eb="7">
      <t>タイシャク</t>
    </rPh>
    <rPh sb="7" eb="10">
      <t>タイショウヒョウ</t>
    </rPh>
    <phoneticPr fontId="2"/>
  </si>
  <si>
    <t>●補助予定額</t>
    <rPh sb="1" eb="3">
      <t>ホジョ</t>
    </rPh>
    <rPh sb="3" eb="6">
      <t>ヨテイガク</t>
    </rPh>
    <phoneticPr fontId="2"/>
  </si>
  <si>
    <t>補助金の交付は、補助対象施設の建設業者等に対して、その代金の支払いが全て完了した後に行います。</t>
    <phoneticPr fontId="2"/>
  </si>
  <si>
    <t>支払の際に、県からの補助予定額をどのように調達するか記載してください。</t>
    <rPh sb="6" eb="7">
      <t>ケン</t>
    </rPh>
    <rPh sb="21" eb="23">
      <t>チョウタツ</t>
    </rPh>
    <rPh sb="26" eb="28">
      <t>キサイ</t>
    </rPh>
    <phoneticPr fontId="2"/>
  </si>
  <si>
    <t>①自己資金がある場合</t>
    <phoneticPr fontId="2"/>
  </si>
  <si>
    <t>②借入金がある場合（確定していない項目は，予定で記載）</t>
    <phoneticPr fontId="2"/>
  </si>
  <si>
    <t>R９.５（予定）</t>
    <rPh sb="5" eb="7">
      <t>ヨテイ</t>
    </rPh>
    <phoneticPr fontId="2"/>
  </si>
  <si>
    <t>※補助対象建物に対する抵当権の設定は、当該建物に係る建設費用の借入に対する場合にのみ
　 認められます。</t>
    <rPh sb="1" eb="3">
      <t>ホジョ</t>
    </rPh>
    <rPh sb="3" eb="5">
      <t>タイショウ</t>
    </rPh>
    <rPh sb="5" eb="7">
      <t>タテモノ</t>
    </rPh>
    <rPh sb="8" eb="9">
      <t>タイ</t>
    </rPh>
    <rPh sb="11" eb="14">
      <t>テイトウケン</t>
    </rPh>
    <rPh sb="15" eb="17">
      <t>セッテイ</t>
    </rPh>
    <rPh sb="19" eb="21">
      <t>トウガイ</t>
    </rPh>
    <rPh sb="21" eb="23">
      <t>タテモノ</t>
    </rPh>
    <rPh sb="24" eb="25">
      <t>カカ</t>
    </rPh>
    <rPh sb="26" eb="28">
      <t>ケンセツ</t>
    </rPh>
    <rPh sb="28" eb="30">
      <t>ヒヨウ</t>
    </rPh>
    <rPh sb="31" eb="33">
      <t>カリイレ</t>
    </rPh>
    <rPh sb="34" eb="35">
      <t>タイ</t>
    </rPh>
    <rPh sb="37" eb="39">
      <t>バアイ</t>
    </rPh>
    <rPh sb="45" eb="46">
      <t>ミト</t>
    </rPh>
    <phoneticPr fontId="2"/>
  </si>
  <si>
    <t>35年</t>
    <rPh sb="2" eb="3">
      <t>ネン</t>
    </rPh>
    <phoneticPr fontId="2"/>
  </si>
  <si>
    <t>例：本補助金の補助対象外となる経費について、別途市町村の補助金を活用する見込みです。</t>
    <rPh sb="0" eb="1">
      <t>レイ</t>
    </rPh>
    <rPh sb="2" eb="3">
      <t>ホン</t>
    </rPh>
    <rPh sb="3" eb="6">
      <t>ホジョキン</t>
    </rPh>
    <rPh sb="7" eb="9">
      <t>ホジョ</t>
    </rPh>
    <rPh sb="9" eb="11">
      <t>タイショウ</t>
    </rPh>
    <rPh sb="11" eb="12">
      <t>ガイ</t>
    </rPh>
    <rPh sb="15" eb="17">
      <t>ケイヒ</t>
    </rPh>
    <rPh sb="22" eb="24">
      <t>ベット</t>
    </rPh>
    <rPh sb="24" eb="27">
      <t>シチョウソン</t>
    </rPh>
    <rPh sb="28" eb="31">
      <t>ホジョキン</t>
    </rPh>
    <rPh sb="32" eb="34">
      <t>カツヨウ</t>
    </rPh>
    <rPh sb="36" eb="38">
      <t>ミコ</t>
    </rPh>
    <phoneticPr fontId="2"/>
  </si>
  <si>
    <r>
      <t xml:space="preserve">例１．現金及び預金　○○○円であり、80,000,000円を捻出できる。
例２．施設整備等積立金　○○○円であり、80,000,000円を捻出できる。
例３．その他の積立資金　○○○円であり、80,000,000円を捻出できる。
</t>
    </r>
    <r>
      <rPr>
        <u/>
        <sz val="11"/>
        <color rgb="FFFF0000"/>
        <rFont val="ＭＳ Ｐゴシック"/>
        <family val="3"/>
        <charset val="128"/>
        <scheme val="minor"/>
      </rPr>
      <t>※自己資金の目処について、「交付決定までには稼げるため賄える」等の記載は、根拠として不十分です。</t>
    </r>
    <rPh sb="0" eb="1">
      <t>レイ</t>
    </rPh>
    <rPh sb="3" eb="5">
      <t>ゲンキン</t>
    </rPh>
    <rPh sb="5" eb="6">
      <t>オヨ</t>
    </rPh>
    <rPh sb="7" eb="9">
      <t>ヨキン</t>
    </rPh>
    <rPh sb="13" eb="14">
      <t>エン</t>
    </rPh>
    <rPh sb="28" eb="29">
      <t>エン</t>
    </rPh>
    <rPh sb="30" eb="32">
      <t>ネンシュツ</t>
    </rPh>
    <rPh sb="37" eb="38">
      <t>レイ</t>
    </rPh>
    <rPh sb="40" eb="42">
      <t>シセツ</t>
    </rPh>
    <rPh sb="42" eb="44">
      <t>セイビ</t>
    </rPh>
    <rPh sb="44" eb="45">
      <t>トウ</t>
    </rPh>
    <rPh sb="45" eb="47">
      <t>ツミタテ</t>
    </rPh>
    <rPh sb="47" eb="48">
      <t>キン</t>
    </rPh>
    <rPh sb="52" eb="53">
      <t>エン</t>
    </rPh>
    <rPh sb="76" eb="77">
      <t>レイ</t>
    </rPh>
    <rPh sb="81" eb="82">
      <t>タ</t>
    </rPh>
    <rPh sb="83" eb="84">
      <t>ツ</t>
    </rPh>
    <rPh sb="84" eb="85">
      <t>タ</t>
    </rPh>
    <rPh sb="85" eb="87">
      <t>シキン</t>
    </rPh>
    <rPh sb="91" eb="92">
      <t>エン</t>
    </rPh>
    <rPh sb="116" eb="120">
      <t>ジコシキン</t>
    </rPh>
    <rPh sb="121" eb="123">
      <t>メド</t>
    </rPh>
    <rPh sb="129" eb="133">
      <t>コウフケッテイ</t>
    </rPh>
    <rPh sb="142" eb="143">
      <t>マカナ</t>
    </rPh>
    <rPh sb="146" eb="147">
      <t>ナド</t>
    </rPh>
    <rPh sb="148" eb="150">
      <t>キサイ</t>
    </rPh>
    <rPh sb="152" eb="154">
      <t>コンキョ</t>
    </rPh>
    <rPh sb="157" eb="160">
      <t>フジュウブン</t>
    </rPh>
    <phoneticPr fontId="2"/>
  </si>
  <si>
    <r>
      <t xml:space="preserve">・前年度決算書の現金預金○○円から補助予定額を一時的に調達します。
・○○銀行につなぎ融資を相談済みであり、補助金の採択を受けられた場合、融資を受けられる見込みです。
</t>
    </r>
    <r>
      <rPr>
        <u/>
        <sz val="11"/>
        <color rgb="FFFF0000"/>
        <rFont val="ＭＳ Ｐゴシック"/>
        <family val="3"/>
        <charset val="128"/>
        <scheme val="minor"/>
      </rPr>
      <t>※自己資金の目処について、「交付決定までには稼げるため賄える」等の記載は、根拠として不十分です。</t>
    </r>
    <rPh sb="17" eb="22">
      <t>ホジョヨテイガク</t>
    </rPh>
    <rPh sb="23" eb="26">
      <t>イチジテキ</t>
    </rPh>
    <rPh sb="27" eb="29">
      <t>チョウタツ</t>
    </rPh>
    <rPh sb="37" eb="39">
      <t>ギンコウ</t>
    </rPh>
    <rPh sb="43" eb="45">
      <t>ユウシ</t>
    </rPh>
    <rPh sb="46" eb="48">
      <t>ソウダン</t>
    </rPh>
    <rPh sb="48" eb="49">
      <t>ズ</t>
    </rPh>
    <rPh sb="54" eb="57">
      <t>ホジョキン</t>
    </rPh>
    <rPh sb="58" eb="60">
      <t>サイタク</t>
    </rPh>
    <rPh sb="61" eb="62">
      <t>ウ</t>
    </rPh>
    <rPh sb="66" eb="68">
      <t>バアイ</t>
    </rPh>
    <rPh sb="69" eb="71">
      <t>ユウシ</t>
    </rPh>
    <rPh sb="72" eb="73">
      <t>ウ</t>
    </rPh>
    <rPh sb="77" eb="79">
      <t>ミコ</t>
    </rPh>
    <phoneticPr fontId="2"/>
  </si>
  <si>
    <t>例１．借入金の年間返済額はおよそ○○○円となる見込みですが、本件の年間利益は○○○円となる見込みであり、借入金返済を入れても収支差がプラスであるため、返済は可能です。
例２．借入金の年間返済額はおよそ○○○円となる見込みですが、法人全体の経常利益は○○○円となるため、返済は可能です。</t>
    <rPh sb="0" eb="1">
      <t>レイ</t>
    </rPh>
    <rPh sb="3" eb="5">
      <t>カリイレ</t>
    </rPh>
    <rPh sb="5" eb="6">
      <t>キン</t>
    </rPh>
    <rPh sb="7" eb="9">
      <t>ネンカン</t>
    </rPh>
    <rPh sb="9" eb="11">
      <t>ヘンサイ</t>
    </rPh>
    <rPh sb="11" eb="12">
      <t>ガク</t>
    </rPh>
    <rPh sb="19" eb="20">
      <t>エン</t>
    </rPh>
    <rPh sb="23" eb="25">
      <t>ミコ</t>
    </rPh>
    <rPh sb="30" eb="31">
      <t>ホン</t>
    </rPh>
    <rPh sb="31" eb="32">
      <t>ケン</t>
    </rPh>
    <rPh sb="33" eb="35">
      <t>ネンカン</t>
    </rPh>
    <rPh sb="35" eb="37">
      <t>リエキ</t>
    </rPh>
    <rPh sb="41" eb="42">
      <t>エン</t>
    </rPh>
    <rPh sb="45" eb="47">
      <t>ミコ</t>
    </rPh>
    <rPh sb="52" eb="54">
      <t>カリイレ</t>
    </rPh>
    <rPh sb="54" eb="55">
      <t>キン</t>
    </rPh>
    <rPh sb="55" eb="57">
      <t>ヘンサイ</t>
    </rPh>
    <rPh sb="58" eb="59">
      <t>イ</t>
    </rPh>
    <rPh sb="62" eb="64">
      <t>シュウシ</t>
    </rPh>
    <rPh sb="64" eb="65">
      <t>サ</t>
    </rPh>
    <rPh sb="75" eb="77">
      <t>ヘンサイ</t>
    </rPh>
    <rPh sb="78" eb="80">
      <t>カノウ</t>
    </rPh>
    <rPh sb="84" eb="85">
      <t>レイ</t>
    </rPh>
    <rPh sb="87" eb="89">
      <t>カリイレ</t>
    </rPh>
    <rPh sb="89" eb="90">
      <t>キン</t>
    </rPh>
    <rPh sb="91" eb="93">
      <t>ネンカン</t>
    </rPh>
    <rPh sb="93" eb="96">
      <t>ヘンサイガク</t>
    </rPh>
    <rPh sb="114" eb="116">
      <t>ホウジン</t>
    </rPh>
    <rPh sb="116" eb="118">
      <t>ゼンタイ</t>
    </rPh>
    <rPh sb="119" eb="121">
      <t>ケイジョウ</t>
    </rPh>
    <rPh sb="121" eb="123">
      <t>リエキ</t>
    </rPh>
    <rPh sb="127" eb="128">
      <t>エン</t>
    </rPh>
    <rPh sb="134" eb="136">
      <t>ヘンサイ</t>
    </rPh>
    <rPh sb="137" eb="139">
      <t>カノウ</t>
    </rPh>
    <phoneticPr fontId="2"/>
  </si>
  <si>
    <t>生活介護サービス費 5時間以上6時間未満
（区分4）588単位/日
人員配置体制加算(Ⅲ)　181単位/日
年間営業日数：250日</t>
    <rPh sb="0" eb="2">
      <t>セイカツ</t>
    </rPh>
    <rPh sb="2" eb="4">
      <t>カイゴ</t>
    </rPh>
    <rPh sb="8" eb="9">
      <t>ヒ</t>
    </rPh>
    <rPh sb="29" eb="31">
      <t>タンイ</t>
    </rPh>
    <rPh sb="32" eb="33">
      <t>ヒ</t>
    </rPh>
    <rPh sb="34" eb="36">
      <t>ジンイン</t>
    </rPh>
    <rPh sb="36" eb="38">
      <t>ハイチ</t>
    </rPh>
    <rPh sb="38" eb="40">
      <t>タイセイ</t>
    </rPh>
    <rPh sb="40" eb="42">
      <t>カサン</t>
    </rPh>
    <rPh sb="49" eb="51">
      <t>タンイ</t>
    </rPh>
    <rPh sb="52" eb="53">
      <t>ヒ</t>
    </rPh>
    <rPh sb="54" eb="56">
      <t>ネンカン</t>
    </rPh>
    <rPh sb="56" eb="58">
      <t>エイギョウ</t>
    </rPh>
    <rPh sb="58" eb="60">
      <t>ニッスウ</t>
    </rPh>
    <rPh sb="64" eb="65">
      <t>ニチ</t>
    </rPh>
    <phoneticPr fontId="2"/>
  </si>
  <si>
    <t>就労継続支援B型サービス費(Ⅰ)
初年度590,次年度以降673単位/ 日
福祉専門職員等加算(Ⅰ)　15単位/日
年間営業日数：250日</t>
    <rPh sb="0" eb="2">
      <t>シュウロウ</t>
    </rPh>
    <rPh sb="2" eb="4">
      <t>ケイゾク</t>
    </rPh>
    <rPh sb="4" eb="6">
      <t>シエン</t>
    </rPh>
    <rPh sb="7" eb="8">
      <t>ガタ</t>
    </rPh>
    <rPh sb="12" eb="13">
      <t>ヒ</t>
    </rPh>
    <rPh sb="17" eb="20">
      <t>ショネンド</t>
    </rPh>
    <rPh sb="24" eb="27">
      <t>ジネンド</t>
    </rPh>
    <rPh sb="27" eb="29">
      <t>イコウ</t>
    </rPh>
    <rPh sb="32" eb="34">
      <t>タンイ</t>
    </rPh>
    <rPh sb="36" eb="37">
      <t>ヒ</t>
    </rPh>
    <rPh sb="38" eb="40">
      <t>フクシ</t>
    </rPh>
    <rPh sb="40" eb="42">
      <t>センモン</t>
    </rPh>
    <rPh sb="42" eb="45">
      <t>ショクイントウ</t>
    </rPh>
    <rPh sb="45" eb="47">
      <t>カサン</t>
    </rPh>
    <rPh sb="53" eb="55">
      <t>タンイ</t>
    </rPh>
    <rPh sb="56" eb="57">
      <t>ヒ</t>
    </rPh>
    <rPh sb="68" eb="69">
      <t>ニチ</t>
    </rPh>
    <phoneticPr fontId="2"/>
  </si>
  <si>
    <t>食事代：1食250円、一日２食</t>
    <rPh sb="0" eb="3">
      <t>ショクジダイ</t>
    </rPh>
    <rPh sb="9" eb="10">
      <t>エン</t>
    </rPh>
    <rPh sb="11" eb="13">
      <t>イチニチ</t>
    </rPh>
    <rPh sb="14" eb="15">
      <t>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</si>
</sst>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
      <name val="ＭＳ Ｐゴシック"/>
      <family val="2"/>
      <charset val="128"/>
      <scheme val="minor"/>
    </font>
    <font>
      <u/>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2"/>
      <name val="ＭＳ Ｐゴシック"/>
      <family val="3"/>
      <charset val="128"/>
      <scheme val="minor"/>
    </font>
    <font>
      <sz val="9"/>
      <color indexed="81"/>
      <name val="MS P ゴシック"/>
      <family val="3"/>
      <charset val="128"/>
    </font>
    <font>
      <b/>
      <sz val="9"/>
      <color indexed="81"/>
      <name val="MS P ゴシック"/>
      <family val="3"/>
      <charset val="128"/>
    </font>
    <font>
      <u/>
      <sz val="11"/>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right/>
      <top style="hair">
        <color indexed="64"/>
      </top>
      <bottom style="hair">
        <color indexed="64"/>
      </bottom>
      <diagonal/>
    </border>
    <border>
      <left style="medium">
        <color indexed="64"/>
      </left>
      <right style="thin">
        <color indexed="64"/>
      </right>
      <top/>
      <bottom/>
      <diagonal/>
    </border>
    <border>
      <left/>
      <right style="thin">
        <color indexed="64"/>
      </right>
      <top style="hair">
        <color indexed="64"/>
      </top>
      <bottom/>
      <diagonal/>
    </border>
    <border>
      <left style="medium">
        <color indexed="64"/>
      </left>
      <right style="thin">
        <color indexed="64"/>
      </right>
      <top style="medium">
        <color indexed="64"/>
      </top>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38" fontId="0" fillId="0" borderId="3" xfId="1" applyFont="1" applyBorder="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Font="1" applyAlignment="1">
      <alignment horizontal="left" vertical="center"/>
    </xf>
    <xf numFmtId="0" fontId="5" fillId="0" borderId="0" xfId="0" applyFont="1" applyAlignment="1">
      <alignment horizontal="left" vertical="center"/>
    </xf>
    <xf numFmtId="0" fontId="0" fillId="0" borderId="0" xfId="0" applyBorder="1">
      <alignment vertical="center"/>
    </xf>
    <xf numFmtId="0" fontId="0" fillId="0" borderId="0" xfId="0" applyAlignment="1">
      <alignment horizontal="right"/>
    </xf>
    <xf numFmtId="0" fontId="0" fillId="2" borderId="1" xfId="0" applyFill="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38" fontId="0" fillId="0" borderId="16" xfId="1" applyFont="1" applyBorder="1">
      <alignment vertical="center"/>
    </xf>
    <xf numFmtId="38" fontId="0" fillId="0" borderId="17" xfId="1" applyFont="1" applyBorder="1">
      <alignment vertical="center"/>
    </xf>
    <xf numFmtId="0" fontId="0" fillId="0" borderId="0" xfId="0" applyFont="1">
      <alignment vertical="center"/>
    </xf>
    <xf numFmtId="38" fontId="0" fillId="0" borderId="22" xfId="1" applyFont="1" applyBorder="1">
      <alignment vertical="center"/>
    </xf>
    <xf numFmtId="38" fontId="0" fillId="0" borderId="24" xfId="1" applyFont="1" applyBorder="1">
      <alignment vertical="center"/>
    </xf>
    <xf numFmtId="38" fontId="0" fillId="0" borderId="26" xfId="1" applyFont="1" applyBorder="1">
      <alignment vertical="center"/>
    </xf>
    <xf numFmtId="38" fontId="0" fillId="0" borderId="28" xfId="1" applyFont="1" applyBorder="1">
      <alignment vertical="center"/>
    </xf>
    <xf numFmtId="0" fontId="0" fillId="0" borderId="32" xfId="0" applyBorder="1">
      <alignment vertical="center"/>
    </xf>
    <xf numFmtId="0" fontId="0" fillId="0" borderId="33" xfId="0" applyBorder="1">
      <alignment vertical="center"/>
    </xf>
    <xf numFmtId="38" fontId="0" fillId="2" borderId="37" xfId="1" applyFont="1" applyFill="1" applyBorder="1" applyAlignment="1">
      <alignment horizontal="center" vertical="center"/>
    </xf>
    <xf numFmtId="38" fontId="0" fillId="2" borderId="38" xfId="1" applyFont="1" applyFill="1" applyBorder="1" applyAlignment="1">
      <alignment horizontal="center" vertical="center"/>
    </xf>
    <xf numFmtId="38" fontId="0" fillId="0" borderId="38" xfId="1" applyFont="1" applyBorder="1">
      <alignment vertical="center"/>
    </xf>
    <xf numFmtId="38" fontId="0" fillId="0" borderId="0" xfId="1" applyFont="1" applyBorder="1">
      <alignment vertical="center"/>
    </xf>
    <xf numFmtId="49" fontId="0" fillId="0" borderId="0" xfId="0" applyNumberFormat="1" applyBorder="1" applyAlignment="1">
      <alignment horizontal="center" vertical="center"/>
    </xf>
    <xf numFmtId="49" fontId="0" fillId="0" borderId="0" xfId="0" applyNumberFormat="1" applyBorder="1">
      <alignment vertical="center"/>
    </xf>
    <xf numFmtId="49" fontId="0" fillId="0" borderId="0" xfId="0" applyNumberFormat="1" applyBorder="1" applyAlignment="1">
      <alignment horizontal="left" vertical="center"/>
    </xf>
    <xf numFmtId="0" fontId="5" fillId="0" borderId="0" xfId="0" applyFont="1">
      <alignment vertical="center"/>
    </xf>
    <xf numFmtId="38" fontId="7" fillId="0" borderId="9" xfId="1" applyFont="1" applyBorder="1">
      <alignment vertical="center"/>
    </xf>
    <xf numFmtId="38" fontId="7" fillId="0" borderId="21" xfId="1" applyFont="1" applyBorder="1">
      <alignment vertical="center"/>
    </xf>
    <xf numFmtId="0" fontId="7" fillId="0" borderId="33" xfId="0" applyFont="1" applyBorder="1">
      <alignment vertical="center"/>
    </xf>
    <xf numFmtId="38" fontId="7" fillId="0" borderId="22" xfId="1" applyFont="1" applyBorder="1">
      <alignment vertical="center"/>
    </xf>
    <xf numFmtId="38" fontId="8" fillId="0" borderId="9" xfId="1" applyFont="1" applyBorder="1">
      <alignment vertical="center"/>
    </xf>
    <xf numFmtId="38" fontId="7" fillId="0" borderId="26" xfId="1" applyFont="1" applyBorder="1">
      <alignment vertical="center"/>
    </xf>
    <xf numFmtId="0" fontId="7" fillId="0" borderId="0" xfId="0" applyFont="1">
      <alignment vertical="center"/>
    </xf>
    <xf numFmtId="38" fontId="8" fillId="0" borderId="6" xfId="1" applyFont="1" applyBorder="1">
      <alignment vertical="center"/>
    </xf>
    <xf numFmtId="38" fontId="8" fillId="0" borderId="2" xfId="1" applyFont="1" applyBorder="1">
      <alignment vertical="center"/>
    </xf>
    <xf numFmtId="38" fontId="7" fillId="0" borderId="6" xfId="1" applyFont="1" applyBorder="1">
      <alignment vertical="center"/>
    </xf>
    <xf numFmtId="38" fontId="7" fillId="0" borderId="8" xfId="1" applyFont="1" applyBorder="1">
      <alignment vertical="center"/>
    </xf>
    <xf numFmtId="38" fontId="7" fillId="0" borderId="2" xfId="1" applyFont="1" applyBorder="1">
      <alignment vertical="center"/>
    </xf>
    <xf numFmtId="38" fontId="7" fillId="0" borderId="37" xfId="1" applyFont="1" applyBorder="1">
      <alignment vertical="center"/>
    </xf>
    <xf numFmtId="38" fontId="0" fillId="0" borderId="43" xfId="1" applyFont="1" applyBorder="1">
      <alignment vertical="center"/>
    </xf>
    <xf numFmtId="38" fontId="7" fillId="0" borderId="3" xfId="1" applyFont="1" applyBorder="1">
      <alignment vertical="center"/>
    </xf>
    <xf numFmtId="38" fontId="8" fillId="0" borderId="8" xfId="1" applyFont="1" applyBorder="1">
      <alignment vertical="center"/>
    </xf>
    <xf numFmtId="38" fontId="8" fillId="0" borderId="26" xfId="1" applyFont="1" applyBorder="1">
      <alignment vertical="center"/>
    </xf>
    <xf numFmtId="38" fontId="7" fillId="0" borderId="24" xfId="1" applyFont="1" applyBorder="1">
      <alignment vertical="center"/>
    </xf>
    <xf numFmtId="38" fontId="7" fillId="0" borderId="48" xfId="1" applyFont="1" applyBorder="1">
      <alignment vertical="center"/>
    </xf>
    <xf numFmtId="38" fontId="7" fillId="0" borderId="22" xfId="1" applyFont="1" applyBorder="1" applyAlignment="1">
      <alignment vertical="center" wrapText="1"/>
    </xf>
    <xf numFmtId="0" fontId="0" fillId="2" borderId="1" xfId="0" applyFill="1" applyBorder="1" applyAlignment="1">
      <alignment horizontal="center" vertical="center"/>
    </xf>
    <xf numFmtId="0" fontId="0" fillId="0" borderId="0" xfId="0" applyBorder="1">
      <alignmen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0" xfId="0" applyFont="1" applyBorder="1" applyAlignment="1">
      <alignment horizontal="left" vertical="center"/>
    </xf>
    <xf numFmtId="0" fontId="0" fillId="0" borderId="0" xfId="0" applyFill="1">
      <alignment vertical="center"/>
    </xf>
    <xf numFmtId="0" fontId="0" fillId="2" borderId="1" xfId="0" applyFill="1" applyBorder="1" applyAlignment="1">
      <alignment horizontal="center" vertical="center" wrapText="1"/>
    </xf>
    <xf numFmtId="0" fontId="0" fillId="2" borderId="40" xfId="0" applyFill="1" applyBorder="1" applyAlignment="1">
      <alignment horizontal="center" vertical="center" wrapText="1"/>
    </xf>
    <xf numFmtId="0" fontId="8" fillId="0" borderId="1" xfId="0" applyFont="1" applyBorder="1" applyAlignment="1">
      <alignment horizontal="center" vertical="center" shrinkToFit="1"/>
    </xf>
    <xf numFmtId="10" fontId="8" fillId="0" borderId="1" xfId="0" applyNumberFormat="1" applyFont="1" applyBorder="1" applyAlignment="1">
      <alignment horizontal="center" vertical="center" shrinkToFit="1"/>
    </xf>
    <xf numFmtId="38" fontId="0" fillId="0" borderId="1" xfId="1" applyFont="1" applyBorder="1" applyAlignment="1">
      <alignment vertical="center" shrinkToFit="1"/>
    </xf>
    <xf numFmtId="0" fontId="0" fillId="0" borderId="1" xfId="0" applyBorder="1" applyAlignment="1">
      <alignment vertical="center" shrinkToFit="1"/>
    </xf>
    <xf numFmtId="49" fontId="0" fillId="0" borderId="1" xfId="0" applyNumberFormat="1" applyBorder="1" applyAlignment="1">
      <alignment horizontal="center" vertical="center" shrinkToFit="1"/>
    </xf>
    <xf numFmtId="49" fontId="0" fillId="0" borderId="1" xfId="0" applyNumberFormat="1" applyFont="1" applyBorder="1" applyAlignment="1">
      <alignment horizontal="center" vertical="center"/>
    </xf>
    <xf numFmtId="0" fontId="9" fillId="0" borderId="1" xfId="0" applyFont="1" applyBorder="1" applyAlignment="1">
      <alignment horizontal="center" vertical="center" shrinkToFit="1"/>
    </xf>
    <xf numFmtId="10" fontId="9" fillId="0" borderId="1" xfId="0" applyNumberFormat="1" applyFont="1" applyBorder="1" applyAlignment="1">
      <alignment horizontal="center" vertical="center" shrinkToFit="1"/>
    </xf>
    <xf numFmtId="38" fontId="9" fillId="0" borderId="1" xfId="1" applyFont="1" applyBorder="1" applyAlignment="1">
      <alignment vertical="center" shrinkToFit="1"/>
    </xf>
    <xf numFmtId="0" fontId="9" fillId="0" borderId="1" xfId="0" applyFont="1" applyBorder="1" applyAlignment="1">
      <alignment vertical="center" shrinkToFit="1"/>
    </xf>
    <xf numFmtId="0" fontId="0" fillId="0" borderId="56" xfId="0" applyBorder="1" applyAlignment="1">
      <alignment vertical="center"/>
    </xf>
    <xf numFmtId="0" fontId="0" fillId="0" borderId="0" xfId="0" applyBorder="1" applyAlignment="1">
      <alignment vertical="center"/>
    </xf>
    <xf numFmtId="0" fontId="0" fillId="0" borderId="57" xfId="0" applyBorder="1">
      <alignment vertical="center"/>
    </xf>
    <xf numFmtId="0" fontId="0" fillId="0" borderId="52" xfId="0" applyBorder="1" applyAlignment="1">
      <alignment vertical="center" wrapText="1"/>
    </xf>
    <xf numFmtId="0" fontId="0" fillId="0" borderId="16" xfId="0" applyBorder="1" applyAlignment="1">
      <alignment vertical="center" wrapText="1"/>
    </xf>
    <xf numFmtId="0" fontId="9" fillId="0" borderId="1" xfId="0" applyFont="1" applyBorder="1" applyAlignment="1">
      <alignment horizontal="center" vertical="center" shrinkToFit="1"/>
    </xf>
    <xf numFmtId="0" fontId="8" fillId="0" borderId="58" xfId="0" applyFont="1" applyBorder="1" applyAlignment="1">
      <alignment horizontal="left" vertical="center"/>
    </xf>
    <xf numFmtId="38" fontId="7" fillId="0" borderId="57" xfId="1" applyFont="1" applyBorder="1">
      <alignment vertical="center"/>
    </xf>
    <xf numFmtId="38" fontId="7" fillId="0" borderId="43" xfId="1" applyFont="1" applyBorder="1" applyAlignment="1">
      <alignment vertical="center" wrapText="1"/>
    </xf>
    <xf numFmtId="38" fontId="0" fillId="0" borderId="10" xfId="1" applyFont="1" applyBorder="1">
      <alignment vertical="center"/>
    </xf>
    <xf numFmtId="38" fontId="0" fillId="0" borderId="28" xfId="1" applyFont="1" applyBorder="1">
      <alignment vertical="center"/>
    </xf>
    <xf numFmtId="38" fontId="0" fillId="0" borderId="10" xfId="1" applyFont="1" applyBorder="1">
      <alignment vertical="center"/>
    </xf>
    <xf numFmtId="38" fontId="0" fillId="0" borderId="11" xfId="1" applyFont="1" applyBorder="1">
      <alignment vertical="center"/>
    </xf>
    <xf numFmtId="38" fontId="0" fillId="0" borderId="30" xfId="1" applyFont="1" applyBorder="1" applyAlignment="1">
      <alignment horizontal="center" vertical="center"/>
    </xf>
    <xf numFmtId="38" fontId="0" fillId="0" borderId="31" xfId="1" applyFont="1" applyBorder="1" applyAlignment="1">
      <alignment horizontal="center" vertical="center"/>
    </xf>
    <xf numFmtId="0" fontId="0" fillId="0" borderId="29" xfId="0" applyBorder="1" applyAlignment="1">
      <alignment vertical="center" textRotation="255"/>
    </xf>
    <xf numFmtId="38" fontId="0" fillId="0" borderId="5" xfId="1" applyFont="1" applyBorder="1">
      <alignment vertical="center"/>
    </xf>
    <xf numFmtId="38" fontId="0" fillId="0" borderId="20" xfId="1" applyFont="1" applyBorder="1">
      <alignment vertical="center"/>
    </xf>
    <xf numFmtId="38" fontId="8" fillId="0" borderId="11" xfId="1" applyFont="1" applyBorder="1">
      <alignment vertical="center"/>
    </xf>
    <xf numFmtId="0" fontId="0" fillId="0" borderId="10" xfId="0" applyBorder="1" applyAlignment="1">
      <alignment horizontal="left" vertical="center"/>
    </xf>
    <xf numFmtId="0" fontId="0" fillId="0" borderId="11" xfId="0" applyBorder="1" applyAlignment="1">
      <alignment horizontal="left" vertical="center"/>
    </xf>
    <xf numFmtId="38" fontId="7" fillId="0" borderId="24" xfId="1" applyFont="1" applyBorder="1">
      <alignment vertical="center"/>
    </xf>
    <xf numFmtId="0" fontId="0" fillId="0" borderId="16" xfId="0" applyFill="1" applyBorder="1">
      <alignment vertical="center"/>
    </xf>
    <xf numFmtId="38" fontId="8" fillId="0" borderId="24" xfId="1" applyFont="1" applyBorder="1" applyAlignment="1">
      <alignment vertical="center" wrapText="1"/>
    </xf>
    <xf numFmtId="38" fontId="0" fillId="0" borderId="0" xfId="0" applyNumberFormat="1">
      <alignment vertical="center"/>
    </xf>
    <xf numFmtId="38" fontId="0" fillId="0" borderId="18" xfId="1" applyFont="1" applyBorder="1" applyAlignment="1">
      <alignment vertical="center"/>
    </xf>
    <xf numFmtId="38" fontId="0" fillId="0" borderId="60" xfId="1" applyFont="1" applyBorder="1" applyAlignment="1">
      <alignment vertical="center"/>
    </xf>
    <xf numFmtId="38" fontId="0" fillId="0" borderId="15" xfId="1" applyFont="1" applyBorder="1">
      <alignment vertical="center"/>
    </xf>
    <xf numFmtId="38" fontId="0" fillId="0" borderId="62" xfId="1" applyFont="1" applyBorder="1">
      <alignment vertical="center"/>
    </xf>
    <xf numFmtId="38" fontId="0" fillId="0" borderId="10" xfId="1" applyFont="1" applyBorder="1" applyAlignment="1">
      <alignment vertical="center"/>
    </xf>
    <xf numFmtId="38" fontId="0" fillId="0" borderId="11" xfId="1" applyFont="1" applyBorder="1" applyAlignment="1">
      <alignment vertical="center"/>
    </xf>
    <xf numFmtId="38" fontId="0" fillId="0" borderId="22" xfId="1" applyFont="1" applyBorder="1" applyAlignment="1">
      <alignment horizontal="left" vertical="center"/>
    </xf>
    <xf numFmtId="38" fontId="0" fillId="0" borderId="28" xfId="1" applyFont="1" applyBorder="1" applyAlignment="1">
      <alignment horizontal="left" vertical="center"/>
    </xf>
    <xf numFmtId="38" fontId="0" fillId="0" borderId="3" xfId="1" applyFont="1" applyBorder="1" applyAlignment="1">
      <alignment horizontal="left" vertical="center"/>
    </xf>
    <xf numFmtId="38" fontId="0" fillId="0" borderId="26" xfId="1" applyFont="1" applyBorder="1" applyAlignment="1">
      <alignment horizontal="left" vertical="center"/>
    </xf>
    <xf numFmtId="38" fontId="0" fillId="0" borderId="21" xfId="1" applyFont="1" applyBorder="1" applyAlignment="1">
      <alignment horizontal="right" vertical="center"/>
    </xf>
    <xf numFmtId="38" fontId="0" fillId="0" borderId="9" xfId="1" applyFont="1" applyBorder="1" applyAlignment="1">
      <alignment horizontal="right" vertical="center"/>
    </xf>
    <xf numFmtId="38" fontId="0" fillId="0" borderId="6" xfId="1" applyFont="1" applyBorder="1" applyAlignment="1">
      <alignment horizontal="right" vertical="center"/>
    </xf>
    <xf numFmtId="38" fontId="0" fillId="0" borderId="8" xfId="1" applyFont="1" applyBorder="1" applyAlignment="1">
      <alignment horizontal="right" vertical="center"/>
    </xf>
    <xf numFmtId="38" fontId="0" fillId="0" borderId="2" xfId="1" applyFont="1" applyBorder="1" applyAlignment="1">
      <alignment horizontal="right" vertical="center"/>
    </xf>
    <xf numFmtId="38" fontId="0" fillId="0" borderId="37" xfId="1" applyFont="1" applyBorder="1" applyAlignment="1">
      <alignment horizontal="right" vertical="center"/>
    </xf>
    <xf numFmtId="38" fontId="7" fillId="0" borderId="11" xfId="1" applyFont="1" applyBorder="1">
      <alignment vertical="center"/>
    </xf>
    <xf numFmtId="0" fontId="0" fillId="0" borderId="61" xfId="0" applyBorder="1" applyAlignment="1">
      <alignment vertical="center" textRotation="255"/>
    </xf>
    <xf numFmtId="0" fontId="0" fillId="0" borderId="59" xfId="0" applyBorder="1" applyAlignment="1">
      <alignment vertical="center" textRotation="255"/>
    </xf>
    <xf numFmtId="0" fontId="0" fillId="0" borderId="63" xfId="0" applyBorder="1" applyAlignment="1">
      <alignment vertical="center" textRotation="255"/>
    </xf>
    <xf numFmtId="0" fontId="7" fillId="0" borderId="0" xfId="0" applyFont="1" applyFill="1">
      <alignment vertical="center"/>
    </xf>
    <xf numFmtId="0" fontId="15" fillId="0" borderId="0" xfId="0" applyFont="1" applyFill="1">
      <alignment vertical="center"/>
    </xf>
    <xf numFmtId="0" fontId="16" fillId="0" borderId="0" xfId="0" applyFont="1" applyFill="1">
      <alignment vertical="center"/>
    </xf>
    <xf numFmtId="0" fontId="12" fillId="0" borderId="49" xfId="0" applyFont="1" applyFill="1" applyBorder="1" applyAlignment="1">
      <alignment horizontal="left" vertical="top"/>
    </xf>
    <xf numFmtId="0" fontId="0" fillId="0" borderId="7" xfId="0" applyFill="1" applyBorder="1" applyAlignment="1">
      <alignment horizontal="left" vertical="top"/>
    </xf>
    <xf numFmtId="0" fontId="0" fillId="0" borderId="50" xfId="0" applyFill="1" applyBorder="1" applyAlignment="1">
      <alignment horizontal="left" vertical="top"/>
    </xf>
    <xf numFmtId="0" fontId="0" fillId="0" borderId="51" xfId="0" applyFill="1" applyBorder="1" applyAlignment="1">
      <alignment horizontal="left" vertical="top"/>
    </xf>
    <xf numFmtId="0" fontId="0" fillId="0" borderId="0" xfId="0" applyFill="1" applyBorder="1" applyAlignment="1">
      <alignment horizontal="left" vertical="top"/>
    </xf>
    <xf numFmtId="0" fontId="0" fillId="0" borderId="52" xfId="0" applyFill="1" applyBorder="1" applyAlignment="1">
      <alignment horizontal="left" vertical="top"/>
    </xf>
    <xf numFmtId="0" fontId="0" fillId="0" borderId="44" xfId="0" applyFill="1" applyBorder="1" applyAlignment="1">
      <alignment horizontal="left" vertical="top"/>
    </xf>
    <xf numFmtId="0" fontId="0" fillId="0" borderId="54" xfId="0" applyFill="1" applyBorder="1" applyAlignment="1">
      <alignment horizontal="left" vertical="top"/>
    </xf>
    <xf numFmtId="0" fontId="0" fillId="0" borderId="45" xfId="0" applyFill="1" applyBorder="1" applyAlignment="1">
      <alignment horizontal="left" vertical="top"/>
    </xf>
    <xf numFmtId="0" fontId="0" fillId="0" borderId="49" xfId="0" applyBorder="1" applyAlignment="1">
      <alignment horizontal="center" vertical="center" wrapText="1"/>
    </xf>
    <xf numFmtId="0" fontId="0" fillId="0" borderId="7" xfId="0" applyBorder="1" applyAlignment="1">
      <alignment horizontal="center" vertical="center" wrapText="1"/>
    </xf>
    <xf numFmtId="0" fontId="0" fillId="0" borderId="50" xfId="0" applyBorder="1" applyAlignment="1">
      <alignment horizontal="center" vertical="center" wrapText="1"/>
    </xf>
    <xf numFmtId="0" fontId="0" fillId="0" borderId="44" xfId="0" applyBorder="1" applyAlignment="1">
      <alignment horizontal="center" vertical="center" wrapText="1"/>
    </xf>
    <xf numFmtId="0" fontId="0" fillId="0" borderId="54" xfId="0" applyBorder="1" applyAlignment="1">
      <alignment horizontal="center" vertical="center" wrapText="1"/>
    </xf>
    <xf numFmtId="0" fontId="0" fillId="0" borderId="45" xfId="0" applyBorder="1" applyAlignment="1">
      <alignment horizontal="center" vertical="center" wrapText="1"/>
    </xf>
    <xf numFmtId="0" fontId="10" fillId="0" borderId="55" xfId="0" applyFont="1" applyBorder="1" applyAlignment="1">
      <alignment horizontal="center" vertical="center"/>
    </xf>
    <xf numFmtId="0" fontId="10" fillId="0" borderId="53" xfId="0" applyFont="1" applyBorder="1" applyAlignment="1">
      <alignment horizontal="center" vertical="center"/>
    </xf>
    <xf numFmtId="49" fontId="0" fillId="0" borderId="7" xfId="0" applyNumberFormat="1" applyBorder="1" applyAlignment="1">
      <alignment horizontal="left" vertical="center" wrapText="1"/>
    </xf>
    <xf numFmtId="49" fontId="0" fillId="0" borderId="7" xfId="0" applyNumberFormat="1" applyBorder="1" applyAlignment="1">
      <alignment horizontal="left" vertical="center"/>
    </xf>
    <xf numFmtId="49" fontId="0" fillId="0" borderId="40" xfId="0" applyNumberFormat="1" applyFont="1" applyBorder="1" applyAlignment="1">
      <alignment horizontal="left" vertical="center" wrapText="1"/>
    </xf>
    <xf numFmtId="49" fontId="0" fillId="0" borderId="41" xfId="0" applyNumberFormat="1" applyFont="1" applyBorder="1" applyAlignment="1">
      <alignment horizontal="left" vertical="center" wrapText="1"/>
    </xf>
    <xf numFmtId="49" fontId="0" fillId="0" borderId="42" xfId="0" applyNumberFormat="1"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49" fontId="9" fillId="0" borderId="40" xfId="0" applyNumberFormat="1" applyFont="1" applyBorder="1" applyAlignment="1">
      <alignment horizontal="center" vertical="center" shrinkToFit="1"/>
    </xf>
    <xf numFmtId="49" fontId="9" fillId="0" borderId="41" xfId="0" applyNumberFormat="1" applyFont="1" applyBorder="1" applyAlignment="1">
      <alignment horizontal="center" vertical="center" shrinkToFit="1"/>
    </xf>
    <xf numFmtId="38" fontId="9" fillId="0" borderId="1" xfId="1" applyFont="1" applyBorder="1" applyAlignment="1">
      <alignment horizontal="right" vertical="center" shrinkToFit="1"/>
    </xf>
    <xf numFmtId="0" fontId="9" fillId="0" borderId="1" xfId="0" applyFont="1" applyBorder="1" applyAlignment="1">
      <alignment horizontal="center" vertical="center" shrinkToFit="1"/>
    </xf>
    <xf numFmtId="38" fontId="1" fillId="0" borderId="1" xfId="1" applyFont="1" applyBorder="1" applyAlignment="1">
      <alignment horizontal="right" vertical="center" shrinkToFit="1"/>
    </xf>
    <xf numFmtId="0" fontId="0" fillId="0" borderId="1" xfId="0" applyFont="1" applyBorder="1" applyAlignment="1">
      <alignment vertical="center" wrapText="1"/>
    </xf>
    <xf numFmtId="0" fontId="0" fillId="0" borderId="1" xfId="0" applyFont="1" applyBorder="1">
      <alignment vertical="center"/>
    </xf>
    <xf numFmtId="49" fontId="9" fillId="0" borderId="42" xfId="0" applyNumberFormat="1" applyFont="1" applyBorder="1" applyAlignment="1">
      <alignment horizontal="center" vertical="center" shrinkToFit="1"/>
    </xf>
    <xf numFmtId="38" fontId="9" fillId="0" borderId="1" xfId="1" applyFont="1" applyBorder="1" applyAlignment="1">
      <alignment horizontal="center" vertical="center" shrinkToFit="1"/>
    </xf>
    <xf numFmtId="38" fontId="1" fillId="3" borderId="1" xfId="1" applyFont="1" applyFill="1" applyBorder="1" applyAlignment="1">
      <alignment horizontal="right" vertical="center" shrinkToFit="1"/>
    </xf>
    <xf numFmtId="38" fontId="0" fillId="0" borderId="1" xfId="1" applyFont="1" applyBorder="1" applyAlignment="1">
      <alignment horizontal="right" vertical="center" shrinkToFit="1"/>
    </xf>
    <xf numFmtId="38" fontId="1" fillId="0" borderId="40" xfId="1" applyFont="1" applyBorder="1" applyAlignment="1">
      <alignment horizontal="right" vertical="center" shrinkToFit="1"/>
    </xf>
    <xf numFmtId="0" fontId="4" fillId="0" borderId="0" xfId="0" applyFont="1" applyAlignment="1">
      <alignment horizontal="center" vertical="center"/>
    </xf>
    <xf numFmtId="0" fontId="0" fillId="2" borderId="40" xfId="0" applyFill="1" applyBorder="1" applyAlignment="1">
      <alignment horizontal="center" vertical="center"/>
    </xf>
    <xf numFmtId="0" fontId="0" fillId="0" borderId="1" xfId="0" applyBorder="1" applyAlignment="1">
      <alignment horizontal="center" vertical="center" shrinkToFit="1"/>
    </xf>
    <xf numFmtId="49" fontId="7" fillId="0" borderId="40" xfId="0" applyNumberFormat="1" applyFont="1" applyBorder="1" applyAlignment="1">
      <alignment horizontal="center" vertical="center" shrinkToFit="1"/>
    </xf>
    <xf numFmtId="49" fontId="7" fillId="0" borderId="41" xfId="0" applyNumberFormat="1" applyFont="1" applyBorder="1" applyAlignment="1">
      <alignment horizontal="center" vertical="center" shrinkToFit="1"/>
    </xf>
    <xf numFmtId="38" fontId="8" fillId="0" borderId="1" xfId="1" applyFont="1" applyBorder="1" applyAlignment="1">
      <alignment horizontal="right" vertical="center" shrinkToFit="1"/>
    </xf>
    <xf numFmtId="49" fontId="7" fillId="0" borderId="42"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7" fillId="0" borderId="1" xfId="0" applyFont="1" applyBorder="1" applyAlignment="1">
      <alignment horizontal="center" vertical="center" shrinkToFit="1"/>
    </xf>
    <xf numFmtId="0" fontId="0" fillId="2" borderId="42" xfId="0" applyFill="1" applyBorder="1" applyAlignment="1">
      <alignment horizontal="center" vertical="center"/>
    </xf>
    <xf numFmtId="38" fontId="7" fillId="0" borderId="44" xfId="1" applyFont="1" applyBorder="1" applyAlignment="1">
      <alignment horizontal="right" vertical="center" shrinkToFit="1"/>
    </xf>
    <xf numFmtId="38" fontId="7" fillId="0" borderId="54" xfId="1" applyFont="1" applyBorder="1" applyAlignment="1">
      <alignment horizontal="right" vertical="center" shrinkToFit="1"/>
    </xf>
    <xf numFmtId="0" fontId="7" fillId="0" borderId="1" xfId="0" applyFont="1" applyBorder="1" applyAlignment="1">
      <alignment vertical="center" wrapText="1"/>
    </xf>
    <xf numFmtId="0" fontId="8" fillId="0" borderId="1" xfId="0" applyFont="1" applyBorder="1">
      <alignment vertical="center"/>
    </xf>
    <xf numFmtId="0" fontId="8" fillId="0" borderId="49" xfId="0" applyFont="1" applyFill="1" applyBorder="1" applyAlignment="1">
      <alignment horizontal="left" vertical="center" wrapText="1"/>
    </xf>
    <xf numFmtId="0" fontId="0" fillId="0" borderId="7" xfId="0" applyFill="1" applyBorder="1" applyAlignment="1">
      <alignment horizontal="left" vertical="center"/>
    </xf>
    <xf numFmtId="0" fontId="0" fillId="0" borderId="50" xfId="0" applyFill="1" applyBorder="1" applyAlignment="1">
      <alignment horizontal="left" vertical="center"/>
    </xf>
    <xf numFmtId="0" fontId="0" fillId="0" borderId="51" xfId="0" applyFill="1" applyBorder="1" applyAlignment="1">
      <alignment horizontal="left" vertical="center"/>
    </xf>
    <xf numFmtId="0" fontId="0" fillId="0" borderId="0" xfId="0" applyFill="1" applyBorder="1" applyAlignment="1">
      <alignment horizontal="left" vertical="center"/>
    </xf>
    <xf numFmtId="0" fontId="0" fillId="0" borderId="52" xfId="0" applyFill="1" applyBorder="1" applyAlignment="1">
      <alignment horizontal="left" vertical="center"/>
    </xf>
    <xf numFmtId="0" fontId="0" fillId="0" borderId="44" xfId="0" applyFill="1" applyBorder="1" applyAlignment="1">
      <alignment horizontal="left" vertical="center"/>
    </xf>
    <xf numFmtId="0" fontId="0" fillId="0" borderId="54" xfId="0" applyFill="1" applyBorder="1" applyAlignment="1">
      <alignment horizontal="left" vertical="center"/>
    </xf>
    <xf numFmtId="0" fontId="0" fillId="0" borderId="45" xfId="0" applyFill="1" applyBorder="1" applyAlignment="1">
      <alignment horizontal="left" vertical="center"/>
    </xf>
    <xf numFmtId="49" fontId="11" fillId="0" borderId="7"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49" fontId="12" fillId="0" borderId="7" xfId="0" applyNumberFormat="1" applyFont="1" applyBorder="1" applyAlignment="1">
      <alignment horizontal="left" vertical="center"/>
    </xf>
    <xf numFmtId="49" fontId="7" fillId="0" borderId="40" xfId="0" applyNumberFormat="1" applyFont="1" applyBorder="1" applyAlignment="1">
      <alignment horizontal="left" vertical="center" wrapText="1"/>
    </xf>
    <xf numFmtId="49" fontId="7" fillId="0" borderId="41" xfId="0" applyNumberFormat="1" applyFont="1" applyBorder="1" applyAlignment="1">
      <alignment horizontal="left" vertical="center" wrapText="1"/>
    </xf>
    <xf numFmtId="49" fontId="8" fillId="0" borderId="41" xfId="0" applyNumberFormat="1" applyFont="1" applyBorder="1" applyAlignment="1">
      <alignment horizontal="left" vertical="center" wrapText="1"/>
    </xf>
    <xf numFmtId="49" fontId="8" fillId="0" borderId="42" xfId="0" applyNumberFormat="1" applyFont="1" applyBorder="1" applyAlignment="1">
      <alignment horizontal="left" vertical="center" wrapText="1"/>
    </xf>
    <xf numFmtId="38" fontId="7" fillId="0" borderId="1" xfId="1" applyFont="1" applyBorder="1" applyAlignment="1">
      <alignment horizontal="right" vertical="center" shrinkToFit="1"/>
    </xf>
    <xf numFmtId="38" fontId="7" fillId="3" borderId="44" xfId="1" applyFont="1" applyFill="1" applyBorder="1" applyAlignment="1">
      <alignment horizontal="right" vertical="center" shrinkToFit="1"/>
    </xf>
    <xf numFmtId="38" fontId="7" fillId="3" borderId="45" xfId="1" applyFont="1" applyFill="1" applyBorder="1" applyAlignment="1">
      <alignment horizontal="right" vertical="center" shrinkToFit="1"/>
    </xf>
    <xf numFmtId="0" fontId="0" fillId="2" borderId="49" xfId="0" applyFill="1" applyBorder="1" applyAlignment="1">
      <alignment horizontal="center" vertical="center"/>
    </xf>
    <xf numFmtId="0" fontId="0" fillId="2" borderId="7" xfId="0" applyFill="1" applyBorder="1" applyAlignment="1">
      <alignment horizontal="center" vertical="center"/>
    </xf>
    <xf numFmtId="0" fontId="0" fillId="2" borderId="51" xfId="0" applyFill="1" applyBorder="1" applyAlignment="1">
      <alignment horizontal="center" vertical="center"/>
    </xf>
    <xf numFmtId="0" fontId="0" fillId="2" borderId="0" xfId="0" applyFill="1" applyBorder="1" applyAlignment="1">
      <alignment horizontal="center" vertical="center"/>
    </xf>
    <xf numFmtId="0" fontId="0" fillId="2" borderId="44" xfId="0" applyFill="1" applyBorder="1" applyAlignment="1">
      <alignment horizontal="center" vertical="center"/>
    </xf>
    <xf numFmtId="0" fontId="0" fillId="2" borderId="54" xfId="0" applyFill="1" applyBorder="1" applyAlignment="1">
      <alignment horizontal="center" vertical="center"/>
    </xf>
    <xf numFmtId="38" fontId="7" fillId="0" borderId="40" xfId="1" applyFont="1" applyBorder="1" applyAlignment="1">
      <alignment horizontal="right" vertical="center" shrinkToFit="1"/>
    </xf>
    <xf numFmtId="38" fontId="7" fillId="0" borderId="41" xfId="1" applyFont="1" applyBorder="1" applyAlignment="1">
      <alignment horizontal="right" vertical="center" shrinkToFit="1"/>
    </xf>
    <xf numFmtId="0" fontId="0" fillId="2" borderId="52" xfId="0" applyFill="1" applyBorder="1" applyAlignment="1">
      <alignment horizontal="center" vertical="center"/>
    </xf>
    <xf numFmtId="0" fontId="0" fillId="2" borderId="45" xfId="0" applyFill="1" applyBorder="1" applyAlignment="1">
      <alignment horizontal="center" vertical="center"/>
    </xf>
    <xf numFmtId="0" fontId="0" fillId="2" borderId="41" xfId="0" applyFill="1" applyBorder="1" applyAlignment="1">
      <alignment horizontal="center" vertical="center"/>
    </xf>
    <xf numFmtId="38" fontId="7" fillId="0" borderId="42" xfId="1" applyFont="1" applyBorder="1" applyAlignment="1">
      <alignment horizontal="right" vertical="center" shrinkToFit="1"/>
    </xf>
    <xf numFmtId="38" fontId="7" fillId="0" borderId="45" xfId="1" applyFont="1" applyBorder="1" applyAlignment="1">
      <alignment horizontal="right" vertical="center" shrinkToFit="1"/>
    </xf>
    <xf numFmtId="0" fontId="0" fillId="2" borderId="50" xfId="0" applyFill="1" applyBorder="1" applyAlignment="1">
      <alignment horizontal="center" vertical="center"/>
    </xf>
    <xf numFmtId="0" fontId="3" fillId="0" borderId="0" xfId="0" applyFont="1" applyAlignment="1">
      <alignment horizontal="left" vertical="center"/>
    </xf>
    <xf numFmtId="0" fontId="6" fillId="0" borderId="0" xfId="0" applyFont="1" applyAlignment="1">
      <alignment horizontal="left" vertical="center"/>
    </xf>
    <xf numFmtId="0" fontId="0" fillId="2" borderId="34" xfId="0" applyFill="1" applyBorder="1">
      <alignment vertical="center"/>
    </xf>
    <xf numFmtId="0" fontId="0" fillId="2" borderId="35" xfId="0" applyFill="1" applyBorder="1">
      <alignment vertical="center"/>
    </xf>
    <xf numFmtId="0" fontId="0" fillId="2" borderId="36" xfId="0" applyFill="1" applyBorder="1">
      <alignment vertical="center"/>
    </xf>
    <xf numFmtId="38" fontId="0" fillId="0" borderId="19" xfId="1" applyFont="1" applyBorder="1" applyAlignment="1">
      <alignment vertical="center" textRotation="255"/>
    </xf>
    <xf numFmtId="38" fontId="0" fillId="0" borderId="23" xfId="1" applyFont="1" applyBorder="1" applyAlignment="1">
      <alignment vertical="center" textRotation="255"/>
    </xf>
    <xf numFmtId="38" fontId="0" fillId="0" borderId="25" xfId="1" applyFont="1" applyBorder="1" applyAlignment="1">
      <alignment vertical="center" textRotation="255"/>
    </xf>
    <xf numFmtId="38" fontId="0" fillId="0" borderId="29" xfId="1" applyFont="1" applyBorder="1" applyAlignment="1">
      <alignment vertical="center" textRotation="255"/>
    </xf>
    <xf numFmtId="38" fontId="0" fillId="0" borderId="4" xfId="1" applyFont="1" applyBorder="1">
      <alignment vertical="center"/>
    </xf>
    <xf numFmtId="38" fontId="0" fillId="0" borderId="24" xfId="1" applyFont="1" applyBorder="1">
      <alignment vertical="center"/>
    </xf>
    <xf numFmtId="38" fontId="0" fillId="0" borderId="28" xfId="1" applyFont="1" applyBorder="1">
      <alignment vertical="center"/>
    </xf>
    <xf numFmtId="38" fontId="0" fillId="0" borderId="10" xfId="1" applyFont="1" applyBorder="1">
      <alignment vertical="center"/>
    </xf>
    <xf numFmtId="38" fontId="0" fillId="0" borderId="11" xfId="1" applyFont="1" applyBorder="1">
      <alignment vertical="center"/>
    </xf>
    <xf numFmtId="38" fontId="0" fillId="0" borderId="12" xfId="1" applyFont="1" applyBorder="1">
      <alignment vertical="center"/>
    </xf>
    <xf numFmtId="38" fontId="0" fillId="0" borderId="13" xfId="1" applyFont="1" applyBorder="1">
      <alignment vertical="center"/>
    </xf>
    <xf numFmtId="0" fontId="0" fillId="0" borderId="0" xfId="0" applyBorder="1">
      <alignment vertical="center"/>
    </xf>
    <xf numFmtId="38" fontId="0" fillId="0" borderId="30" xfId="1" applyFont="1" applyBorder="1" applyAlignment="1">
      <alignment horizontal="center" vertical="center"/>
    </xf>
    <xf numFmtId="38" fontId="0" fillId="0" borderId="31" xfId="1" applyFont="1" applyBorder="1" applyAlignment="1">
      <alignment horizontal="center" vertical="center"/>
    </xf>
    <xf numFmtId="0" fontId="0" fillId="0" borderId="19" xfId="0" applyBorder="1" applyAlignment="1">
      <alignment vertical="center" textRotation="255"/>
    </xf>
    <xf numFmtId="0" fontId="0" fillId="0" borderId="23" xfId="0" applyBorder="1" applyAlignment="1">
      <alignment vertical="center" textRotation="255"/>
    </xf>
    <xf numFmtId="0" fontId="0" fillId="0" borderId="25" xfId="0" applyBorder="1" applyAlignment="1">
      <alignment vertical="center" textRotation="255"/>
    </xf>
    <xf numFmtId="0" fontId="0" fillId="0" borderId="27" xfId="0" applyBorder="1" applyAlignment="1">
      <alignment vertical="center" textRotation="255"/>
    </xf>
    <xf numFmtId="0" fontId="0" fillId="0" borderId="29" xfId="0" applyBorder="1" applyAlignment="1">
      <alignment vertical="center" textRotation="255"/>
    </xf>
    <xf numFmtId="38" fontId="0" fillId="0" borderId="5" xfId="1" applyFont="1" applyBorder="1">
      <alignment vertical="center"/>
    </xf>
    <xf numFmtId="38" fontId="0" fillId="0" borderId="20" xfId="1" applyFont="1" applyBorder="1">
      <alignment vertical="center"/>
    </xf>
    <xf numFmtId="38" fontId="0" fillId="0" borderId="10" xfId="1" applyFont="1" applyBorder="1" applyAlignment="1">
      <alignment vertical="center" wrapText="1"/>
    </xf>
    <xf numFmtId="38" fontId="0" fillId="0" borderId="11" xfId="1" applyFont="1" applyBorder="1" applyAlignment="1">
      <alignment vertical="center" wrapText="1"/>
    </xf>
    <xf numFmtId="38" fontId="0" fillId="0" borderId="34" xfId="1" applyFont="1" applyBorder="1" applyAlignment="1">
      <alignment horizontal="center"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38" fontId="0" fillId="0" borderId="4" xfId="1" applyFont="1" applyBorder="1" applyAlignment="1">
      <alignment horizontal="left" vertical="center"/>
    </xf>
    <xf numFmtId="38" fontId="0" fillId="0" borderId="24" xfId="1" applyFont="1" applyBorder="1" applyAlignment="1">
      <alignment horizontal="left" vertical="center"/>
    </xf>
    <xf numFmtId="38" fontId="0" fillId="0" borderId="28" xfId="1" applyFont="1" applyBorder="1" applyAlignment="1">
      <alignment horizontal="left" vertical="center"/>
    </xf>
    <xf numFmtId="0" fontId="0" fillId="0" borderId="61" xfId="0" applyBorder="1" applyAlignment="1">
      <alignment horizontal="center" vertical="center" textRotation="255"/>
    </xf>
    <xf numFmtId="0" fontId="0" fillId="0" borderId="59" xfId="0" applyBorder="1" applyAlignment="1">
      <alignment horizontal="center" vertical="center" textRotation="255"/>
    </xf>
    <xf numFmtId="0" fontId="0" fillId="0" borderId="23" xfId="0" applyBorder="1" applyAlignment="1">
      <alignment horizontal="center" vertical="center" textRotation="255"/>
    </xf>
    <xf numFmtId="0" fontId="0" fillId="0" borderId="39" xfId="0" applyBorder="1">
      <alignment vertical="center"/>
    </xf>
    <xf numFmtId="0" fontId="0" fillId="0" borderId="20" xfId="0" applyBorder="1">
      <alignment vertical="center"/>
    </xf>
    <xf numFmtId="38" fontId="0" fillId="0" borderId="18" xfId="1" applyFont="1" applyBorder="1">
      <alignment vertical="center"/>
    </xf>
    <xf numFmtId="38" fontId="7" fillId="0" borderId="10" xfId="1" applyFont="1" applyBorder="1">
      <alignment vertical="center"/>
    </xf>
    <xf numFmtId="38" fontId="8" fillId="0" borderId="11" xfId="1" applyFont="1" applyBorder="1">
      <alignment vertical="center"/>
    </xf>
    <xf numFmtId="38" fontId="8" fillId="0" borderId="10" xfId="1" applyFont="1" applyBorder="1">
      <alignment vertical="center"/>
    </xf>
    <xf numFmtId="38" fontId="0" fillId="0" borderId="59" xfId="1" applyFont="1" applyBorder="1" applyAlignment="1">
      <alignment vertical="center" textRotation="255"/>
    </xf>
    <xf numFmtId="0" fontId="8" fillId="0" borderId="46" xfId="0" applyFont="1" applyBorder="1" applyAlignment="1">
      <alignment horizontal="left" vertical="center"/>
    </xf>
    <xf numFmtId="0" fontId="8" fillId="0" borderId="47" xfId="0" applyFont="1" applyBorder="1" applyAlignment="1">
      <alignment horizontal="left" vertical="center"/>
    </xf>
    <xf numFmtId="0" fontId="7" fillId="0" borderId="10" xfId="0" applyFont="1" applyBorder="1" applyAlignment="1">
      <alignment horizontal="left" vertical="center"/>
    </xf>
    <xf numFmtId="0" fontId="8" fillId="0" borderId="11"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38" fontId="8" fillId="0" borderId="44" xfId="1" applyFont="1" applyBorder="1" applyAlignment="1">
      <alignment horizontal="left" vertical="center"/>
    </xf>
    <xf numFmtId="38" fontId="8" fillId="0" borderId="45" xfId="1" applyFont="1" applyBorder="1" applyAlignment="1">
      <alignment horizontal="left" vertical="center"/>
    </xf>
    <xf numFmtId="0" fontId="7" fillId="0" borderId="11" xfId="0" applyFont="1" applyBorder="1" applyAlignment="1">
      <alignment horizontal="left" vertical="center"/>
    </xf>
    <xf numFmtId="38" fontId="7" fillId="0" borderId="4" xfId="1" applyFont="1" applyBorder="1" applyAlignment="1">
      <alignment vertical="center" wrapText="1"/>
    </xf>
    <xf numFmtId="38" fontId="8" fillId="0" borderId="24" xfId="1" applyFont="1" applyBorder="1">
      <alignment vertical="center"/>
    </xf>
    <xf numFmtId="38" fontId="7" fillId="0" borderId="28" xfId="1" applyFont="1" applyBorder="1" applyAlignment="1">
      <alignment vertical="center" wrapText="1"/>
    </xf>
    <xf numFmtId="0" fontId="13" fillId="0" borderId="12" xfId="0" applyFont="1" applyBorder="1" applyAlignment="1">
      <alignment horizontal="left" vertical="center"/>
    </xf>
    <xf numFmtId="0" fontId="14" fillId="0" borderId="13" xfId="0" applyFont="1" applyBorder="1" applyAlignment="1">
      <alignment horizontal="left" vertical="center"/>
    </xf>
    <xf numFmtId="0" fontId="8" fillId="0" borderId="10" xfId="0" applyFont="1" applyBorder="1" applyAlignment="1">
      <alignment horizontal="left" vertical="center"/>
    </xf>
    <xf numFmtId="38" fontId="7" fillId="0" borderId="24"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514349</xdr:colOff>
      <xdr:row>15</xdr:row>
      <xdr:rowOff>0</xdr:rowOff>
    </xdr:from>
    <xdr:to>
      <xdr:col>9</xdr:col>
      <xdr:colOff>3000374</xdr:colOff>
      <xdr:row>30</xdr:row>
      <xdr:rowOff>85726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905749" y="5667376"/>
          <a:ext cx="24860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各経費については，概算でかまいませんが，類似する他の施設の収支などを参考にしながらできるだけ現実的な数値を記入するようにしてください。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T38"/>
  <sheetViews>
    <sheetView view="pageBreakPreview" zoomScaleNormal="100" zoomScaleSheetLayoutView="100" workbookViewId="0">
      <selection activeCell="B14" sqref="B14:N17"/>
    </sheetView>
  </sheetViews>
  <sheetFormatPr defaultRowHeight="13.5"/>
  <cols>
    <col min="1" max="1" width="2.125" customWidth="1"/>
    <col min="2" max="2" width="3.625" customWidth="1"/>
    <col min="3" max="14" width="7.125" customWidth="1"/>
  </cols>
  <sheetData>
    <row r="1" spans="1:20" ht="25.5" customHeight="1">
      <c r="A1" s="155" t="s">
        <v>6</v>
      </c>
      <c r="B1" s="155"/>
      <c r="C1" s="155"/>
      <c r="D1" s="155"/>
      <c r="E1" s="155"/>
      <c r="F1" s="155"/>
      <c r="G1" s="155"/>
      <c r="H1" s="155"/>
      <c r="I1" s="155"/>
      <c r="J1" s="155"/>
      <c r="K1" s="155"/>
      <c r="L1" s="155"/>
      <c r="M1" s="155"/>
      <c r="N1" s="155"/>
    </row>
    <row r="2" spans="1:20" ht="14.25">
      <c r="A2" s="5" t="s">
        <v>34</v>
      </c>
      <c r="B2" s="5"/>
      <c r="C2" s="5"/>
      <c r="D2" s="5"/>
      <c r="E2" s="5"/>
      <c r="F2" s="3"/>
      <c r="G2" s="3"/>
      <c r="H2" s="3"/>
      <c r="I2" s="3"/>
      <c r="J2" s="3"/>
      <c r="K2" s="3"/>
      <c r="L2" s="3"/>
      <c r="M2" s="3"/>
    </row>
    <row r="3" spans="1:20">
      <c r="K3" s="2"/>
      <c r="N3" s="2" t="s">
        <v>15</v>
      </c>
    </row>
    <row r="4" spans="1:20">
      <c r="A4" s="141" t="s">
        <v>7</v>
      </c>
      <c r="B4" s="141"/>
      <c r="C4" s="141"/>
      <c r="D4" s="141"/>
      <c r="E4" s="141" t="s">
        <v>35</v>
      </c>
      <c r="F4" s="141"/>
      <c r="G4" s="141"/>
      <c r="H4" s="141"/>
      <c r="I4" s="141"/>
      <c r="J4" s="141"/>
      <c r="K4" s="141"/>
      <c r="L4" s="141"/>
      <c r="M4" s="141"/>
      <c r="N4" s="141"/>
    </row>
    <row r="5" spans="1:20">
      <c r="A5" s="141"/>
      <c r="B5" s="141"/>
      <c r="C5" s="141"/>
      <c r="D5" s="141"/>
      <c r="E5" s="141" t="s">
        <v>122</v>
      </c>
      <c r="F5" s="141"/>
      <c r="G5" s="141" t="s">
        <v>8</v>
      </c>
      <c r="H5" s="141"/>
      <c r="I5" s="141"/>
      <c r="J5" s="141"/>
      <c r="K5" s="141"/>
      <c r="L5" s="141"/>
      <c r="M5" s="141"/>
      <c r="N5" s="141"/>
      <c r="S5" s="68"/>
    </row>
    <row r="6" spans="1:20" ht="13.5" customHeight="1">
      <c r="A6" s="141"/>
      <c r="B6" s="141"/>
      <c r="C6" s="141"/>
      <c r="D6" s="141"/>
      <c r="E6" s="141"/>
      <c r="F6" s="141"/>
      <c r="G6" s="141" t="s">
        <v>9</v>
      </c>
      <c r="H6" s="141"/>
      <c r="I6" s="141" t="s">
        <v>36</v>
      </c>
      <c r="J6" s="141"/>
      <c r="K6" s="141" t="s">
        <v>38</v>
      </c>
      <c r="L6" s="141"/>
      <c r="M6" s="141" t="s">
        <v>37</v>
      </c>
      <c r="N6" s="156"/>
      <c r="O6" s="69"/>
      <c r="P6" s="124" t="s">
        <v>66</v>
      </c>
      <c r="Q6" s="125"/>
      <c r="R6" s="125"/>
      <c r="S6" s="126"/>
      <c r="T6" s="130" t="str">
        <f>IF(A7=E7+SUM(I7:N7),"ＯＫ","エラー")</f>
        <v>ＯＫ</v>
      </c>
    </row>
    <row r="7" spans="1:20" ht="36.75" customHeight="1">
      <c r="A7" s="147"/>
      <c r="B7" s="147"/>
      <c r="C7" s="147"/>
      <c r="D7" s="147"/>
      <c r="E7" s="147"/>
      <c r="F7" s="147"/>
      <c r="G7" s="152">
        <f>SUM(I7:N7)</f>
        <v>0</v>
      </c>
      <c r="H7" s="152"/>
      <c r="I7" s="153"/>
      <c r="J7" s="147"/>
      <c r="K7" s="147"/>
      <c r="L7" s="154"/>
      <c r="M7" s="147"/>
      <c r="N7" s="147"/>
      <c r="O7" s="70"/>
      <c r="P7" s="127"/>
      <c r="Q7" s="128"/>
      <c r="R7" s="128"/>
      <c r="S7" s="129"/>
      <c r="T7" s="131"/>
    </row>
    <row r="8" spans="1:20">
      <c r="A8" s="54" t="s">
        <v>59</v>
      </c>
      <c r="B8" s="54"/>
      <c r="C8" s="54"/>
      <c r="D8" s="54"/>
      <c r="E8" s="54"/>
      <c r="F8" s="54"/>
      <c r="G8" s="54"/>
      <c r="H8" s="54"/>
      <c r="I8" s="54"/>
      <c r="J8" s="54"/>
      <c r="K8" s="54"/>
      <c r="L8" s="54"/>
      <c r="M8" s="54"/>
      <c r="N8" s="54"/>
    </row>
    <row r="9" spans="1:20">
      <c r="A9" s="54" t="s">
        <v>57</v>
      </c>
      <c r="B9" s="54"/>
      <c r="C9" s="54"/>
      <c r="D9" s="54"/>
      <c r="E9" s="54"/>
      <c r="F9" s="54"/>
      <c r="G9" s="54"/>
      <c r="H9" s="54"/>
      <c r="I9" s="54"/>
      <c r="J9" s="54"/>
      <c r="K9" s="54"/>
      <c r="L9" s="54"/>
      <c r="M9" s="54"/>
      <c r="N9" s="54"/>
    </row>
    <row r="10" spans="1:20">
      <c r="A10" s="113"/>
      <c r="B10" s="54"/>
      <c r="C10" s="54"/>
      <c r="D10" s="54"/>
      <c r="E10" s="54"/>
      <c r="F10" s="54"/>
      <c r="G10" s="54"/>
      <c r="H10" s="54"/>
      <c r="I10" s="54"/>
      <c r="J10" s="54"/>
      <c r="K10" s="54"/>
      <c r="L10" s="54"/>
      <c r="M10" s="54"/>
      <c r="N10" s="54"/>
    </row>
    <row r="11" spans="1:20" ht="14.25">
      <c r="A11" s="114" t="s">
        <v>120</v>
      </c>
      <c r="B11" s="54"/>
      <c r="C11" s="54"/>
      <c r="D11" s="54"/>
      <c r="E11" s="54"/>
      <c r="F11" s="54"/>
      <c r="G11" s="54"/>
      <c r="H11" s="54"/>
      <c r="I11" s="54"/>
      <c r="J11" s="54"/>
      <c r="K11" s="54"/>
      <c r="L11" s="54"/>
      <c r="M11" s="54"/>
      <c r="N11" s="54"/>
    </row>
    <row r="12" spans="1:20">
      <c r="B12" s="54" t="s">
        <v>123</v>
      </c>
      <c r="C12" s="54"/>
      <c r="D12" s="54"/>
      <c r="E12" s="54"/>
      <c r="F12" s="54"/>
      <c r="G12" s="54"/>
      <c r="H12" s="54"/>
      <c r="I12" s="54"/>
      <c r="J12" s="54"/>
      <c r="K12" s="54"/>
      <c r="L12" s="54"/>
      <c r="M12" s="54"/>
      <c r="N12" s="54"/>
    </row>
    <row r="13" spans="1:20">
      <c r="B13" s="54" t="s">
        <v>124</v>
      </c>
      <c r="C13" s="54"/>
      <c r="D13" s="54"/>
      <c r="E13" s="54"/>
      <c r="F13" s="54"/>
      <c r="G13" s="54"/>
      <c r="H13" s="54"/>
      <c r="I13" s="54"/>
      <c r="J13" s="54"/>
      <c r="K13" s="54"/>
      <c r="L13" s="54"/>
      <c r="M13" s="54"/>
      <c r="N13" s="54"/>
    </row>
    <row r="14" spans="1:20">
      <c r="A14" s="112"/>
      <c r="B14" s="115"/>
      <c r="C14" s="116"/>
      <c r="D14" s="116"/>
      <c r="E14" s="116"/>
      <c r="F14" s="116"/>
      <c r="G14" s="116"/>
      <c r="H14" s="116"/>
      <c r="I14" s="116"/>
      <c r="J14" s="116"/>
      <c r="K14" s="116"/>
      <c r="L14" s="116"/>
      <c r="M14" s="116"/>
      <c r="N14" s="117"/>
    </row>
    <row r="15" spans="1:20">
      <c r="A15" s="112"/>
      <c r="B15" s="118"/>
      <c r="C15" s="119"/>
      <c r="D15" s="119"/>
      <c r="E15" s="119"/>
      <c r="F15" s="119"/>
      <c r="G15" s="119"/>
      <c r="H15" s="119"/>
      <c r="I15" s="119"/>
      <c r="J15" s="119"/>
      <c r="K15" s="119"/>
      <c r="L15" s="119"/>
      <c r="M15" s="119"/>
      <c r="N15" s="120"/>
    </row>
    <row r="16" spans="1:20">
      <c r="A16" s="112"/>
      <c r="B16" s="118"/>
      <c r="C16" s="119"/>
      <c r="D16" s="119"/>
      <c r="E16" s="119"/>
      <c r="F16" s="119"/>
      <c r="G16" s="119"/>
      <c r="H16" s="119"/>
      <c r="I16" s="119"/>
      <c r="J16" s="119"/>
      <c r="K16" s="119"/>
      <c r="L16" s="119"/>
      <c r="M16" s="119"/>
      <c r="N16" s="120"/>
    </row>
    <row r="17" spans="1:19">
      <c r="A17" s="112"/>
      <c r="B17" s="121"/>
      <c r="C17" s="122"/>
      <c r="D17" s="122"/>
      <c r="E17" s="122"/>
      <c r="F17" s="122"/>
      <c r="G17" s="122"/>
      <c r="H17" s="122"/>
      <c r="I17" s="122"/>
      <c r="J17" s="122"/>
      <c r="K17" s="122"/>
      <c r="L17" s="122"/>
      <c r="M17" s="122"/>
      <c r="N17" s="123"/>
    </row>
    <row r="19" spans="1:19" ht="14.25">
      <c r="A19" s="28" t="s">
        <v>58</v>
      </c>
    </row>
    <row r="20" spans="1:19">
      <c r="B20" t="s">
        <v>121</v>
      </c>
      <c r="S20" s="3"/>
    </row>
    <row r="21" spans="1:19" ht="85.5" customHeight="1">
      <c r="A21" s="50"/>
      <c r="B21" s="137"/>
      <c r="C21" s="137"/>
      <c r="D21" s="137"/>
      <c r="E21" s="138"/>
      <c r="F21" s="138"/>
      <c r="G21" s="138"/>
      <c r="H21" s="138"/>
      <c r="I21" s="138"/>
      <c r="J21" s="138"/>
      <c r="K21" s="138"/>
      <c r="L21" s="138"/>
      <c r="M21" s="138"/>
      <c r="N21" s="138"/>
    </row>
    <row r="23" spans="1:19" ht="14.25">
      <c r="A23" s="28" t="s">
        <v>46</v>
      </c>
    </row>
    <row r="24" spans="1:19" ht="40.5" customHeight="1">
      <c r="B24" s="8"/>
      <c r="C24" s="139" t="s">
        <v>39</v>
      </c>
      <c r="D24" s="140"/>
      <c r="E24" s="141" t="s">
        <v>61</v>
      </c>
      <c r="F24" s="141"/>
      <c r="G24" s="56" t="s">
        <v>62</v>
      </c>
      <c r="H24" s="141" t="s">
        <v>40</v>
      </c>
      <c r="I24" s="141"/>
      <c r="J24" s="49" t="s">
        <v>41</v>
      </c>
      <c r="K24" s="55" t="s">
        <v>60</v>
      </c>
      <c r="L24" s="142" t="s">
        <v>63</v>
      </c>
      <c r="M24" s="142"/>
      <c r="N24" s="142"/>
    </row>
    <row r="25" spans="1:19" ht="24.75" customHeight="1">
      <c r="B25" s="62" t="s">
        <v>42</v>
      </c>
      <c r="C25" s="143"/>
      <c r="D25" s="144"/>
      <c r="E25" s="145"/>
      <c r="F25" s="145"/>
      <c r="G25" s="72"/>
      <c r="H25" s="146"/>
      <c r="I25" s="146"/>
      <c r="J25" s="64"/>
      <c r="K25" s="63"/>
      <c r="L25" s="146"/>
      <c r="M25" s="146"/>
      <c r="N25" s="146"/>
    </row>
    <row r="26" spans="1:19" ht="24.75" customHeight="1">
      <c r="B26" s="62" t="s">
        <v>43</v>
      </c>
      <c r="C26" s="143"/>
      <c r="D26" s="150"/>
      <c r="E26" s="151"/>
      <c r="F26" s="151"/>
      <c r="G26" s="65"/>
      <c r="H26" s="146"/>
      <c r="I26" s="146"/>
      <c r="J26" s="66"/>
      <c r="K26" s="66"/>
      <c r="L26" s="146"/>
      <c r="M26" s="146"/>
      <c r="N26" s="146"/>
    </row>
    <row r="27" spans="1:19" ht="24.75" customHeight="1">
      <c r="B27" s="62" t="s">
        <v>47</v>
      </c>
      <c r="C27" s="143"/>
      <c r="D27" s="150"/>
      <c r="E27" s="151"/>
      <c r="F27" s="151"/>
      <c r="G27" s="65"/>
      <c r="H27" s="146"/>
      <c r="I27" s="146"/>
      <c r="J27" s="66"/>
      <c r="K27" s="66"/>
      <c r="L27" s="146"/>
      <c r="M27" s="146"/>
      <c r="N27" s="146"/>
    </row>
    <row r="28" spans="1:19" ht="29.25" customHeight="1">
      <c r="B28" s="132" t="s">
        <v>80</v>
      </c>
      <c r="C28" s="132"/>
      <c r="D28" s="132"/>
      <c r="E28" s="133"/>
      <c r="F28" s="133"/>
      <c r="G28" s="133"/>
      <c r="H28" s="133"/>
      <c r="I28" s="133"/>
      <c r="J28" s="133"/>
      <c r="K28" s="133"/>
      <c r="L28" s="133"/>
      <c r="M28" s="133"/>
      <c r="N28" s="133"/>
    </row>
    <row r="29" spans="1:19">
      <c r="B29" s="25"/>
      <c r="C29" s="25"/>
      <c r="D29" s="25"/>
      <c r="E29" s="26"/>
      <c r="F29" s="24"/>
      <c r="G29" s="24"/>
      <c r="H29" s="24"/>
      <c r="I29" s="24"/>
      <c r="J29" s="50"/>
      <c r="K29" s="50"/>
      <c r="L29" s="50"/>
      <c r="M29" s="50"/>
    </row>
    <row r="30" spans="1:19">
      <c r="B30" s="27" t="s">
        <v>49</v>
      </c>
      <c r="C30" s="27"/>
      <c r="D30" s="27"/>
      <c r="E30" s="26"/>
      <c r="F30" s="24"/>
      <c r="G30" s="24"/>
      <c r="H30" s="24"/>
      <c r="I30" s="24"/>
      <c r="J30" s="50"/>
      <c r="K30" s="50"/>
      <c r="L30" s="50"/>
      <c r="M30" s="50"/>
    </row>
    <row r="31" spans="1:19" ht="85.5" customHeight="1">
      <c r="B31" s="134"/>
      <c r="C31" s="135"/>
      <c r="D31" s="135"/>
      <c r="E31" s="135"/>
      <c r="F31" s="135"/>
      <c r="G31" s="135"/>
      <c r="H31" s="135"/>
      <c r="I31" s="135"/>
      <c r="J31" s="135"/>
      <c r="K31" s="135"/>
      <c r="L31" s="135"/>
      <c r="M31" s="135"/>
      <c r="N31" s="136"/>
    </row>
    <row r="32" spans="1:19">
      <c r="B32" s="25"/>
      <c r="C32" s="25"/>
      <c r="D32" s="25"/>
      <c r="E32" s="26"/>
      <c r="F32" s="24"/>
      <c r="G32" s="24"/>
      <c r="H32" s="24"/>
      <c r="I32" s="24"/>
      <c r="J32" s="50"/>
      <c r="K32" s="50"/>
      <c r="L32" s="50"/>
      <c r="M32" s="50"/>
    </row>
    <row r="33" spans="1:14" ht="14.25">
      <c r="A33" s="28" t="s">
        <v>44</v>
      </c>
    </row>
    <row r="35" spans="1:14">
      <c r="B35" t="s">
        <v>45</v>
      </c>
    </row>
    <row r="36" spans="1:14" ht="66.75" customHeight="1">
      <c r="B36" s="148"/>
      <c r="C36" s="148"/>
      <c r="D36" s="148"/>
      <c r="E36" s="149"/>
      <c r="F36" s="149"/>
      <c r="G36" s="149"/>
      <c r="H36" s="149"/>
      <c r="I36" s="149"/>
      <c r="J36" s="149"/>
      <c r="K36" s="149"/>
      <c r="L36" s="149"/>
      <c r="M36" s="149"/>
      <c r="N36" s="149"/>
    </row>
    <row r="38" spans="1:14" ht="13.5" customHeight="1"/>
  </sheetData>
  <mergeCells count="38">
    <mergeCell ref="E7:F7"/>
    <mergeCell ref="G7:H7"/>
    <mergeCell ref="I7:J7"/>
    <mergeCell ref="K7:L7"/>
    <mergeCell ref="A1:N1"/>
    <mergeCell ref="A4:D6"/>
    <mergeCell ref="E4:N4"/>
    <mergeCell ref="E5:F6"/>
    <mergeCell ref="G5:N5"/>
    <mergeCell ref="G6:H6"/>
    <mergeCell ref="I6:J6"/>
    <mergeCell ref="K6:L6"/>
    <mergeCell ref="M6:N6"/>
    <mergeCell ref="B36:N36"/>
    <mergeCell ref="C26:D26"/>
    <mergeCell ref="E26:F26"/>
    <mergeCell ref="H26:I26"/>
    <mergeCell ref="L26:N26"/>
    <mergeCell ref="C27:D27"/>
    <mergeCell ref="E27:F27"/>
    <mergeCell ref="H27:I27"/>
    <mergeCell ref="L27:N27"/>
    <mergeCell ref="B14:N17"/>
    <mergeCell ref="P6:S7"/>
    <mergeCell ref="T6:T7"/>
    <mergeCell ref="B28:N28"/>
    <mergeCell ref="B31:N31"/>
    <mergeCell ref="B21:N21"/>
    <mergeCell ref="C24:D24"/>
    <mergeCell ref="E24:F24"/>
    <mergeCell ref="H24:I24"/>
    <mergeCell ref="L24:N24"/>
    <mergeCell ref="C25:D25"/>
    <mergeCell ref="E25:F25"/>
    <mergeCell ref="H25:I25"/>
    <mergeCell ref="L25:N25"/>
    <mergeCell ref="M7:N7"/>
    <mergeCell ref="A7:D7"/>
  </mergeCells>
  <phoneticPr fontId="2"/>
  <pageMargins left="0.7" right="0.7" top="0.75" bottom="0.75" header="0.3" footer="0.3"/>
  <pageSetup paperSize="9" scale="9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view="pageBreakPreview" zoomScaleNormal="100" zoomScaleSheetLayoutView="100" workbookViewId="0">
      <selection activeCell="B37" sqref="B37:N37"/>
    </sheetView>
  </sheetViews>
  <sheetFormatPr defaultRowHeight="13.5"/>
  <cols>
    <col min="1" max="1" width="2.125" customWidth="1"/>
    <col min="2" max="2" width="3.625" customWidth="1"/>
    <col min="3" max="14" width="7.125" customWidth="1"/>
    <col min="16" max="16" width="11.375" bestFit="1" customWidth="1"/>
    <col min="18" max="18" width="11.375" bestFit="1" customWidth="1"/>
  </cols>
  <sheetData>
    <row r="1" spans="1:20" ht="29.25" customHeight="1">
      <c r="A1" s="155" t="s">
        <v>6</v>
      </c>
      <c r="B1" s="155"/>
      <c r="C1" s="155"/>
      <c r="D1" s="155"/>
      <c r="E1" s="155"/>
      <c r="F1" s="155"/>
      <c r="G1" s="155"/>
      <c r="H1" s="155"/>
      <c r="I1" s="155"/>
      <c r="J1" s="155"/>
      <c r="K1" s="155"/>
      <c r="L1" s="155"/>
      <c r="M1" s="155"/>
      <c r="N1" s="155"/>
    </row>
    <row r="2" spans="1:20" ht="14.25">
      <c r="A2" s="5" t="s">
        <v>34</v>
      </c>
      <c r="B2" s="5"/>
      <c r="C2" s="5"/>
      <c r="D2" s="5"/>
      <c r="E2" s="5"/>
      <c r="F2" s="3"/>
      <c r="G2" s="3"/>
      <c r="H2" s="3"/>
      <c r="I2" s="3"/>
      <c r="J2" s="3"/>
      <c r="K2" s="3"/>
      <c r="L2" s="3"/>
      <c r="M2" s="3"/>
    </row>
    <row r="3" spans="1:20">
      <c r="K3" s="2"/>
      <c r="N3" s="2" t="s">
        <v>15</v>
      </c>
    </row>
    <row r="4" spans="1:20">
      <c r="A4" s="188" t="s">
        <v>7</v>
      </c>
      <c r="B4" s="189"/>
      <c r="C4" s="189"/>
      <c r="D4" s="189"/>
      <c r="E4" s="156" t="s">
        <v>35</v>
      </c>
      <c r="F4" s="198"/>
      <c r="G4" s="198"/>
      <c r="H4" s="198"/>
      <c r="I4" s="198"/>
      <c r="J4" s="198"/>
      <c r="K4" s="198"/>
      <c r="L4" s="198"/>
      <c r="M4" s="198"/>
      <c r="N4" s="164"/>
    </row>
    <row r="5" spans="1:20">
      <c r="A5" s="190"/>
      <c r="B5" s="191"/>
      <c r="C5" s="191"/>
      <c r="D5" s="191"/>
      <c r="E5" s="190" t="s">
        <v>1</v>
      </c>
      <c r="F5" s="196"/>
      <c r="G5" s="192" t="s">
        <v>8</v>
      </c>
      <c r="H5" s="193"/>
      <c r="I5" s="189"/>
      <c r="J5" s="189"/>
      <c r="K5" s="189"/>
      <c r="L5" s="189"/>
      <c r="M5" s="189"/>
      <c r="N5" s="201"/>
    </row>
    <row r="6" spans="1:20">
      <c r="A6" s="192"/>
      <c r="B6" s="193"/>
      <c r="C6" s="193"/>
      <c r="D6" s="193"/>
      <c r="E6" s="192"/>
      <c r="F6" s="197"/>
      <c r="G6" s="156" t="s">
        <v>48</v>
      </c>
      <c r="H6" s="164"/>
      <c r="I6" s="156" t="s">
        <v>36</v>
      </c>
      <c r="J6" s="198"/>
      <c r="K6" s="156" t="s">
        <v>38</v>
      </c>
      <c r="L6" s="164"/>
      <c r="M6" s="156" t="s">
        <v>37</v>
      </c>
      <c r="N6" s="164"/>
      <c r="P6" s="124" t="s">
        <v>66</v>
      </c>
      <c r="Q6" s="125"/>
      <c r="R6" s="125"/>
      <c r="S6" s="126"/>
      <c r="T6" s="130" t="str">
        <f>IF(A7=E7+SUM(I7:N7),"ＯＫ","エラー")</f>
        <v>ＯＫ</v>
      </c>
    </row>
    <row r="7" spans="1:20" ht="36.75" customHeight="1">
      <c r="A7" s="194">
        <v>559900000</v>
      </c>
      <c r="B7" s="195"/>
      <c r="C7" s="195"/>
      <c r="D7" s="195"/>
      <c r="E7" s="194">
        <v>217500000</v>
      </c>
      <c r="F7" s="199"/>
      <c r="G7" s="186">
        <f>SUM(I7:N7)</f>
        <v>342400000</v>
      </c>
      <c r="H7" s="187"/>
      <c r="I7" s="165">
        <v>80000000</v>
      </c>
      <c r="J7" s="200"/>
      <c r="K7" s="165">
        <v>240000000</v>
      </c>
      <c r="L7" s="166"/>
      <c r="M7" s="185">
        <v>22400000</v>
      </c>
      <c r="N7" s="185"/>
      <c r="P7" s="127"/>
      <c r="Q7" s="128"/>
      <c r="R7" s="128"/>
      <c r="S7" s="129"/>
      <c r="T7" s="131"/>
    </row>
    <row r="8" spans="1:20">
      <c r="A8" s="54" t="s">
        <v>59</v>
      </c>
      <c r="B8" s="54"/>
      <c r="C8" s="54"/>
      <c r="D8" s="54"/>
      <c r="E8" s="54"/>
      <c r="F8" s="54"/>
      <c r="G8" s="54"/>
      <c r="H8" s="54"/>
      <c r="I8" s="54"/>
      <c r="J8" s="54"/>
      <c r="K8" s="54"/>
      <c r="L8" s="54"/>
      <c r="M8" s="54"/>
      <c r="N8" s="54"/>
    </row>
    <row r="9" spans="1:20">
      <c r="A9" s="54" t="s">
        <v>57</v>
      </c>
      <c r="B9" s="54"/>
      <c r="C9" s="54"/>
      <c r="D9" s="54"/>
      <c r="E9" s="54"/>
      <c r="F9" s="54"/>
      <c r="G9" s="54"/>
      <c r="H9" s="54"/>
      <c r="I9" s="54"/>
      <c r="J9" s="54"/>
      <c r="K9" s="54"/>
      <c r="L9" s="54"/>
      <c r="M9" s="54"/>
      <c r="N9" s="54"/>
    </row>
    <row r="10" spans="1:20">
      <c r="A10" s="113"/>
      <c r="B10" s="54"/>
      <c r="C10" s="54"/>
      <c r="D10" s="54"/>
      <c r="E10" s="54"/>
      <c r="F10" s="54"/>
      <c r="G10" s="54"/>
      <c r="H10" s="54"/>
      <c r="I10" s="54"/>
      <c r="J10" s="54"/>
      <c r="K10" s="54"/>
      <c r="L10" s="54"/>
      <c r="M10" s="54"/>
      <c r="N10" s="54"/>
    </row>
    <row r="11" spans="1:20" ht="14.25">
      <c r="A11" s="114" t="s">
        <v>120</v>
      </c>
      <c r="B11" s="54"/>
      <c r="C11" s="54"/>
      <c r="D11" s="54"/>
      <c r="E11" s="54"/>
      <c r="F11" s="54"/>
      <c r="G11" s="54"/>
      <c r="H11" s="54"/>
      <c r="I11" s="54"/>
      <c r="J11" s="54"/>
      <c r="K11" s="54"/>
      <c r="L11" s="54"/>
      <c r="M11" s="54"/>
      <c r="N11" s="54"/>
      <c r="R11" s="91"/>
    </row>
    <row r="12" spans="1:20">
      <c r="B12" s="54" t="s">
        <v>123</v>
      </c>
      <c r="C12" s="54"/>
      <c r="D12" s="54"/>
      <c r="E12" s="54"/>
      <c r="F12" s="54"/>
      <c r="G12" s="54"/>
      <c r="H12" s="54"/>
      <c r="I12" s="54"/>
      <c r="J12" s="54"/>
      <c r="K12" s="54"/>
      <c r="L12" s="54"/>
      <c r="M12" s="54"/>
      <c r="N12" s="54"/>
    </row>
    <row r="13" spans="1:20" ht="13.5" customHeight="1">
      <c r="B13" s="54" t="s">
        <v>124</v>
      </c>
      <c r="C13" s="54"/>
      <c r="D13" s="54"/>
      <c r="E13" s="54"/>
      <c r="F13" s="54"/>
      <c r="G13" s="54"/>
      <c r="H13" s="54"/>
      <c r="I13" s="54"/>
      <c r="J13" s="54"/>
      <c r="K13" s="54"/>
      <c r="L13" s="54"/>
      <c r="M13" s="54"/>
      <c r="N13" s="54"/>
      <c r="P13" s="91">
        <f>A7-E7</f>
        <v>342400000</v>
      </c>
    </row>
    <row r="14" spans="1:20">
      <c r="A14" s="112"/>
      <c r="B14" s="169" t="s">
        <v>132</v>
      </c>
      <c r="C14" s="170"/>
      <c r="D14" s="170"/>
      <c r="E14" s="170"/>
      <c r="F14" s="170"/>
      <c r="G14" s="170"/>
      <c r="H14" s="170"/>
      <c r="I14" s="170"/>
      <c r="J14" s="170"/>
      <c r="K14" s="170"/>
      <c r="L14" s="170"/>
      <c r="M14" s="170"/>
      <c r="N14" s="171"/>
    </row>
    <row r="15" spans="1:20">
      <c r="A15" s="112"/>
      <c r="B15" s="172"/>
      <c r="C15" s="173"/>
      <c r="D15" s="173"/>
      <c r="E15" s="173"/>
      <c r="F15" s="173"/>
      <c r="G15" s="173"/>
      <c r="H15" s="173"/>
      <c r="I15" s="173"/>
      <c r="J15" s="173"/>
      <c r="K15" s="173"/>
      <c r="L15" s="173"/>
      <c r="M15" s="173"/>
      <c r="N15" s="174"/>
    </row>
    <row r="16" spans="1:20">
      <c r="A16" s="112"/>
      <c r="B16" s="172"/>
      <c r="C16" s="173"/>
      <c r="D16" s="173"/>
      <c r="E16" s="173"/>
      <c r="F16" s="173"/>
      <c r="G16" s="173"/>
      <c r="H16" s="173"/>
      <c r="I16" s="173"/>
      <c r="J16" s="173"/>
      <c r="K16" s="173"/>
      <c r="L16" s="173"/>
      <c r="M16" s="173"/>
      <c r="N16" s="174"/>
    </row>
    <row r="17" spans="1:14">
      <c r="A17" s="112"/>
      <c r="B17" s="175"/>
      <c r="C17" s="176"/>
      <c r="D17" s="176"/>
      <c r="E17" s="176"/>
      <c r="F17" s="176"/>
      <c r="G17" s="176"/>
      <c r="H17" s="176"/>
      <c r="I17" s="176"/>
      <c r="J17" s="176"/>
      <c r="K17" s="176"/>
      <c r="L17" s="176"/>
      <c r="M17" s="176"/>
      <c r="N17" s="177"/>
    </row>
    <row r="18" spans="1:14" ht="14.25">
      <c r="A18" s="28"/>
    </row>
    <row r="19" spans="1:14">
      <c r="A19" t="s">
        <v>125</v>
      </c>
    </row>
    <row r="20" spans="1:14">
      <c r="B20" t="s">
        <v>121</v>
      </c>
    </row>
    <row r="21" spans="1:14" ht="85.5" customHeight="1">
      <c r="A21" s="6"/>
      <c r="B21" s="167" t="s">
        <v>131</v>
      </c>
      <c r="C21" s="167"/>
      <c r="D21" s="167"/>
      <c r="E21" s="168"/>
      <c r="F21" s="168"/>
      <c r="G21" s="168"/>
      <c r="H21" s="168"/>
      <c r="I21" s="168"/>
      <c r="J21" s="168"/>
      <c r="K21" s="168"/>
      <c r="L21" s="168"/>
      <c r="M21" s="168"/>
      <c r="N21" s="168"/>
    </row>
    <row r="23" spans="1:14" ht="14.25">
      <c r="A23" s="28"/>
    </row>
    <row r="24" spans="1:14">
      <c r="A24" t="s">
        <v>126</v>
      </c>
    </row>
    <row r="25" spans="1:14" ht="40.5" customHeight="1">
      <c r="B25" s="8"/>
      <c r="C25" s="139" t="s">
        <v>39</v>
      </c>
      <c r="D25" s="140"/>
      <c r="E25" s="141" t="s">
        <v>61</v>
      </c>
      <c r="F25" s="141"/>
      <c r="G25" s="56" t="s">
        <v>62</v>
      </c>
      <c r="H25" s="141" t="s">
        <v>40</v>
      </c>
      <c r="I25" s="141"/>
      <c r="J25" s="49" t="s">
        <v>41</v>
      </c>
      <c r="K25" s="55" t="s">
        <v>60</v>
      </c>
      <c r="L25" s="142" t="s">
        <v>63</v>
      </c>
      <c r="M25" s="142"/>
      <c r="N25" s="142"/>
    </row>
    <row r="26" spans="1:14" ht="24.75" customHeight="1">
      <c r="B26" s="61" t="s">
        <v>42</v>
      </c>
      <c r="C26" s="158" t="s">
        <v>64</v>
      </c>
      <c r="D26" s="159"/>
      <c r="E26" s="160">
        <v>240000000</v>
      </c>
      <c r="F26" s="160"/>
      <c r="G26" s="57" t="s">
        <v>129</v>
      </c>
      <c r="H26" s="162" t="s">
        <v>127</v>
      </c>
      <c r="I26" s="162"/>
      <c r="J26" s="58">
        <v>0.02</v>
      </c>
      <c r="K26" s="57" t="s">
        <v>50</v>
      </c>
      <c r="L26" s="163" t="s">
        <v>65</v>
      </c>
      <c r="M26" s="163"/>
      <c r="N26" s="163"/>
    </row>
    <row r="27" spans="1:14" ht="24.75" customHeight="1">
      <c r="B27" s="61" t="s">
        <v>43</v>
      </c>
      <c r="C27" s="158"/>
      <c r="D27" s="161"/>
      <c r="E27" s="157"/>
      <c r="F27" s="157"/>
      <c r="G27" s="59"/>
      <c r="H27" s="163"/>
      <c r="I27" s="163"/>
      <c r="J27" s="60"/>
      <c r="K27" s="60"/>
      <c r="L27" s="157"/>
      <c r="M27" s="157"/>
      <c r="N27" s="157"/>
    </row>
    <row r="28" spans="1:14" ht="24.75" customHeight="1">
      <c r="B28" s="61" t="s">
        <v>47</v>
      </c>
      <c r="C28" s="158"/>
      <c r="D28" s="161"/>
      <c r="E28" s="157"/>
      <c r="F28" s="157"/>
      <c r="G28" s="59"/>
      <c r="H28" s="163"/>
      <c r="I28" s="163"/>
      <c r="J28" s="60"/>
      <c r="K28" s="60"/>
      <c r="L28" s="157"/>
      <c r="M28" s="157"/>
      <c r="N28" s="157"/>
    </row>
    <row r="29" spans="1:14" ht="29.25" customHeight="1">
      <c r="B29" s="178" t="s">
        <v>128</v>
      </c>
      <c r="C29" s="179"/>
      <c r="D29" s="179"/>
      <c r="E29" s="180"/>
      <c r="F29" s="180"/>
      <c r="G29" s="180"/>
      <c r="H29" s="180"/>
      <c r="I29" s="180"/>
      <c r="J29" s="180"/>
      <c r="K29" s="180"/>
      <c r="L29" s="180"/>
      <c r="M29" s="180"/>
      <c r="N29" s="180"/>
    </row>
    <row r="30" spans="1:14">
      <c r="B30" s="25"/>
      <c r="C30" s="25"/>
      <c r="D30" s="25"/>
      <c r="E30" s="26"/>
      <c r="F30" s="24"/>
      <c r="G30" s="24"/>
      <c r="H30" s="24"/>
      <c r="I30" s="24"/>
      <c r="J30" s="6"/>
      <c r="K30" s="6"/>
      <c r="L30" s="6"/>
      <c r="M30" s="50"/>
    </row>
    <row r="31" spans="1:14">
      <c r="B31" s="27" t="s">
        <v>49</v>
      </c>
      <c r="C31" s="27"/>
      <c r="D31" s="27"/>
      <c r="E31" s="26"/>
      <c r="F31" s="24"/>
      <c r="G31" s="24"/>
      <c r="H31" s="24"/>
      <c r="I31" s="24"/>
      <c r="J31" s="6"/>
      <c r="K31" s="6"/>
      <c r="L31" s="6"/>
      <c r="M31" s="50"/>
    </row>
    <row r="32" spans="1:14" ht="85.5" customHeight="1">
      <c r="B32" s="181" t="s">
        <v>133</v>
      </c>
      <c r="C32" s="182"/>
      <c r="D32" s="182"/>
      <c r="E32" s="183"/>
      <c r="F32" s="183"/>
      <c r="G32" s="183"/>
      <c r="H32" s="183"/>
      <c r="I32" s="183"/>
      <c r="J32" s="183"/>
      <c r="K32" s="183"/>
      <c r="L32" s="183"/>
      <c r="M32" s="183"/>
      <c r="N32" s="184"/>
    </row>
    <row r="33" spans="1:14">
      <c r="B33" s="25"/>
      <c r="C33" s="25"/>
      <c r="D33" s="25"/>
      <c r="E33" s="26"/>
      <c r="F33" s="24"/>
      <c r="G33" s="24"/>
      <c r="H33" s="24"/>
      <c r="I33" s="24"/>
      <c r="J33" s="6"/>
      <c r="K33" s="6"/>
      <c r="L33" s="6"/>
      <c r="M33" s="50"/>
    </row>
    <row r="34" spans="1:14" ht="14.25">
      <c r="A34" s="28" t="s">
        <v>44</v>
      </c>
    </row>
    <row r="36" spans="1:14">
      <c r="B36" t="s">
        <v>45</v>
      </c>
    </row>
    <row r="37" spans="1:14" ht="75" customHeight="1">
      <c r="B37" s="167" t="s">
        <v>130</v>
      </c>
      <c r="C37" s="167"/>
      <c r="D37" s="167"/>
      <c r="E37" s="168"/>
      <c r="F37" s="168"/>
      <c r="G37" s="168"/>
      <c r="H37" s="168"/>
      <c r="I37" s="168"/>
      <c r="J37" s="168"/>
      <c r="K37" s="168"/>
      <c r="L37" s="168"/>
      <c r="M37" s="168"/>
      <c r="N37" s="168"/>
    </row>
    <row r="39" spans="1:14" ht="13.5" customHeight="1"/>
  </sheetData>
  <mergeCells count="38">
    <mergeCell ref="B29:N29"/>
    <mergeCell ref="B32:N32"/>
    <mergeCell ref="B37:N37"/>
    <mergeCell ref="A1:N1"/>
    <mergeCell ref="M6:N6"/>
    <mergeCell ref="M7:N7"/>
    <mergeCell ref="G6:H6"/>
    <mergeCell ref="G7:H7"/>
    <mergeCell ref="A4:D6"/>
    <mergeCell ref="A7:D7"/>
    <mergeCell ref="E5:F6"/>
    <mergeCell ref="E4:N4"/>
    <mergeCell ref="E7:F7"/>
    <mergeCell ref="I6:J6"/>
    <mergeCell ref="I7:J7"/>
    <mergeCell ref="G5:N5"/>
    <mergeCell ref="K6:L6"/>
    <mergeCell ref="K7:L7"/>
    <mergeCell ref="L25:N25"/>
    <mergeCell ref="L26:N26"/>
    <mergeCell ref="B21:N21"/>
    <mergeCell ref="B14:N17"/>
    <mergeCell ref="P6:S7"/>
    <mergeCell ref="T6:T7"/>
    <mergeCell ref="L27:N27"/>
    <mergeCell ref="L28:N28"/>
    <mergeCell ref="C26:D26"/>
    <mergeCell ref="C25:D25"/>
    <mergeCell ref="E25:F25"/>
    <mergeCell ref="E26:F26"/>
    <mergeCell ref="E27:F27"/>
    <mergeCell ref="E28:F28"/>
    <mergeCell ref="C27:D27"/>
    <mergeCell ref="C28:D28"/>
    <mergeCell ref="H25:I25"/>
    <mergeCell ref="H26:I26"/>
    <mergeCell ref="H27:I27"/>
    <mergeCell ref="H28:I28"/>
  </mergeCells>
  <phoneticPr fontId="2"/>
  <pageMargins left="0.7" right="0.7" top="0.75" bottom="0.75" header="0.3" footer="0.3"/>
  <pageSetup paperSize="9" scale="9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59"/>
  <sheetViews>
    <sheetView view="pageBreakPreview" zoomScaleNormal="110" zoomScaleSheetLayoutView="100" workbookViewId="0">
      <selection activeCell="B3" sqref="B3"/>
    </sheetView>
  </sheetViews>
  <sheetFormatPr defaultRowHeight="13.5"/>
  <cols>
    <col min="1" max="1" width="1.5" customWidth="1"/>
    <col min="2" max="2" width="2.875" bestFit="1" customWidth="1"/>
    <col min="3" max="3" width="2" customWidth="1"/>
    <col min="4" max="4" width="18.875" customWidth="1"/>
    <col min="5" max="9" width="13.5" customWidth="1"/>
    <col min="10" max="10" width="45.75" customWidth="1"/>
  </cols>
  <sheetData>
    <row r="1" spans="1:10" ht="17.25">
      <c r="A1" s="202" t="s">
        <v>32</v>
      </c>
      <c r="B1" s="203"/>
      <c r="C1" s="203"/>
      <c r="D1" s="203"/>
      <c r="E1" s="203"/>
    </row>
    <row r="2" spans="1:10" s="14" customFormat="1">
      <c r="A2" s="4"/>
      <c r="B2" s="4"/>
      <c r="C2" s="4"/>
      <c r="D2" s="4"/>
      <c r="E2" s="4"/>
    </row>
    <row r="3" spans="1:10" ht="19.5" customHeight="1" thickBot="1">
      <c r="B3" s="67" t="s">
        <v>16</v>
      </c>
      <c r="C3" s="67"/>
      <c r="D3" s="67"/>
      <c r="E3" s="67"/>
      <c r="F3" s="67"/>
      <c r="J3" s="7" t="s">
        <v>15</v>
      </c>
    </row>
    <row r="4" spans="1:10" ht="15.75" customHeight="1" thickBot="1">
      <c r="B4" s="204"/>
      <c r="C4" s="205"/>
      <c r="D4" s="206"/>
      <c r="E4" s="21" t="s">
        <v>17</v>
      </c>
      <c r="F4" s="21" t="s">
        <v>18</v>
      </c>
      <c r="G4" s="21" t="s">
        <v>18</v>
      </c>
      <c r="H4" s="21" t="s">
        <v>18</v>
      </c>
      <c r="I4" s="21" t="s">
        <v>18</v>
      </c>
      <c r="J4" s="22" t="s">
        <v>5</v>
      </c>
    </row>
    <row r="5" spans="1:10" ht="18" customHeight="1">
      <c r="B5" s="207" t="s">
        <v>2</v>
      </c>
      <c r="C5" s="19" t="s">
        <v>22</v>
      </c>
      <c r="D5" s="20"/>
      <c r="E5" s="102"/>
      <c r="F5" s="102"/>
      <c r="G5" s="102"/>
      <c r="H5" s="102"/>
      <c r="I5" s="102"/>
      <c r="J5" s="211"/>
    </row>
    <row r="6" spans="1:10" ht="18" customHeight="1">
      <c r="B6" s="208"/>
      <c r="C6" s="10"/>
      <c r="D6" s="89" t="s">
        <v>82</v>
      </c>
      <c r="E6" s="103"/>
      <c r="F6" s="103"/>
      <c r="G6" s="103"/>
      <c r="H6" s="103"/>
      <c r="I6" s="103"/>
      <c r="J6" s="212"/>
    </row>
    <row r="7" spans="1:10" ht="18" customHeight="1">
      <c r="B7" s="208"/>
      <c r="C7" s="6" t="s">
        <v>23</v>
      </c>
      <c r="D7" s="9"/>
      <c r="E7" s="103"/>
      <c r="F7" s="103"/>
      <c r="G7" s="103"/>
      <c r="H7" s="103"/>
      <c r="I7" s="103"/>
      <c r="J7" s="213"/>
    </row>
    <row r="8" spans="1:10" ht="18" customHeight="1">
      <c r="B8" s="208"/>
      <c r="C8" s="10"/>
      <c r="D8" s="11" t="s">
        <v>21</v>
      </c>
      <c r="E8" s="103"/>
      <c r="F8" s="103"/>
      <c r="G8" s="103"/>
      <c r="H8" s="103"/>
      <c r="I8" s="103"/>
      <c r="J8" s="212"/>
    </row>
    <row r="9" spans="1:10" ht="18" customHeight="1">
      <c r="B9" s="209"/>
      <c r="C9" s="214" t="s">
        <v>10</v>
      </c>
      <c r="D9" s="215"/>
      <c r="E9" s="104"/>
      <c r="F9" s="104"/>
      <c r="G9" s="104"/>
      <c r="H9" s="104"/>
      <c r="I9" s="104"/>
      <c r="J9" s="17"/>
    </row>
    <row r="10" spans="1:10" ht="18" customHeight="1">
      <c r="B10" s="209"/>
      <c r="C10" s="214" t="s">
        <v>14</v>
      </c>
      <c r="D10" s="215"/>
      <c r="E10" s="104"/>
      <c r="F10" s="104"/>
      <c r="G10" s="104"/>
      <c r="H10" s="104"/>
      <c r="I10" s="104"/>
      <c r="J10" s="17"/>
    </row>
    <row r="11" spans="1:10" ht="18" customHeight="1">
      <c r="B11" s="209"/>
      <c r="C11" s="214" t="s">
        <v>14</v>
      </c>
      <c r="D11" s="215"/>
      <c r="E11" s="104"/>
      <c r="F11" s="104"/>
      <c r="G11" s="104"/>
      <c r="H11" s="104"/>
      <c r="I11" s="104"/>
      <c r="J11" s="17"/>
    </row>
    <row r="12" spans="1:10" ht="18" customHeight="1">
      <c r="B12" s="209"/>
      <c r="C12" s="216" t="s">
        <v>14</v>
      </c>
      <c r="D12" s="217"/>
      <c r="E12" s="105"/>
      <c r="F12" s="105"/>
      <c r="G12" s="105"/>
      <c r="H12" s="105"/>
      <c r="I12" s="105"/>
      <c r="J12" s="18"/>
    </row>
    <row r="13" spans="1:10" ht="18" customHeight="1" thickBot="1">
      <c r="B13" s="210"/>
      <c r="C13" s="219" t="s">
        <v>9</v>
      </c>
      <c r="D13" s="220"/>
      <c r="E13" s="106"/>
      <c r="F13" s="106"/>
      <c r="G13" s="106"/>
      <c r="H13" s="106"/>
      <c r="I13" s="106"/>
      <c r="J13" s="1"/>
    </row>
    <row r="14" spans="1:10" ht="18" customHeight="1">
      <c r="B14" s="221" t="s">
        <v>3</v>
      </c>
      <c r="C14" s="226" t="s">
        <v>11</v>
      </c>
      <c r="D14" s="227"/>
      <c r="E14" s="102"/>
      <c r="F14" s="102"/>
      <c r="G14" s="102"/>
      <c r="H14" s="102"/>
      <c r="I14" s="102"/>
      <c r="J14" s="15"/>
    </row>
    <row r="15" spans="1:10" ht="18" customHeight="1">
      <c r="B15" s="222"/>
      <c r="C15" s="13"/>
      <c r="D15" s="12" t="s">
        <v>25</v>
      </c>
      <c r="E15" s="103"/>
      <c r="F15" s="103"/>
      <c r="G15" s="103"/>
      <c r="H15" s="103"/>
      <c r="I15" s="103"/>
      <c r="J15" s="16"/>
    </row>
    <row r="16" spans="1:10" ht="18" customHeight="1">
      <c r="B16" s="223"/>
      <c r="C16" s="214" t="s">
        <v>0</v>
      </c>
      <c r="D16" s="215"/>
      <c r="E16" s="104"/>
      <c r="F16" s="104"/>
      <c r="G16" s="104"/>
      <c r="H16" s="104"/>
      <c r="I16" s="104"/>
      <c r="J16" s="17"/>
    </row>
    <row r="17" spans="2:10" ht="18" customHeight="1">
      <c r="B17" s="223"/>
      <c r="C17" s="214" t="s">
        <v>13</v>
      </c>
      <c r="D17" s="215"/>
      <c r="E17" s="104"/>
      <c r="F17" s="104"/>
      <c r="G17" s="104"/>
      <c r="H17" s="104"/>
      <c r="I17" s="104"/>
      <c r="J17" s="17"/>
    </row>
    <row r="18" spans="2:10" ht="18" customHeight="1">
      <c r="B18" s="223"/>
      <c r="C18" s="214" t="s">
        <v>13</v>
      </c>
      <c r="D18" s="215"/>
      <c r="E18" s="104"/>
      <c r="F18" s="104"/>
      <c r="G18" s="104"/>
      <c r="H18" s="104"/>
      <c r="I18" s="104"/>
      <c r="J18" s="17"/>
    </row>
    <row r="19" spans="2:10" ht="18" customHeight="1">
      <c r="B19" s="223"/>
      <c r="C19" s="214" t="s">
        <v>12</v>
      </c>
      <c r="D19" s="215"/>
      <c r="E19" s="104"/>
      <c r="F19" s="104"/>
      <c r="G19" s="104"/>
      <c r="H19" s="104"/>
      <c r="I19" s="104"/>
      <c r="J19" s="17"/>
    </row>
    <row r="20" spans="2:10" ht="18" customHeight="1">
      <c r="B20" s="223"/>
      <c r="C20" s="214" t="s">
        <v>13</v>
      </c>
      <c r="D20" s="215"/>
      <c r="E20" s="104"/>
      <c r="F20" s="104"/>
      <c r="G20" s="104"/>
      <c r="H20" s="104"/>
      <c r="I20" s="104"/>
      <c r="J20" s="17"/>
    </row>
    <row r="21" spans="2:10" ht="18" customHeight="1">
      <c r="B21" s="223"/>
      <c r="C21" s="214" t="s">
        <v>13</v>
      </c>
      <c r="D21" s="215"/>
      <c r="E21" s="104"/>
      <c r="F21" s="104"/>
      <c r="G21" s="104"/>
      <c r="H21" s="104"/>
      <c r="I21" s="104"/>
      <c r="J21" s="17"/>
    </row>
    <row r="22" spans="2:10" ht="36" customHeight="1">
      <c r="B22" s="224"/>
      <c r="C22" s="228" t="s">
        <v>20</v>
      </c>
      <c r="D22" s="229"/>
      <c r="E22" s="105"/>
      <c r="F22" s="105"/>
      <c r="G22" s="105"/>
      <c r="H22" s="105"/>
      <c r="I22" s="105"/>
      <c r="J22" s="18"/>
    </row>
    <row r="23" spans="2:10" ht="18" customHeight="1">
      <c r="B23" s="224"/>
      <c r="C23" s="214" t="s">
        <v>26</v>
      </c>
      <c r="D23" s="215"/>
      <c r="E23" s="105"/>
      <c r="F23" s="105"/>
      <c r="G23" s="105"/>
      <c r="H23" s="105"/>
      <c r="I23" s="105"/>
      <c r="J23" s="18"/>
    </row>
    <row r="24" spans="2:10" ht="18" customHeight="1">
      <c r="B24" s="224"/>
      <c r="C24" s="214" t="s">
        <v>14</v>
      </c>
      <c r="D24" s="215"/>
      <c r="E24" s="105"/>
      <c r="F24" s="105"/>
      <c r="G24" s="105"/>
      <c r="H24" s="105"/>
      <c r="I24" s="105"/>
      <c r="J24" s="18"/>
    </row>
    <row r="25" spans="2:10" ht="18" customHeight="1">
      <c r="B25" s="224"/>
      <c r="C25" s="216" t="s">
        <v>14</v>
      </c>
      <c r="D25" s="217"/>
      <c r="E25" s="105"/>
      <c r="F25" s="105"/>
      <c r="G25" s="105"/>
      <c r="H25" s="105"/>
      <c r="I25" s="105"/>
      <c r="J25" s="18"/>
    </row>
    <row r="26" spans="2:10" ht="18" customHeight="1" thickBot="1">
      <c r="B26" s="225"/>
      <c r="C26" s="219" t="s">
        <v>9</v>
      </c>
      <c r="D26" s="220"/>
      <c r="E26" s="106"/>
      <c r="F26" s="106"/>
      <c r="G26" s="106"/>
      <c r="H26" s="106"/>
      <c r="I26" s="106"/>
      <c r="J26" s="1"/>
    </row>
    <row r="27" spans="2:10" ht="18" customHeight="1" thickBot="1">
      <c r="B27" s="230" t="s">
        <v>4</v>
      </c>
      <c r="C27" s="231"/>
      <c r="D27" s="232"/>
      <c r="E27" s="107"/>
      <c r="F27" s="107"/>
      <c r="G27" s="107"/>
      <c r="H27" s="107"/>
      <c r="I27" s="107"/>
      <c r="J27" s="23"/>
    </row>
    <row r="28" spans="2:10">
      <c r="B28" t="s">
        <v>81</v>
      </c>
    </row>
    <row r="29" spans="2:10">
      <c r="B29" t="s">
        <v>27</v>
      </c>
    </row>
    <row r="30" spans="2:10">
      <c r="B30" t="s">
        <v>85</v>
      </c>
    </row>
    <row r="31" spans="2:10">
      <c r="B31" t="s">
        <v>106</v>
      </c>
    </row>
    <row r="32" spans="2:10">
      <c r="B32" t="s">
        <v>107</v>
      </c>
    </row>
    <row r="34" spans="2:10">
      <c r="B34" t="s">
        <v>33</v>
      </c>
    </row>
    <row r="35" spans="2:10" ht="19.5" customHeight="1" thickBot="1">
      <c r="B35" s="218" t="s">
        <v>31</v>
      </c>
      <c r="C35" s="218"/>
      <c r="D35" s="218"/>
      <c r="E35" s="218"/>
      <c r="F35" s="218"/>
      <c r="J35" s="7" t="s">
        <v>15</v>
      </c>
    </row>
    <row r="36" spans="2:10" ht="14.25" thickBot="1">
      <c r="B36" s="204"/>
      <c r="C36" s="205"/>
      <c r="D36" s="206"/>
      <c r="E36" s="21" t="s">
        <v>17</v>
      </c>
      <c r="F36" s="21" t="s">
        <v>18</v>
      </c>
      <c r="G36" s="21" t="s">
        <v>18</v>
      </c>
      <c r="H36" s="21" t="s">
        <v>18</v>
      </c>
      <c r="I36" s="21" t="s">
        <v>18</v>
      </c>
      <c r="J36" s="22" t="s">
        <v>5</v>
      </c>
    </row>
    <row r="37" spans="2:10" ht="18" customHeight="1">
      <c r="B37" s="207" t="s">
        <v>2</v>
      </c>
      <c r="C37" s="239" t="s">
        <v>19</v>
      </c>
      <c r="D37" s="240"/>
      <c r="E37" s="102"/>
      <c r="F37" s="102"/>
      <c r="G37" s="102"/>
      <c r="H37" s="102"/>
      <c r="I37" s="102"/>
      <c r="J37" s="98"/>
    </row>
    <row r="38" spans="2:10" ht="18" customHeight="1">
      <c r="B38" s="209"/>
      <c r="C38" s="216" t="s">
        <v>14</v>
      </c>
      <c r="D38" s="217"/>
      <c r="E38" s="105"/>
      <c r="F38" s="105"/>
      <c r="G38" s="105"/>
      <c r="H38" s="105"/>
      <c r="I38" s="105"/>
      <c r="J38" s="99"/>
    </row>
    <row r="39" spans="2:10" ht="18" customHeight="1" thickBot="1">
      <c r="B39" s="210"/>
      <c r="C39" s="219" t="s">
        <v>9</v>
      </c>
      <c r="D39" s="220"/>
      <c r="E39" s="106"/>
      <c r="F39" s="106"/>
      <c r="G39" s="106"/>
      <c r="H39" s="106"/>
      <c r="I39" s="106"/>
      <c r="J39" s="100"/>
    </row>
    <row r="40" spans="2:10" ht="18" customHeight="1">
      <c r="B40" s="236" t="s">
        <v>3</v>
      </c>
      <c r="C40" s="83" t="s">
        <v>30</v>
      </c>
      <c r="D40" s="84"/>
      <c r="E40" s="102"/>
      <c r="F40" s="102"/>
      <c r="G40" s="102"/>
      <c r="H40" s="102"/>
      <c r="I40" s="102"/>
      <c r="J40" s="233"/>
    </row>
    <row r="41" spans="2:10" ht="18" customHeight="1">
      <c r="B41" s="237"/>
      <c r="C41" s="13"/>
      <c r="D41" s="12" t="s">
        <v>25</v>
      </c>
      <c r="E41" s="103"/>
      <c r="F41" s="103"/>
      <c r="G41" s="103"/>
      <c r="H41" s="103"/>
      <c r="I41" s="103"/>
      <c r="J41" s="234"/>
    </row>
    <row r="42" spans="2:10" ht="18" customHeight="1">
      <c r="B42" s="237"/>
      <c r="C42" s="92" t="s">
        <v>24</v>
      </c>
      <c r="D42" s="93"/>
      <c r="E42" s="105"/>
      <c r="F42" s="105"/>
      <c r="G42" s="105"/>
      <c r="H42" s="105"/>
      <c r="I42" s="105"/>
      <c r="J42" s="235"/>
    </row>
    <row r="43" spans="2:10" ht="18" customHeight="1">
      <c r="B43" s="237"/>
      <c r="C43" s="10"/>
      <c r="D43" s="12" t="s">
        <v>29</v>
      </c>
      <c r="E43" s="105"/>
      <c r="F43" s="105"/>
      <c r="G43" s="105"/>
      <c r="H43" s="105"/>
      <c r="I43" s="105"/>
      <c r="J43" s="234"/>
    </row>
    <row r="44" spans="2:10" ht="18" customHeight="1">
      <c r="B44" s="237"/>
      <c r="C44" s="96" t="s">
        <v>28</v>
      </c>
      <c r="D44" s="97"/>
      <c r="E44" s="105"/>
      <c r="F44" s="105"/>
      <c r="G44" s="105"/>
      <c r="H44" s="105"/>
      <c r="I44" s="105"/>
      <c r="J44" s="99"/>
    </row>
    <row r="45" spans="2:10" ht="18" customHeight="1">
      <c r="B45" s="237"/>
      <c r="C45" s="94" t="s">
        <v>0</v>
      </c>
      <c r="D45" s="95"/>
      <c r="E45" s="104"/>
      <c r="F45" s="104"/>
      <c r="G45" s="104"/>
      <c r="H45" s="104"/>
      <c r="I45" s="104"/>
      <c r="J45" s="101"/>
    </row>
    <row r="46" spans="2:10" ht="18" customHeight="1">
      <c r="B46" s="237"/>
      <c r="C46" s="78" t="s">
        <v>13</v>
      </c>
      <c r="D46" s="79"/>
      <c r="E46" s="104"/>
      <c r="F46" s="104"/>
      <c r="G46" s="104"/>
      <c r="H46" s="104"/>
      <c r="I46" s="104"/>
      <c r="J46" s="101"/>
    </row>
    <row r="47" spans="2:10" ht="18" customHeight="1">
      <c r="B47" s="237"/>
      <c r="C47" s="78" t="s">
        <v>13</v>
      </c>
      <c r="D47" s="79"/>
      <c r="E47" s="104"/>
      <c r="F47" s="104"/>
      <c r="G47" s="104"/>
      <c r="H47" s="104"/>
      <c r="I47" s="104"/>
      <c r="J47" s="101"/>
    </row>
    <row r="48" spans="2:10" ht="18" customHeight="1">
      <c r="B48" s="237"/>
      <c r="C48" s="78" t="s">
        <v>13</v>
      </c>
      <c r="D48" s="79"/>
      <c r="E48" s="104"/>
      <c r="F48" s="104"/>
      <c r="G48" s="104"/>
      <c r="H48" s="104"/>
      <c r="I48" s="104"/>
      <c r="J48" s="101"/>
    </row>
    <row r="49" spans="2:10" ht="18" customHeight="1">
      <c r="B49" s="237"/>
      <c r="C49" s="78" t="s">
        <v>13</v>
      </c>
      <c r="D49" s="79"/>
      <c r="E49" s="104"/>
      <c r="F49" s="104"/>
      <c r="G49" s="104"/>
      <c r="H49" s="104"/>
      <c r="I49" s="104"/>
      <c r="J49" s="101"/>
    </row>
    <row r="50" spans="2:10" ht="18" customHeight="1">
      <c r="B50" s="237"/>
      <c r="C50" s="78" t="s">
        <v>13</v>
      </c>
      <c r="D50" s="79"/>
      <c r="E50" s="104"/>
      <c r="F50" s="104"/>
      <c r="G50" s="104"/>
      <c r="H50" s="104"/>
      <c r="I50" s="104"/>
      <c r="J50" s="101"/>
    </row>
    <row r="51" spans="2:10" ht="18" customHeight="1">
      <c r="B51" s="237"/>
      <c r="C51" s="78" t="s">
        <v>13</v>
      </c>
      <c r="D51" s="79"/>
      <c r="E51" s="104"/>
      <c r="F51" s="104"/>
      <c r="G51" s="104"/>
      <c r="H51" s="104"/>
      <c r="I51" s="104"/>
      <c r="J51" s="101"/>
    </row>
    <row r="52" spans="2:10" ht="18" customHeight="1">
      <c r="B52" s="238"/>
      <c r="C52" s="78" t="s">
        <v>13</v>
      </c>
      <c r="D52" s="79"/>
      <c r="E52" s="104"/>
      <c r="F52" s="104"/>
      <c r="G52" s="104"/>
      <c r="H52" s="104"/>
      <c r="I52" s="104"/>
      <c r="J52" s="101"/>
    </row>
    <row r="53" spans="2:10" ht="18" customHeight="1" thickBot="1">
      <c r="B53" s="82"/>
      <c r="C53" s="80" t="s">
        <v>9</v>
      </c>
      <c r="D53" s="81"/>
      <c r="E53" s="106"/>
      <c r="F53" s="106"/>
      <c r="G53" s="106"/>
      <c r="H53" s="106"/>
      <c r="I53" s="106"/>
      <c r="J53" s="100"/>
    </row>
    <row r="54" spans="2:10">
      <c r="B54" t="s">
        <v>108</v>
      </c>
    </row>
    <row r="55" spans="2:10">
      <c r="B55" t="s">
        <v>109</v>
      </c>
    </row>
    <row r="56" spans="2:10">
      <c r="B56" t="s">
        <v>110</v>
      </c>
    </row>
    <row r="57" spans="2:10">
      <c r="B57" t="s">
        <v>111</v>
      </c>
    </row>
    <row r="58" spans="2:10">
      <c r="B58" t="s">
        <v>112</v>
      </c>
    </row>
    <row r="59" spans="2:10">
      <c r="B59" t="s">
        <v>113</v>
      </c>
    </row>
  </sheetData>
  <mergeCells count="33">
    <mergeCell ref="J40:J41"/>
    <mergeCell ref="J42:J43"/>
    <mergeCell ref="B40:B52"/>
    <mergeCell ref="B36:D36"/>
    <mergeCell ref="B37:B39"/>
    <mergeCell ref="C37:D37"/>
    <mergeCell ref="C38:D38"/>
    <mergeCell ref="C39:D39"/>
    <mergeCell ref="B35:F35"/>
    <mergeCell ref="C13:D13"/>
    <mergeCell ref="B14:B26"/>
    <mergeCell ref="C14:D14"/>
    <mergeCell ref="C16:D16"/>
    <mergeCell ref="C17:D17"/>
    <mergeCell ref="C18:D18"/>
    <mergeCell ref="C19:D19"/>
    <mergeCell ref="C20:D20"/>
    <mergeCell ref="C21:D21"/>
    <mergeCell ref="C22:D22"/>
    <mergeCell ref="C23:D23"/>
    <mergeCell ref="C24:D24"/>
    <mergeCell ref="C25:D25"/>
    <mergeCell ref="C26:D26"/>
    <mergeCell ref="B27:D27"/>
    <mergeCell ref="A1:E1"/>
    <mergeCell ref="B4:D4"/>
    <mergeCell ref="B5:B13"/>
    <mergeCell ref="J5:J6"/>
    <mergeCell ref="J7:J8"/>
    <mergeCell ref="C9:D9"/>
    <mergeCell ref="C10:D10"/>
    <mergeCell ref="C11:D11"/>
    <mergeCell ref="C12:D12"/>
  </mergeCells>
  <phoneticPr fontId="2"/>
  <pageMargins left="0.51181102362204722" right="0.51181102362204722" top="0.55118110236220474"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71"/>
  <sheetViews>
    <sheetView tabSelected="1" view="pageBreakPreview" zoomScale="110" zoomScaleNormal="110" zoomScaleSheetLayoutView="110" workbookViewId="0">
      <selection activeCell="F12" sqref="F12"/>
    </sheetView>
  </sheetViews>
  <sheetFormatPr defaultRowHeight="13.5"/>
  <cols>
    <col min="1" max="1" width="1.5" customWidth="1"/>
    <col min="2" max="2" width="2.875" bestFit="1" customWidth="1"/>
    <col min="3" max="3" width="2" customWidth="1"/>
    <col min="4" max="4" width="23.125" customWidth="1"/>
    <col min="5" max="9" width="13.5" customWidth="1"/>
    <col min="10" max="10" width="45.75" customWidth="1"/>
  </cols>
  <sheetData>
    <row r="1" spans="1:15" ht="17.25">
      <c r="A1" s="202" t="s">
        <v>32</v>
      </c>
      <c r="B1" s="203"/>
      <c r="C1" s="203"/>
      <c r="D1" s="203"/>
      <c r="E1" s="203"/>
    </row>
    <row r="2" spans="1:15" s="14" customFormat="1">
      <c r="A2" s="4"/>
      <c r="B2" s="4"/>
      <c r="C2" s="4"/>
      <c r="D2" s="4"/>
      <c r="E2" s="4"/>
      <c r="G2"/>
      <c r="H2"/>
    </row>
    <row r="3" spans="1:15" ht="19.5" customHeight="1" thickBot="1">
      <c r="B3" s="218" t="s">
        <v>53</v>
      </c>
      <c r="C3" s="218"/>
      <c r="D3" s="218"/>
      <c r="E3" s="218"/>
      <c r="F3" s="218"/>
      <c r="G3" s="35" t="s">
        <v>54</v>
      </c>
      <c r="J3" s="7" t="s">
        <v>15</v>
      </c>
    </row>
    <row r="4" spans="1:15" ht="15.75" customHeight="1" thickBot="1">
      <c r="B4" s="204"/>
      <c r="C4" s="205"/>
      <c r="D4" s="206"/>
      <c r="E4" s="21" t="s">
        <v>17</v>
      </c>
      <c r="F4" s="21" t="s">
        <v>115</v>
      </c>
      <c r="G4" s="21" t="s">
        <v>117</v>
      </c>
      <c r="H4" s="21" t="s">
        <v>118</v>
      </c>
      <c r="I4" s="21" t="s">
        <v>119</v>
      </c>
      <c r="J4" s="22" t="s">
        <v>5</v>
      </c>
    </row>
    <row r="5" spans="1:15" ht="60" customHeight="1">
      <c r="B5" s="207" t="s">
        <v>2</v>
      </c>
      <c r="C5" s="19" t="s">
        <v>52</v>
      </c>
      <c r="D5" s="31"/>
      <c r="E5" s="30">
        <f>(588+181)*8*250*10</f>
        <v>15380000</v>
      </c>
      <c r="F5" s="30">
        <f>(588+181)*8*250*10</f>
        <v>15380000</v>
      </c>
      <c r="G5" s="30">
        <f>(588+181)*10*250*10</f>
        <v>19225000</v>
      </c>
      <c r="H5" s="30">
        <f>(588+181)*10*250*10</f>
        <v>19225000</v>
      </c>
      <c r="I5" s="30">
        <f>(588+181)*10*250*10</f>
        <v>19225000</v>
      </c>
      <c r="J5" s="255" t="s">
        <v>134</v>
      </c>
    </row>
    <row r="6" spans="1:15" ht="60" customHeight="1">
      <c r="B6" s="208"/>
      <c r="C6" s="10"/>
      <c r="D6" s="71" t="s">
        <v>68</v>
      </c>
      <c r="E6" s="29">
        <v>8</v>
      </c>
      <c r="F6" s="29">
        <v>8</v>
      </c>
      <c r="G6" s="29">
        <v>10</v>
      </c>
      <c r="H6" s="29">
        <v>10</v>
      </c>
      <c r="I6" s="29">
        <v>10</v>
      </c>
      <c r="J6" s="256"/>
    </row>
    <row r="7" spans="1:15" ht="60" customHeight="1">
      <c r="B7" s="208"/>
      <c r="C7" s="6" t="s">
        <v>51</v>
      </c>
      <c r="D7" s="9"/>
      <c r="E7" s="29">
        <f>(590+15)*8*250*10</f>
        <v>12100000</v>
      </c>
      <c r="F7" s="29">
        <f>(673+15)*8*250*10</f>
        <v>13760000</v>
      </c>
      <c r="G7" s="29">
        <f>(673+15)*10*250*10</f>
        <v>17200000</v>
      </c>
      <c r="H7" s="29">
        <f>(673+15)*10*250*10</f>
        <v>17200000</v>
      </c>
      <c r="I7" s="29">
        <f>(673+15)*10*250*10</f>
        <v>17200000</v>
      </c>
      <c r="J7" s="257" t="s">
        <v>135</v>
      </c>
      <c r="M7" s="50"/>
      <c r="N7" s="50"/>
      <c r="O7" s="50"/>
    </row>
    <row r="8" spans="1:15" ht="60" customHeight="1">
      <c r="B8" s="208"/>
      <c r="C8" s="10"/>
      <c r="D8" s="71" t="s">
        <v>69</v>
      </c>
      <c r="E8" s="29">
        <v>8</v>
      </c>
      <c r="F8" s="29">
        <v>8</v>
      </c>
      <c r="G8" s="29">
        <v>10</v>
      </c>
      <c r="H8" s="29">
        <v>10</v>
      </c>
      <c r="I8" s="29">
        <v>10</v>
      </c>
      <c r="J8" s="256"/>
    </row>
    <row r="9" spans="1:15" ht="18" customHeight="1">
      <c r="B9" s="209"/>
      <c r="C9" s="214" t="s">
        <v>10</v>
      </c>
      <c r="D9" s="215"/>
      <c r="E9" s="38">
        <f>250*2*250*8</f>
        <v>1000000</v>
      </c>
      <c r="F9" s="38">
        <f>250*2*250*8</f>
        <v>1000000</v>
      </c>
      <c r="G9" s="38">
        <f>250*2*250*10</f>
        <v>1250000</v>
      </c>
      <c r="H9" s="38">
        <f>250*2*250*10</f>
        <v>1250000</v>
      </c>
      <c r="I9" s="38">
        <f>250*2*250*10</f>
        <v>1250000</v>
      </c>
      <c r="J9" s="34" t="s">
        <v>136</v>
      </c>
    </row>
    <row r="10" spans="1:15" ht="18" customHeight="1">
      <c r="B10" s="209"/>
      <c r="C10" s="242" t="s">
        <v>84</v>
      </c>
      <c r="D10" s="243"/>
      <c r="E10" s="36">
        <v>100</v>
      </c>
      <c r="F10" s="36">
        <v>100</v>
      </c>
      <c r="G10" s="36">
        <v>100</v>
      </c>
      <c r="H10" s="36">
        <v>100</v>
      </c>
      <c r="I10" s="36">
        <v>100</v>
      </c>
      <c r="J10" s="17"/>
    </row>
    <row r="11" spans="1:15" ht="18" customHeight="1">
      <c r="B11" s="209"/>
      <c r="C11" s="244" t="s">
        <v>55</v>
      </c>
      <c r="D11" s="243"/>
      <c r="E11" s="36">
        <v>10000</v>
      </c>
      <c r="F11" s="36">
        <v>10000</v>
      </c>
      <c r="G11" s="36">
        <v>10000</v>
      </c>
      <c r="H11" s="36">
        <v>10000</v>
      </c>
      <c r="I11" s="36">
        <v>10000</v>
      </c>
      <c r="J11" s="17"/>
    </row>
    <row r="12" spans="1:15" ht="18" customHeight="1" thickBot="1">
      <c r="B12" s="210"/>
      <c r="C12" s="219" t="s">
        <v>9</v>
      </c>
      <c r="D12" s="220"/>
      <c r="E12" s="37">
        <f>E5+E7+E9+E10+E11</f>
        <v>28490100</v>
      </c>
      <c r="F12" s="37">
        <f t="shared" ref="F12:I12" si="0">F5+F7+F9+F10+F11</f>
        <v>30150100</v>
      </c>
      <c r="G12" s="37">
        <f t="shared" si="0"/>
        <v>37685100</v>
      </c>
      <c r="H12" s="37">
        <f t="shared" si="0"/>
        <v>37685100</v>
      </c>
      <c r="I12" s="37">
        <f t="shared" si="0"/>
        <v>37685100</v>
      </c>
      <c r="J12" s="1"/>
    </row>
    <row r="13" spans="1:15" ht="24.95" customHeight="1">
      <c r="B13" s="109" t="s">
        <v>3</v>
      </c>
      <c r="C13" s="226" t="s">
        <v>11</v>
      </c>
      <c r="D13" s="227"/>
      <c r="E13" s="30">
        <v>24000000</v>
      </c>
      <c r="F13" s="30">
        <v>24500000</v>
      </c>
      <c r="G13" s="30">
        <v>25500000</v>
      </c>
      <c r="H13" s="30">
        <v>26000000</v>
      </c>
      <c r="I13" s="30">
        <v>26500000</v>
      </c>
      <c r="J13" s="32" t="s">
        <v>86</v>
      </c>
    </row>
    <row r="14" spans="1:15" ht="24.95" customHeight="1">
      <c r="B14" s="110"/>
      <c r="C14" s="13"/>
      <c r="D14" s="12" t="s">
        <v>25</v>
      </c>
      <c r="E14" s="33">
        <v>8</v>
      </c>
      <c r="F14" s="33">
        <v>8</v>
      </c>
      <c r="G14" s="33">
        <v>8</v>
      </c>
      <c r="H14" s="33">
        <v>8</v>
      </c>
      <c r="I14" s="33">
        <v>8</v>
      </c>
      <c r="J14" s="90" t="s">
        <v>83</v>
      </c>
    </row>
    <row r="15" spans="1:15" ht="18" customHeight="1">
      <c r="B15" s="110"/>
      <c r="C15" s="214" t="s">
        <v>0</v>
      </c>
      <c r="D15" s="215"/>
      <c r="E15" s="38">
        <f>SUM(E16:E22)</f>
        <v>3260000</v>
      </c>
      <c r="F15" s="38">
        <f>SUM(F16:F22)</f>
        <v>3260000</v>
      </c>
      <c r="G15" s="38">
        <f>SUM(G16:G22)</f>
        <v>4100000</v>
      </c>
      <c r="H15" s="38">
        <f>SUM(H16:H22)</f>
        <v>4100000</v>
      </c>
      <c r="I15" s="38">
        <f>SUM(I16:I22)</f>
        <v>4100000</v>
      </c>
      <c r="J15" s="17"/>
    </row>
    <row r="16" spans="1:15" ht="18" customHeight="1">
      <c r="B16" s="110"/>
      <c r="C16" s="78"/>
      <c r="D16" s="85" t="s">
        <v>95</v>
      </c>
      <c r="E16" s="38">
        <v>200000</v>
      </c>
      <c r="F16" s="38">
        <v>200000</v>
      </c>
      <c r="G16" s="38">
        <v>250000</v>
      </c>
      <c r="H16" s="38">
        <v>250000</v>
      </c>
      <c r="I16" s="38">
        <v>250000</v>
      </c>
      <c r="J16" s="17"/>
    </row>
    <row r="17" spans="2:10" ht="18" customHeight="1">
      <c r="B17" s="110"/>
      <c r="C17" s="78"/>
      <c r="D17" s="85" t="s">
        <v>96</v>
      </c>
      <c r="E17" s="38">
        <v>160000</v>
      </c>
      <c r="F17" s="38">
        <v>160000</v>
      </c>
      <c r="G17" s="38">
        <v>200000</v>
      </c>
      <c r="H17" s="38">
        <v>200000</v>
      </c>
      <c r="I17" s="38">
        <v>200000</v>
      </c>
      <c r="J17" s="17"/>
    </row>
    <row r="18" spans="2:10" ht="18" customHeight="1">
      <c r="B18" s="110"/>
      <c r="C18" s="76"/>
      <c r="D18" s="108" t="s">
        <v>75</v>
      </c>
      <c r="E18" s="38">
        <v>500000</v>
      </c>
      <c r="F18" s="38">
        <v>500000</v>
      </c>
      <c r="G18" s="38">
        <v>600000</v>
      </c>
      <c r="H18" s="38">
        <v>600000</v>
      </c>
      <c r="I18" s="38">
        <v>600000</v>
      </c>
      <c r="J18" s="17"/>
    </row>
    <row r="19" spans="2:10" ht="18" customHeight="1">
      <c r="B19" s="110"/>
      <c r="C19" s="76"/>
      <c r="D19" s="85" t="s">
        <v>76</v>
      </c>
      <c r="E19" s="38">
        <v>1000000</v>
      </c>
      <c r="F19" s="38">
        <v>1000000</v>
      </c>
      <c r="G19" s="38">
        <v>1250000</v>
      </c>
      <c r="H19" s="38">
        <v>1250000</v>
      </c>
      <c r="I19" s="38">
        <v>1250000</v>
      </c>
      <c r="J19" s="17"/>
    </row>
    <row r="20" spans="2:10" ht="18" customHeight="1">
      <c r="B20" s="110"/>
      <c r="C20" s="78"/>
      <c r="D20" s="85" t="s">
        <v>94</v>
      </c>
      <c r="E20" s="38">
        <v>100000</v>
      </c>
      <c r="F20" s="38">
        <v>100000</v>
      </c>
      <c r="G20" s="38">
        <v>100000</v>
      </c>
      <c r="H20" s="38">
        <v>100000</v>
      </c>
      <c r="I20" s="38">
        <v>100000</v>
      </c>
      <c r="J20" s="17"/>
    </row>
    <row r="21" spans="2:10" ht="18" customHeight="1">
      <c r="B21" s="110"/>
      <c r="C21" s="78"/>
      <c r="D21" s="108" t="s">
        <v>98</v>
      </c>
      <c r="E21" s="38">
        <v>700000</v>
      </c>
      <c r="F21" s="38">
        <v>700000</v>
      </c>
      <c r="G21" s="38">
        <v>900000</v>
      </c>
      <c r="H21" s="38">
        <v>900000</v>
      </c>
      <c r="I21" s="38">
        <v>900000</v>
      </c>
      <c r="J21" s="17"/>
    </row>
    <row r="22" spans="2:10" ht="18" customHeight="1">
      <c r="B22" s="110"/>
      <c r="C22" s="76"/>
      <c r="D22" s="108" t="s">
        <v>97</v>
      </c>
      <c r="E22" s="38">
        <v>600000</v>
      </c>
      <c r="F22" s="38">
        <v>600000</v>
      </c>
      <c r="G22" s="38">
        <v>800000</v>
      </c>
      <c r="H22" s="38">
        <v>800000</v>
      </c>
      <c r="I22" s="38">
        <v>800000</v>
      </c>
      <c r="J22" s="17"/>
    </row>
    <row r="23" spans="2:10" ht="18" customHeight="1">
      <c r="B23" s="110"/>
      <c r="C23" s="214" t="s">
        <v>12</v>
      </c>
      <c r="D23" s="215"/>
      <c r="E23" s="38">
        <f>SUM(E24:E31)</f>
        <v>930000</v>
      </c>
      <c r="F23" s="38">
        <f t="shared" ref="F23:I23" si="1">SUM(F24:F31)</f>
        <v>930000</v>
      </c>
      <c r="G23" s="38">
        <f t="shared" si="1"/>
        <v>930000</v>
      </c>
      <c r="H23" s="38">
        <f t="shared" si="1"/>
        <v>930000</v>
      </c>
      <c r="I23" s="38">
        <f t="shared" si="1"/>
        <v>930000</v>
      </c>
      <c r="J23" s="17"/>
    </row>
    <row r="24" spans="2:10" ht="18" customHeight="1">
      <c r="B24" s="110"/>
      <c r="C24" s="78"/>
      <c r="D24" s="108" t="s">
        <v>93</v>
      </c>
      <c r="E24" s="39">
        <v>50000</v>
      </c>
      <c r="F24" s="39">
        <v>50000</v>
      </c>
      <c r="G24" s="39">
        <v>50000</v>
      </c>
      <c r="H24" s="39">
        <v>50000</v>
      </c>
      <c r="I24" s="39">
        <v>50000</v>
      </c>
      <c r="J24" s="77"/>
    </row>
    <row r="25" spans="2:10" ht="18" customHeight="1">
      <c r="B25" s="110"/>
      <c r="C25" s="78"/>
      <c r="D25" s="85" t="s">
        <v>99</v>
      </c>
      <c r="E25" s="39">
        <v>150000</v>
      </c>
      <c r="F25" s="39">
        <v>150000</v>
      </c>
      <c r="G25" s="39">
        <v>150000</v>
      </c>
      <c r="H25" s="39">
        <v>150000</v>
      </c>
      <c r="I25" s="39">
        <v>150000</v>
      </c>
      <c r="J25" s="77"/>
    </row>
    <row r="26" spans="2:10" ht="18" customHeight="1">
      <c r="B26" s="110"/>
      <c r="C26" s="78"/>
      <c r="D26" s="85" t="s">
        <v>100</v>
      </c>
      <c r="E26" s="39">
        <v>100000</v>
      </c>
      <c r="F26" s="39">
        <v>100000</v>
      </c>
      <c r="G26" s="39">
        <v>100000</v>
      </c>
      <c r="H26" s="39">
        <v>100000</v>
      </c>
      <c r="I26" s="39">
        <v>100000</v>
      </c>
      <c r="J26" s="77"/>
    </row>
    <row r="27" spans="2:10" ht="18" customHeight="1">
      <c r="B27" s="110"/>
      <c r="C27" s="78"/>
      <c r="D27" s="85" t="s">
        <v>105</v>
      </c>
      <c r="E27" s="39">
        <v>60000</v>
      </c>
      <c r="F27" s="39">
        <v>60000</v>
      </c>
      <c r="G27" s="39">
        <v>60000</v>
      </c>
      <c r="H27" s="39">
        <v>60000</v>
      </c>
      <c r="I27" s="39">
        <v>60000</v>
      </c>
      <c r="J27" s="77"/>
    </row>
    <row r="28" spans="2:10" ht="18" customHeight="1">
      <c r="B28" s="110"/>
      <c r="C28" s="78"/>
      <c r="D28" s="85" t="s">
        <v>101</v>
      </c>
      <c r="E28" s="39">
        <v>70000</v>
      </c>
      <c r="F28" s="39">
        <v>70000</v>
      </c>
      <c r="G28" s="39">
        <v>70000</v>
      </c>
      <c r="H28" s="39">
        <v>70000</v>
      </c>
      <c r="I28" s="39">
        <v>70000</v>
      </c>
      <c r="J28" s="77"/>
    </row>
    <row r="29" spans="2:10" ht="18" customHeight="1">
      <c r="B29" s="110"/>
      <c r="C29" s="78"/>
      <c r="D29" s="108" t="s">
        <v>102</v>
      </c>
      <c r="E29" s="39">
        <v>300000</v>
      </c>
      <c r="F29" s="39">
        <v>300000</v>
      </c>
      <c r="G29" s="39">
        <v>300000</v>
      </c>
      <c r="H29" s="39">
        <v>300000</v>
      </c>
      <c r="I29" s="39">
        <v>300000</v>
      </c>
      <c r="J29" s="77"/>
    </row>
    <row r="30" spans="2:10" ht="18" customHeight="1">
      <c r="B30" s="110"/>
      <c r="C30" s="78"/>
      <c r="D30" s="108" t="s">
        <v>103</v>
      </c>
      <c r="E30" s="39">
        <v>100000</v>
      </c>
      <c r="F30" s="39">
        <v>100000</v>
      </c>
      <c r="G30" s="39">
        <v>100000</v>
      </c>
      <c r="H30" s="39">
        <v>100000</v>
      </c>
      <c r="I30" s="39">
        <v>100000</v>
      </c>
      <c r="J30" s="77"/>
    </row>
    <row r="31" spans="2:10" ht="18" customHeight="1">
      <c r="B31" s="110"/>
      <c r="C31" s="78"/>
      <c r="D31" s="108" t="s">
        <v>104</v>
      </c>
      <c r="E31" s="39">
        <v>100000</v>
      </c>
      <c r="F31" s="39">
        <v>100000</v>
      </c>
      <c r="G31" s="39">
        <v>100000</v>
      </c>
      <c r="H31" s="39">
        <v>100000</v>
      </c>
      <c r="I31" s="39">
        <v>100000</v>
      </c>
      <c r="J31" s="77"/>
    </row>
    <row r="32" spans="2:10" ht="36" customHeight="1">
      <c r="B32" s="110"/>
      <c r="C32" s="228" t="s">
        <v>20</v>
      </c>
      <c r="D32" s="229"/>
      <c r="E32" s="39">
        <v>1000000</v>
      </c>
      <c r="F32" s="39">
        <v>1000000</v>
      </c>
      <c r="G32" s="39">
        <v>1000000</v>
      </c>
      <c r="H32" s="39">
        <v>1000000</v>
      </c>
      <c r="I32" s="39">
        <v>1000000</v>
      </c>
      <c r="J32" s="18"/>
    </row>
    <row r="33" spans="2:10" ht="18" customHeight="1">
      <c r="B33" s="110"/>
      <c r="C33" s="214" t="s">
        <v>26</v>
      </c>
      <c r="D33" s="215"/>
      <c r="E33" s="39">
        <v>240000</v>
      </c>
      <c r="F33" s="39">
        <v>240000</v>
      </c>
      <c r="G33" s="39">
        <v>240000</v>
      </c>
      <c r="H33" s="39">
        <v>240000</v>
      </c>
      <c r="I33" s="39">
        <v>240000</v>
      </c>
      <c r="J33" s="18"/>
    </row>
    <row r="34" spans="2:10" ht="18" customHeight="1" thickBot="1">
      <c r="B34" s="111"/>
      <c r="C34" s="219" t="s">
        <v>9</v>
      </c>
      <c r="D34" s="220"/>
      <c r="E34" s="40">
        <f>E13+E15+E23+E32+E33</f>
        <v>29430000</v>
      </c>
      <c r="F34" s="40">
        <f>F13+F15+F23+F32+F33</f>
        <v>29930000</v>
      </c>
      <c r="G34" s="40">
        <f>G13+G15+G23+G32+G33</f>
        <v>31770000</v>
      </c>
      <c r="H34" s="40">
        <f>H13+H15+H23+H32+H33</f>
        <v>32270000</v>
      </c>
      <c r="I34" s="40">
        <f>I13+I15+I23+I32+I33</f>
        <v>32770000</v>
      </c>
      <c r="J34" s="1"/>
    </row>
    <row r="35" spans="2:10" ht="18" customHeight="1" thickBot="1">
      <c r="B35" s="230" t="s">
        <v>4</v>
      </c>
      <c r="C35" s="231"/>
      <c r="D35" s="232"/>
      <c r="E35" s="41">
        <f>E12-E34</f>
        <v>-939900</v>
      </c>
      <c r="F35" s="41">
        <f>F12-F34</f>
        <v>220100</v>
      </c>
      <c r="G35" s="41">
        <f>G12-G34</f>
        <v>5915100</v>
      </c>
      <c r="H35" s="41">
        <f>H12-H34</f>
        <v>5415100</v>
      </c>
      <c r="I35" s="41">
        <f>I12-I34</f>
        <v>4915100</v>
      </c>
      <c r="J35" s="23"/>
    </row>
    <row r="36" spans="2:10">
      <c r="B36" t="s">
        <v>67</v>
      </c>
    </row>
    <row r="37" spans="2:10">
      <c r="B37" t="s">
        <v>27</v>
      </c>
    </row>
    <row r="38" spans="2:10">
      <c r="B38" t="s">
        <v>85</v>
      </c>
    </row>
    <row r="39" spans="2:10">
      <c r="B39" t="s">
        <v>106</v>
      </c>
    </row>
    <row r="40" spans="2:10">
      <c r="B40" t="s">
        <v>107</v>
      </c>
    </row>
    <row r="42" spans="2:10">
      <c r="B42" t="s">
        <v>33</v>
      </c>
    </row>
    <row r="43" spans="2:10" ht="19.5" customHeight="1" thickBot="1">
      <c r="B43" s="218" t="s">
        <v>89</v>
      </c>
      <c r="C43" s="218"/>
      <c r="D43" s="218"/>
      <c r="E43" s="218"/>
      <c r="F43" s="218"/>
      <c r="J43" s="7" t="s">
        <v>15</v>
      </c>
    </row>
    <row r="44" spans="2:10" ht="14.25" thickBot="1">
      <c r="B44" s="204"/>
      <c r="C44" s="205"/>
      <c r="D44" s="206"/>
      <c r="E44" s="21" t="s">
        <v>17</v>
      </c>
      <c r="F44" s="21" t="s">
        <v>115</v>
      </c>
      <c r="G44" s="21" t="s">
        <v>117</v>
      </c>
      <c r="H44" s="21" t="s">
        <v>118</v>
      </c>
      <c r="I44" s="21" t="s">
        <v>119</v>
      </c>
      <c r="J44" s="22" t="s">
        <v>5</v>
      </c>
    </row>
    <row r="45" spans="2:10" ht="30" customHeight="1">
      <c r="B45" s="207" t="s">
        <v>2</v>
      </c>
      <c r="C45" s="239" t="s">
        <v>91</v>
      </c>
      <c r="D45" s="240"/>
      <c r="E45" s="30">
        <v>8164800</v>
      </c>
      <c r="F45" s="30">
        <v>8391600</v>
      </c>
      <c r="G45" s="30">
        <v>8618400</v>
      </c>
      <c r="H45" s="30">
        <v>8845200</v>
      </c>
      <c r="I45" s="30">
        <v>9072000</v>
      </c>
      <c r="J45" s="48" t="s">
        <v>90</v>
      </c>
    </row>
    <row r="46" spans="2:10" ht="30" customHeight="1">
      <c r="B46" s="245"/>
      <c r="C46" s="258" t="s">
        <v>92</v>
      </c>
      <c r="D46" s="259"/>
      <c r="E46" s="74">
        <v>0</v>
      </c>
      <c r="F46" s="74">
        <v>0</v>
      </c>
      <c r="G46" s="74">
        <v>26200</v>
      </c>
      <c r="H46" s="74">
        <v>0</v>
      </c>
      <c r="I46" s="74">
        <v>0</v>
      </c>
      <c r="J46" s="75"/>
    </row>
    <row r="47" spans="2:10" ht="18" customHeight="1" thickBot="1">
      <c r="B47" s="210"/>
      <c r="C47" s="219" t="s">
        <v>9</v>
      </c>
      <c r="D47" s="220"/>
      <c r="E47" s="40">
        <f t="shared" ref="E47:I47" si="2">SUM(E45:E46)</f>
        <v>8164800</v>
      </c>
      <c r="F47" s="40">
        <f t="shared" si="2"/>
        <v>8391600</v>
      </c>
      <c r="G47" s="40">
        <f t="shared" si="2"/>
        <v>8644600</v>
      </c>
      <c r="H47" s="40">
        <f t="shared" si="2"/>
        <v>8845200</v>
      </c>
      <c r="I47" s="40">
        <f t="shared" si="2"/>
        <v>9072000</v>
      </c>
      <c r="J47" s="43"/>
    </row>
    <row r="48" spans="2:10" ht="18" customHeight="1">
      <c r="B48" s="221" t="s">
        <v>3</v>
      </c>
      <c r="C48" s="226" t="s">
        <v>30</v>
      </c>
      <c r="D48" s="227"/>
      <c r="E48" s="30">
        <v>2600000</v>
      </c>
      <c r="F48" s="30">
        <v>2600000</v>
      </c>
      <c r="G48" s="30">
        <v>2600000</v>
      </c>
      <c r="H48" s="30">
        <v>2650000</v>
      </c>
      <c r="I48" s="30">
        <v>2700000</v>
      </c>
      <c r="J48" s="255" t="s">
        <v>87</v>
      </c>
    </row>
    <row r="49" spans="2:10" ht="18" customHeight="1">
      <c r="B49" s="223"/>
      <c r="C49" s="13"/>
      <c r="D49" s="12" t="s">
        <v>25</v>
      </c>
      <c r="E49" s="29">
        <v>1</v>
      </c>
      <c r="F49" s="29">
        <v>1</v>
      </c>
      <c r="G49" s="29">
        <v>1</v>
      </c>
      <c r="H49" s="29">
        <v>1</v>
      </c>
      <c r="I49" s="29">
        <v>1</v>
      </c>
      <c r="J49" s="261"/>
    </row>
    <row r="50" spans="2:10" ht="18" customHeight="1">
      <c r="B50" s="224"/>
      <c r="C50" s="241" t="s">
        <v>24</v>
      </c>
      <c r="D50" s="215"/>
      <c r="E50" s="38">
        <v>960000</v>
      </c>
      <c r="F50" s="38">
        <v>960000</v>
      </c>
      <c r="G50" s="38">
        <v>1200000</v>
      </c>
      <c r="H50" s="38">
        <v>1200000</v>
      </c>
      <c r="I50" s="38">
        <v>1260000</v>
      </c>
      <c r="J50" s="257" t="s">
        <v>116</v>
      </c>
    </row>
    <row r="51" spans="2:10" ht="18" customHeight="1">
      <c r="B51" s="224"/>
      <c r="C51" s="10"/>
      <c r="D51" s="12" t="s">
        <v>29</v>
      </c>
      <c r="E51" s="38">
        <v>8</v>
      </c>
      <c r="F51" s="38">
        <v>8</v>
      </c>
      <c r="G51" s="38">
        <v>10</v>
      </c>
      <c r="H51" s="38">
        <v>10</v>
      </c>
      <c r="I51" s="38">
        <v>10</v>
      </c>
      <c r="J51" s="261"/>
    </row>
    <row r="52" spans="2:10" ht="18" customHeight="1">
      <c r="B52" s="224"/>
      <c r="C52" s="250" t="s">
        <v>28</v>
      </c>
      <c r="D52" s="251"/>
      <c r="E52" s="38">
        <v>0</v>
      </c>
      <c r="F52" s="39">
        <v>96000</v>
      </c>
      <c r="G52" s="39">
        <v>0</v>
      </c>
      <c r="H52" s="39">
        <v>38900</v>
      </c>
      <c r="I52" s="39">
        <v>44000</v>
      </c>
      <c r="J52" s="46"/>
    </row>
    <row r="53" spans="2:10" ht="18" customHeight="1">
      <c r="B53" s="224"/>
      <c r="C53" s="86" t="s">
        <v>114</v>
      </c>
      <c r="D53" s="87"/>
      <c r="E53" s="38">
        <f>SUM(E54:E64)</f>
        <v>4604800</v>
      </c>
      <c r="F53" s="38">
        <f t="shared" ref="F53:I53" si="3">SUM(F54:F64)</f>
        <v>4735600</v>
      </c>
      <c r="G53" s="38">
        <f t="shared" si="3"/>
        <v>4844600</v>
      </c>
      <c r="H53" s="38">
        <f t="shared" si="3"/>
        <v>4956300</v>
      </c>
      <c r="I53" s="38">
        <f t="shared" si="3"/>
        <v>5068000</v>
      </c>
      <c r="J53" s="88"/>
    </row>
    <row r="54" spans="2:10" ht="18" customHeight="1">
      <c r="B54" s="224"/>
      <c r="C54" s="248" t="s">
        <v>70</v>
      </c>
      <c r="D54" s="249"/>
      <c r="E54" s="38">
        <v>2041200</v>
      </c>
      <c r="F54" s="38">
        <v>2097900</v>
      </c>
      <c r="G54" s="38">
        <v>2154600</v>
      </c>
      <c r="H54" s="38">
        <v>2211300</v>
      </c>
      <c r="I54" s="38">
        <v>2268000</v>
      </c>
      <c r="J54" s="45" t="s">
        <v>88</v>
      </c>
    </row>
    <row r="55" spans="2:10" ht="18" customHeight="1">
      <c r="B55" s="224"/>
      <c r="C55" s="53" t="s">
        <v>71</v>
      </c>
      <c r="D55" s="52"/>
      <c r="E55" s="39">
        <v>0</v>
      </c>
      <c r="F55" s="39">
        <v>0</v>
      </c>
      <c r="G55" s="39">
        <v>0</v>
      </c>
      <c r="H55" s="39">
        <v>0</v>
      </c>
      <c r="I55" s="39">
        <v>0</v>
      </c>
      <c r="J55" s="45"/>
    </row>
    <row r="56" spans="2:10" ht="18" customHeight="1">
      <c r="B56" s="224"/>
      <c r="C56" s="248" t="s">
        <v>72</v>
      </c>
      <c r="D56" s="254"/>
      <c r="E56" s="39">
        <v>10000</v>
      </c>
      <c r="F56" s="39">
        <v>15000</v>
      </c>
      <c r="G56" s="39">
        <v>20000</v>
      </c>
      <c r="H56" s="39">
        <v>25000</v>
      </c>
      <c r="I56" s="39">
        <v>30000</v>
      </c>
      <c r="J56" s="45"/>
    </row>
    <row r="57" spans="2:10" ht="18" customHeight="1">
      <c r="B57" s="224"/>
      <c r="C57" s="248" t="s">
        <v>73</v>
      </c>
      <c r="D57" s="254"/>
      <c r="E57" s="39">
        <v>300000</v>
      </c>
      <c r="F57" s="39">
        <v>300000</v>
      </c>
      <c r="G57" s="39">
        <v>310000</v>
      </c>
      <c r="H57" s="39">
        <v>310000</v>
      </c>
      <c r="I57" s="39">
        <v>310000</v>
      </c>
      <c r="J57" s="45"/>
    </row>
    <row r="58" spans="2:10" ht="18" customHeight="1">
      <c r="B58" s="224"/>
      <c r="C58" s="248" t="s">
        <v>74</v>
      </c>
      <c r="D58" s="254"/>
      <c r="E58" s="39">
        <v>0</v>
      </c>
      <c r="F58" s="39">
        <v>0</v>
      </c>
      <c r="G58" s="39">
        <v>0</v>
      </c>
      <c r="H58" s="39">
        <v>0</v>
      </c>
      <c r="I58" s="39">
        <v>0</v>
      </c>
      <c r="J58" s="45"/>
    </row>
    <row r="59" spans="2:10" ht="18" customHeight="1">
      <c r="B59" s="224"/>
      <c r="C59" s="260" t="s">
        <v>75</v>
      </c>
      <c r="D59" s="249"/>
      <c r="E59" s="39">
        <v>1200000</v>
      </c>
      <c r="F59" s="39">
        <v>1220000</v>
      </c>
      <c r="G59" s="39">
        <v>1240000</v>
      </c>
      <c r="H59" s="39">
        <v>1260000</v>
      </c>
      <c r="I59" s="39">
        <v>1280000</v>
      </c>
      <c r="J59" s="45"/>
    </row>
    <row r="60" spans="2:10" ht="18" customHeight="1">
      <c r="B60" s="224"/>
      <c r="C60" s="51" t="s">
        <v>76</v>
      </c>
      <c r="D60" s="73"/>
      <c r="E60" s="36">
        <v>720000</v>
      </c>
      <c r="F60" s="36">
        <v>740000</v>
      </c>
      <c r="G60" s="36">
        <v>760000</v>
      </c>
      <c r="H60" s="36">
        <v>780000</v>
      </c>
      <c r="I60" s="36">
        <v>800000</v>
      </c>
      <c r="J60" s="45"/>
    </row>
    <row r="61" spans="2:10" ht="18" customHeight="1">
      <c r="B61" s="224"/>
      <c r="C61" s="260" t="s">
        <v>77</v>
      </c>
      <c r="D61" s="249"/>
      <c r="E61" s="39">
        <v>100000</v>
      </c>
      <c r="F61" s="39">
        <v>100000</v>
      </c>
      <c r="G61" s="39">
        <v>100000</v>
      </c>
      <c r="H61" s="39">
        <v>100000</v>
      </c>
      <c r="I61" s="39">
        <v>100000</v>
      </c>
      <c r="J61" s="45"/>
    </row>
    <row r="62" spans="2:10" ht="18" customHeight="1">
      <c r="B62" s="224"/>
      <c r="C62" s="246" t="s">
        <v>78</v>
      </c>
      <c r="D62" s="247"/>
      <c r="E62" s="44">
        <v>180000</v>
      </c>
      <c r="F62" s="44">
        <v>190000</v>
      </c>
      <c r="G62" s="44">
        <v>200000</v>
      </c>
      <c r="H62" s="44">
        <v>210000</v>
      </c>
      <c r="I62" s="44">
        <v>220000</v>
      </c>
      <c r="J62" s="45"/>
    </row>
    <row r="63" spans="2:10" ht="18" customHeight="1">
      <c r="B63" s="224"/>
      <c r="C63" s="260" t="s">
        <v>79</v>
      </c>
      <c r="D63" s="249"/>
      <c r="E63" s="44">
        <v>40000</v>
      </c>
      <c r="F63" s="44">
        <v>40000</v>
      </c>
      <c r="G63" s="44">
        <v>40000</v>
      </c>
      <c r="H63" s="44">
        <v>40000</v>
      </c>
      <c r="I63" s="44">
        <v>40000</v>
      </c>
      <c r="J63" s="45"/>
    </row>
    <row r="64" spans="2:10" ht="18" customHeight="1">
      <c r="B64" s="224"/>
      <c r="C64" s="252" t="s">
        <v>56</v>
      </c>
      <c r="D64" s="253"/>
      <c r="E64" s="47">
        <v>13600</v>
      </c>
      <c r="F64" s="47">
        <v>32700</v>
      </c>
      <c r="G64" s="47">
        <v>20000</v>
      </c>
      <c r="H64" s="47">
        <v>20000</v>
      </c>
      <c r="I64" s="47">
        <v>20000</v>
      </c>
      <c r="J64" s="42"/>
    </row>
    <row r="65" spans="2:15" ht="18" customHeight="1" thickBot="1">
      <c r="B65" s="225"/>
      <c r="C65" s="219" t="s">
        <v>9</v>
      </c>
      <c r="D65" s="220"/>
      <c r="E65" s="40">
        <f>SUM(E48,E50,E52,E54:E64)</f>
        <v>8164800</v>
      </c>
      <c r="F65" s="40">
        <f t="shared" ref="F65:I65" si="4">SUM(F48,F50,F52,F54:F64)</f>
        <v>8391600</v>
      </c>
      <c r="G65" s="40">
        <f t="shared" si="4"/>
        <v>8644600</v>
      </c>
      <c r="H65" s="40">
        <f t="shared" si="4"/>
        <v>8845200</v>
      </c>
      <c r="I65" s="40">
        <f t="shared" si="4"/>
        <v>9072000</v>
      </c>
      <c r="J65" s="1"/>
      <c r="L65" s="91">
        <f>F47-F65</f>
        <v>0</v>
      </c>
      <c r="M65" s="91">
        <f t="shared" ref="M65:O65" si="5">G47-G65</f>
        <v>0</v>
      </c>
      <c r="N65" s="91">
        <f t="shared" si="5"/>
        <v>0</v>
      </c>
      <c r="O65" s="91">
        <f t="shared" si="5"/>
        <v>0</v>
      </c>
    </row>
    <row r="66" spans="2:15">
      <c r="B66" t="s">
        <v>108</v>
      </c>
    </row>
    <row r="67" spans="2:15">
      <c r="B67" t="s">
        <v>109</v>
      </c>
    </row>
    <row r="68" spans="2:15">
      <c r="B68" t="s">
        <v>110</v>
      </c>
    </row>
    <row r="69" spans="2:15">
      <c r="B69" t="s">
        <v>111</v>
      </c>
    </row>
    <row r="70" spans="2:15">
      <c r="B70" t="s">
        <v>112</v>
      </c>
    </row>
    <row r="71" spans="2:15">
      <c r="B71" t="s">
        <v>113</v>
      </c>
    </row>
  </sheetData>
  <mergeCells count="39">
    <mergeCell ref="C63:D63"/>
    <mergeCell ref="J48:J49"/>
    <mergeCell ref="J50:J51"/>
    <mergeCell ref="C59:D59"/>
    <mergeCell ref="C56:D56"/>
    <mergeCell ref="C61:D61"/>
    <mergeCell ref="C57:D57"/>
    <mergeCell ref="J5:J6"/>
    <mergeCell ref="J7:J8"/>
    <mergeCell ref="B44:D44"/>
    <mergeCell ref="C47:D47"/>
    <mergeCell ref="C23:D23"/>
    <mergeCell ref="C33:D33"/>
    <mergeCell ref="B5:B12"/>
    <mergeCell ref="B43:F43"/>
    <mergeCell ref="C46:D46"/>
    <mergeCell ref="C65:D65"/>
    <mergeCell ref="C50:D50"/>
    <mergeCell ref="C45:D45"/>
    <mergeCell ref="C10:D10"/>
    <mergeCell ref="C11:D11"/>
    <mergeCell ref="C12:D12"/>
    <mergeCell ref="C34:D34"/>
    <mergeCell ref="B35:D35"/>
    <mergeCell ref="B45:B47"/>
    <mergeCell ref="B48:B65"/>
    <mergeCell ref="C62:D62"/>
    <mergeCell ref="C48:D48"/>
    <mergeCell ref="C54:D54"/>
    <mergeCell ref="C52:D52"/>
    <mergeCell ref="C64:D64"/>
    <mergeCell ref="C58:D58"/>
    <mergeCell ref="A1:E1"/>
    <mergeCell ref="C9:D9"/>
    <mergeCell ref="B3:F3"/>
    <mergeCell ref="C32:D32"/>
    <mergeCell ref="C13:D13"/>
    <mergeCell ref="C15:D15"/>
    <mergeCell ref="B4:D4"/>
  </mergeCells>
  <phoneticPr fontId="2"/>
  <pageMargins left="0.51181102362204722" right="0.51181102362204722" top="0.55118110236220474" bottom="0.55118110236220474" header="0.31496062992125984" footer="0.31496062992125984"/>
  <pageSetup paperSize="8"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①建設資金</vt:lpstr>
      <vt:lpstr>建設資金 (記入例)</vt:lpstr>
      <vt:lpstr>②運営資金</vt:lpstr>
      <vt:lpstr>資金運営（記入例）</vt:lpstr>
      <vt:lpstr>①建設資金!Print_Area</vt:lpstr>
      <vt:lpstr>②運営資金!Print_Area</vt:lpstr>
      <vt:lpstr>'建設資金 (記入例)'!Print_Area</vt:lpstr>
      <vt:lpstr>'資金運営（記入例）'!Print_Area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裕宜</cp:lastModifiedBy>
  <cp:lastPrinted>2024-05-09T06:16:01Z</cp:lastPrinted>
  <dcterms:created xsi:type="dcterms:W3CDTF">2015-06-03T08:35:03Z</dcterms:created>
  <dcterms:modified xsi:type="dcterms:W3CDTF">2026-04-10T07:22:03Z</dcterms:modified>
</cp:coreProperties>
</file>