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226.14\共有フォルダ\08_私学・公益法人課\調整班\01_補助金（無償化関係含む）\37_授業料等軽減（学用品・原子力）\00_要綱要領等\R7\原発\02_要綱改正（専各）\01_起案用\"/>
    </mc:Choice>
  </mc:AlternateContent>
  <bookViews>
    <workbookView xWindow="0" yWindow="0" windowWidth="20490" windowHeight="7530"/>
  </bookViews>
  <sheets>
    <sheet name="様式２号" sheetId="1" r:id="rId1"/>
    <sheet name="入力様式" sheetId="5" r:id="rId2"/>
  </sheets>
  <calcPr calcId="162913"/>
</workbook>
</file>

<file path=xl/calcChain.xml><?xml version="1.0" encoding="utf-8"?>
<calcChain xmlns="http://schemas.openxmlformats.org/spreadsheetml/2006/main">
  <c r="S5" i="5" l="1"/>
  <c r="S24" i="5" s="1"/>
  <c r="T24" i="5" s="1"/>
  <c r="S5" i="1"/>
  <c r="S20" i="1" s="1"/>
  <c r="P26" i="5"/>
  <c r="R26" i="5"/>
  <c r="S25" i="5"/>
  <c r="T25" i="5" s="1"/>
  <c r="P25" i="5"/>
  <c r="R25" i="5"/>
  <c r="P24" i="5"/>
  <c r="R24" i="5"/>
  <c r="P23" i="5"/>
  <c r="R23" i="5"/>
  <c r="P22" i="5"/>
  <c r="R22" i="5"/>
  <c r="P21" i="5"/>
  <c r="R21" i="5"/>
  <c r="P20" i="5"/>
  <c r="R20" i="5"/>
  <c r="P19" i="5"/>
  <c r="R19" i="5"/>
  <c r="P18" i="5"/>
  <c r="R18" i="5"/>
  <c r="P17" i="5"/>
  <c r="R17" i="5"/>
  <c r="S16" i="5"/>
  <c r="T16" i="5"/>
  <c r="P16" i="5"/>
  <c r="R16" i="5"/>
  <c r="P15" i="5"/>
  <c r="R15" i="5"/>
  <c r="S14" i="5"/>
  <c r="T14" i="5" s="1"/>
  <c r="P14" i="5"/>
  <c r="R14" i="5"/>
  <c r="P13" i="5"/>
  <c r="R13" i="5"/>
  <c r="P12" i="5"/>
  <c r="R12" i="5"/>
  <c r="P11" i="5"/>
  <c r="R11" i="5"/>
  <c r="P10" i="5"/>
  <c r="R10" i="5"/>
  <c r="P9" i="5"/>
  <c r="R9" i="5"/>
  <c r="S8" i="5"/>
  <c r="T8" i="5"/>
  <c r="P8" i="5"/>
  <c r="R8" i="5"/>
  <c r="P7" i="5"/>
  <c r="R7" i="5"/>
  <c r="S6" i="5"/>
  <c r="T6" i="5" s="1"/>
  <c r="P6" i="5"/>
  <c r="P5" i="5"/>
  <c r="P27" i="5"/>
  <c r="O27" i="5"/>
  <c r="N27" i="5"/>
  <c r="M27" i="5"/>
  <c r="L5" i="5"/>
  <c r="L27" i="5"/>
  <c r="I5" i="5"/>
  <c r="L24" i="5"/>
  <c r="I24" i="5"/>
  <c r="L23" i="5"/>
  <c r="I23" i="5"/>
  <c r="L22" i="5"/>
  <c r="I22" i="5"/>
  <c r="L21" i="5"/>
  <c r="I21" i="5"/>
  <c r="L20" i="5"/>
  <c r="I20" i="5"/>
  <c r="L19" i="5"/>
  <c r="I19" i="5"/>
  <c r="L18" i="5"/>
  <c r="I18" i="5"/>
  <c r="L17" i="5"/>
  <c r="I17" i="5"/>
  <c r="L16" i="5"/>
  <c r="I16" i="5"/>
  <c r="L15" i="5"/>
  <c r="I15" i="5"/>
  <c r="L14" i="5"/>
  <c r="I14" i="5"/>
  <c r="L13" i="5"/>
  <c r="I13" i="5"/>
  <c r="L12" i="5"/>
  <c r="I12" i="5"/>
  <c r="L11" i="5"/>
  <c r="I11" i="5"/>
  <c r="L10" i="5"/>
  <c r="I10" i="5"/>
  <c r="L9" i="5"/>
  <c r="I9" i="5"/>
  <c r="L8" i="5"/>
  <c r="I8" i="5"/>
  <c r="L26" i="5"/>
  <c r="I26" i="5"/>
  <c r="L25" i="5"/>
  <c r="I25" i="5"/>
  <c r="L7" i="5"/>
  <c r="I7" i="5"/>
  <c r="I27" i="5"/>
  <c r="L6" i="5"/>
  <c r="I6" i="5"/>
  <c r="R6" i="5"/>
  <c r="R5" i="5"/>
  <c r="R27" i="5"/>
  <c r="S13" i="5"/>
  <c r="T13" i="5" s="1"/>
  <c r="S21" i="5"/>
  <c r="T21" i="5" s="1"/>
  <c r="S26" i="5"/>
  <c r="T26" i="5" s="1"/>
  <c r="S9" i="5" l="1"/>
  <c r="T9" i="5" s="1"/>
  <c r="S19" i="5"/>
  <c r="T19" i="5" s="1"/>
  <c r="S11" i="5"/>
  <c r="T11" i="5" s="1"/>
  <c r="S22" i="5"/>
  <c r="T22" i="5" s="1"/>
  <c r="S7" i="5"/>
  <c r="T7" i="5" s="1"/>
  <c r="S17" i="5"/>
  <c r="T17" i="5" s="1"/>
  <c r="S12" i="5"/>
  <c r="T12" i="5" s="1"/>
  <c r="S20" i="5"/>
  <c r="T20" i="5" s="1"/>
  <c r="T5" i="5"/>
  <c r="S23" i="5"/>
  <c r="T23" i="5" s="1"/>
  <c r="S15" i="5"/>
  <c r="T15" i="5" s="1"/>
  <c r="S10" i="5"/>
  <c r="T10" i="5" s="1"/>
  <c r="S18" i="5"/>
  <c r="T18" i="5" s="1"/>
  <c r="S9" i="1"/>
  <c r="S7" i="1"/>
  <c r="S19" i="1"/>
  <c r="S15" i="1"/>
  <c r="S14" i="1"/>
  <c r="S8" i="1"/>
  <c r="S18" i="1"/>
  <c r="S11" i="1"/>
  <c r="S13" i="1"/>
  <c r="S21" i="1"/>
  <c r="S17" i="1"/>
  <c r="S12" i="1"/>
  <c r="S6" i="1"/>
  <c r="T27" i="5" l="1"/>
</calcChain>
</file>

<file path=xl/sharedStrings.xml><?xml version="1.0" encoding="utf-8"?>
<sst xmlns="http://schemas.openxmlformats.org/spreadsheetml/2006/main" count="73" uniqueCount="40">
  <si>
    <t>学年</t>
    <rPh sb="0" eb="2">
      <t>ガクネン</t>
    </rPh>
    <phoneticPr fontId="2"/>
  </si>
  <si>
    <t>番号</t>
    <rPh sb="0" eb="2">
      <t>バンゴウ</t>
    </rPh>
    <phoneticPr fontId="2"/>
  </si>
  <si>
    <t>続柄</t>
    <rPh sb="0" eb="2">
      <t>ゾクガラ</t>
    </rPh>
    <phoneticPr fontId="2"/>
  </si>
  <si>
    <t>対象生徒</t>
    <rPh sb="0" eb="2">
      <t>タイショウ</t>
    </rPh>
    <rPh sb="2" eb="4">
      <t>セイト</t>
    </rPh>
    <phoneticPr fontId="2"/>
  </si>
  <si>
    <t>氏名</t>
    <rPh sb="0" eb="2">
      <t>シメイ</t>
    </rPh>
    <phoneticPr fontId="2"/>
  </si>
  <si>
    <t>保護者</t>
    <rPh sb="0" eb="3">
      <t>ホゴシャ</t>
    </rPh>
    <phoneticPr fontId="2"/>
  </si>
  <si>
    <t>備考</t>
    <rPh sb="0" eb="2">
      <t>ビコウ</t>
    </rPh>
    <phoneticPr fontId="2"/>
  </si>
  <si>
    <t>１年</t>
    <rPh sb="1" eb="2">
      <t>ネン</t>
    </rPh>
    <phoneticPr fontId="2"/>
  </si>
  <si>
    <t>学校名</t>
    <rPh sb="0" eb="3">
      <t>ガッコウメイ</t>
    </rPh>
    <phoneticPr fontId="2"/>
  </si>
  <si>
    <t>小計</t>
    <rPh sb="0" eb="2">
      <t>ショウケイ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</si>
  <si>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</si>
  <si>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</si>
  <si>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合計</t>
    <rPh sb="0" eb="2">
      <t>ゴウケイ</t>
    </rPh>
    <phoneticPr fontId="2"/>
  </si>
  <si>
    <t>※１</t>
    <phoneticPr fontId="2"/>
  </si>
  <si>
    <t>※２</t>
    <phoneticPr fontId="2"/>
  </si>
  <si>
    <t>授業料</t>
    <rPh sb="0" eb="3">
      <t>ジュギョウリョウ</t>
    </rPh>
    <phoneticPr fontId="2"/>
  </si>
  <si>
    <t>支援金 B</t>
    <rPh sb="0" eb="3">
      <t>シエンキン</t>
    </rPh>
    <phoneticPr fontId="2"/>
  </si>
  <si>
    <t>月数 C</t>
    <rPh sb="0" eb="2">
      <t>ツキスウ</t>
    </rPh>
    <phoneticPr fontId="2"/>
  </si>
  <si>
    <t>月額　A</t>
    <rPh sb="0" eb="2">
      <t>ゲツガク</t>
    </rPh>
    <phoneticPr fontId="2"/>
  </si>
  <si>
    <t>計(A-B)*C</t>
    <rPh sb="0" eb="1">
      <t>ケイ</t>
    </rPh>
    <phoneticPr fontId="2"/>
  </si>
  <si>
    <t>支援金 D</t>
    <rPh sb="0" eb="3">
      <t>シエンキン</t>
    </rPh>
    <phoneticPr fontId="2"/>
  </si>
  <si>
    <t>月数 E</t>
    <rPh sb="0" eb="2">
      <t>ツキスウ</t>
    </rPh>
    <phoneticPr fontId="2"/>
  </si>
  <si>
    <t>計(A-D)*E</t>
    <rPh sb="0" eb="1">
      <t>ケイ</t>
    </rPh>
    <phoneticPr fontId="2"/>
  </si>
  <si>
    <t>○年</t>
    <rPh sb="1" eb="2">
      <t>ネン</t>
    </rPh>
    <phoneticPr fontId="2"/>
  </si>
  <si>
    <t>補助上限額</t>
    <rPh sb="0" eb="2">
      <t>ホジョ</t>
    </rPh>
    <rPh sb="2" eb="5">
      <t>ジョウゲンガク</t>
    </rPh>
    <phoneticPr fontId="2"/>
  </si>
  <si>
    <t>補助額</t>
    <rPh sb="0" eb="2">
      <t>ホジョ</t>
    </rPh>
    <rPh sb="2" eb="3">
      <t>ガク</t>
    </rPh>
    <phoneticPr fontId="2"/>
  </si>
  <si>
    <t>減免対象授業料（4～6月分）</t>
    <rPh sb="0" eb="2">
      <t>ゲンメン</t>
    </rPh>
    <rPh sb="2" eb="4">
      <t>タイショウ</t>
    </rPh>
    <rPh sb="4" eb="7">
      <t>ジュギョウリョウ</t>
    </rPh>
    <rPh sb="11" eb="12">
      <t>ガツ</t>
    </rPh>
    <rPh sb="12" eb="13">
      <t>ブン</t>
    </rPh>
    <phoneticPr fontId="2"/>
  </si>
  <si>
    <t>減免対象授業料（7～3月分）</t>
    <rPh sb="0" eb="2">
      <t>ゲンメン</t>
    </rPh>
    <rPh sb="2" eb="4">
      <t>タイショウ</t>
    </rPh>
    <rPh sb="4" eb="7">
      <t>ジュギョウリョウ</t>
    </rPh>
    <rPh sb="11" eb="12">
      <t>ガツ</t>
    </rPh>
    <rPh sb="12" eb="13">
      <t>ブン</t>
    </rPh>
    <phoneticPr fontId="2"/>
  </si>
  <si>
    <t>授業料減免額</t>
    <rPh sb="0" eb="3">
      <t>ジュギョウリョウ</t>
    </rPh>
    <rPh sb="3" eb="5">
      <t>ゲンメン</t>
    </rPh>
    <rPh sb="5" eb="6">
      <t>ガク</t>
    </rPh>
    <phoneticPr fontId="2"/>
  </si>
  <si>
    <t>入学料減免額</t>
    <rPh sb="0" eb="2">
      <t>ニュウガク</t>
    </rPh>
    <rPh sb="2" eb="3">
      <t>リョウ</t>
    </rPh>
    <rPh sb="3" eb="5">
      <t>ゲンメン</t>
    </rPh>
    <rPh sb="5" eb="6">
      <t>ガク</t>
    </rPh>
    <phoneticPr fontId="2"/>
  </si>
  <si>
    <t>施設整備費等
減免額</t>
    <rPh sb="0" eb="2">
      <t>シセツ</t>
    </rPh>
    <rPh sb="2" eb="5">
      <t>セイビヒ</t>
    </rPh>
    <rPh sb="5" eb="6">
      <t>トウ</t>
    </rPh>
    <rPh sb="7" eb="9">
      <t>ゲンメン</t>
    </rPh>
    <rPh sb="9" eb="10">
      <t>ガク</t>
    </rPh>
    <phoneticPr fontId="2"/>
  </si>
  <si>
    <t>施設整備費等減免額</t>
    <rPh sb="0" eb="2">
      <t>シセツ</t>
    </rPh>
    <rPh sb="2" eb="5">
      <t>セイビヒ</t>
    </rPh>
    <rPh sb="5" eb="6">
      <t>トウ</t>
    </rPh>
    <rPh sb="6" eb="8">
      <t>ゲンメン</t>
    </rPh>
    <rPh sb="8" eb="9">
      <t>ガク</t>
    </rPh>
    <phoneticPr fontId="2"/>
  </si>
  <si>
    <t>別記様式第２号（外国人学校（高等学校）用）</t>
    <rPh sb="0" eb="2">
      <t>ベッキ</t>
    </rPh>
    <rPh sb="2" eb="4">
      <t>ヨウシキ</t>
    </rPh>
    <rPh sb="4" eb="5">
      <t>ダイ</t>
    </rPh>
    <rPh sb="6" eb="7">
      <t>ゴウ</t>
    </rPh>
    <rPh sb="8" eb="10">
      <t>ガイコク</t>
    </rPh>
    <rPh sb="10" eb="11">
      <t>ジン</t>
    </rPh>
    <rPh sb="11" eb="13">
      <t>ガッコウ</t>
    </rPh>
    <rPh sb="14" eb="16">
      <t>コウトウ</t>
    </rPh>
    <rPh sb="16" eb="18">
      <t>ガッコウ</t>
    </rPh>
    <rPh sb="19" eb="20">
      <t>ヨウ</t>
    </rPh>
    <rPh sb="20" eb="21">
      <t>ガイヨウ</t>
    </rPh>
    <phoneticPr fontId="2"/>
  </si>
  <si>
    <t>減免額計
C</t>
    <rPh sb="0" eb="2">
      <t>ゲンメン</t>
    </rPh>
    <rPh sb="2" eb="3">
      <t>ガク</t>
    </rPh>
    <rPh sb="3" eb="4">
      <t>ケイ</t>
    </rPh>
    <phoneticPr fontId="2"/>
  </si>
  <si>
    <t>補助率
D</t>
    <rPh sb="0" eb="3">
      <t>ホジョリツ</t>
    </rPh>
    <phoneticPr fontId="2"/>
  </si>
  <si>
    <t>減免対象経費
C*D</t>
    <rPh sb="0" eb="2">
      <t>ゲンメン</t>
    </rPh>
    <rPh sb="2" eb="4">
      <t>タイショウ</t>
    </rPh>
    <rPh sb="4" eb="6">
      <t>ケイヒ</t>
    </rPh>
    <phoneticPr fontId="2"/>
  </si>
  <si>
    <t>（追加、退学等）</t>
    <rPh sb="1" eb="3">
      <t>ツイカ</t>
    </rPh>
    <rPh sb="4" eb="6">
      <t>タイガク</t>
    </rPh>
    <rPh sb="6" eb="7">
      <t>トウ</t>
    </rPh>
    <phoneticPr fontId="2"/>
  </si>
  <si>
    <t>　保護者氏名には、世帯の主たる学費負担者（区分認定の対象者）名を記入すること。</t>
    <rPh sb="1" eb="4">
      <t>ホゴシャ</t>
    </rPh>
    <rPh sb="4" eb="6">
      <t>シメイ</t>
    </rPh>
    <rPh sb="9" eb="11">
      <t>セタイ</t>
    </rPh>
    <rPh sb="12" eb="13">
      <t>シュ</t>
    </rPh>
    <rPh sb="15" eb="17">
      <t>ガクヒ</t>
    </rPh>
    <rPh sb="17" eb="20">
      <t>フタンシャ</t>
    </rPh>
    <rPh sb="21" eb="23">
      <t>クブン</t>
    </rPh>
    <rPh sb="23" eb="25">
      <t>ニンテイ</t>
    </rPh>
    <rPh sb="26" eb="29">
      <t>タイショウシャ</t>
    </rPh>
    <rPh sb="30" eb="31">
      <t>メイ</t>
    </rPh>
    <rPh sb="32" eb="34">
      <t>キニュウ</t>
    </rPh>
    <phoneticPr fontId="2"/>
  </si>
  <si>
    <t>　本来納付すべき授業料の月数には、対象生徒の全在籍月数を記入し、減免対象期間が限られる場合は、その期間を備考欄に記入すること。</t>
    <rPh sb="1" eb="3">
      <t>ホンライ</t>
    </rPh>
    <rPh sb="3" eb="5">
      <t>ノウフ</t>
    </rPh>
    <rPh sb="8" eb="10">
      <t>ジュギョウ</t>
    </rPh>
    <rPh sb="10" eb="11">
      <t>リョウ</t>
    </rPh>
    <rPh sb="12" eb="14">
      <t>ツキスウ</t>
    </rPh>
    <rPh sb="17" eb="19">
      <t>タイショウ</t>
    </rPh>
    <rPh sb="19" eb="21">
      <t>セイト</t>
    </rPh>
    <rPh sb="22" eb="23">
      <t>ゼン</t>
    </rPh>
    <rPh sb="23" eb="25">
      <t>ザイセキ</t>
    </rPh>
    <rPh sb="25" eb="27">
      <t>ツキスウ</t>
    </rPh>
    <rPh sb="28" eb="30">
      <t>キニュウ</t>
    </rPh>
    <rPh sb="32" eb="34">
      <t>ゲンメン</t>
    </rPh>
    <rPh sb="34" eb="36">
      <t>タイショウ</t>
    </rPh>
    <rPh sb="36" eb="38">
      <t>キカン</t>
    </rPh>
    <rPh sb="39" eb="40">
      <t>カギ</t>
    </rPh>
    <rPh sb="43" eb="45">
      <t>バアイ</t>
    </rPh>
    <rPh sb="49" eb="51">
      <t>キカン</t>
    </rPh>
    <rPh sb="52" eb="55">
      <t>ビコウラン</t>
    </rPh>
    <rPh sb="56" eb="58">
      <t>キニュウ</t>
    </rPh>
    <phoneticPr fontId="2"/>
  </si>
  <si>
    <t>令和　年度私立専修・各種学校授業料等軽減特別事業計画書（成績書）</t>
    <rPh sb="0" eb="2">
      <t>レイワ</t>
    </rPh>
    <rPh sb="3" eb="5">
      <t>ネンド</t>
    </rPh>
    <rPh sb="4" eb="5">
      <t>ガンネン</t>
    </rPh>
    <rPh sb="5" eb="7">
      <t>シリツ</t>
    </rPh>
    <rPh sb="7" eb="9">
      <t>センシュウ</t>
    </rPh>
    <rPh sb="10" eb="12">
      <t>カクシュ</t>
    </rPh>
    <rPh sb="12" eb="14">
      <t>ガッコウ</t>
    </rPh>
    <rPh sb="14" eb="17">
      <t>ジュギョウリョウ</t>
    </rPh>
    <rPh sb="17" eb="18">
      <t>トウ</t>
    </rPh>
    <rPh sb="18" eb="20">
      <t>ケイゲン</t>
    </rPh>
    <rPh sb="20" eb="22">
      <t>トクベツ</t>
    </rPh>
    <rPh sb="22" eb="24">
      <t>ジギョウ</t>
    </rPh>
    <rPh sb="24" eb="27">
      <t>ケイカクショ</t>
    </rPh>
    <rPh sb="28" eb="30">
      <t>セイセキ</t>
    </rPh>
    <rPh sb="30" eb="31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</si>
</sst>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8" formatCode="\(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FECE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4" xfId="0" applyNumberFormat="1" applyFont="1" applyBorder="1">
      <alignment vertical="center"/>
    </xf>
    <xf numFmtId="3" fontId="3" fillId="0" borderId="6" xfId="0" applyNumberFormat="1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3" fontId="3" fillId="0" borderId="8" xfId="0" applyNumberFormat="1" applyFont="1" applyBorder="1">
      <alignment vertical="center"/>
    </xf>
    <xf numFmtId="3" fontId="3" fillId="0" borderId="10" xfId="0" applyNumberFormat="1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3" fontId="3" fillId="0" borderId="12" xfId="0" applyNumberFormat="1" applyFont="1" applyBorder="1">
      <alignment vertical="center"/>
    </xf>
    <xf numFmtId="3" fontId="3" fillId="0" borderId="14" xfId="0" applyNumberFormat="1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3" fontId="3" fillId="0" borderId="18" xfId="0" applyNumberFormat="1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3" fontId="3" fillId="0" borderId="21" xfId="0" applyNumberFormat="1" applyFont="1" applyBorder="1">
      <alignment vertical="center"/>
    </xf>
    <xf numFmtId="3" fontId="3" fillId="0" borderId="23" xfId="0" applyNumberFormat="1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3" fontId="3" fillId="0" borderId="25" xfId="0" applyNumberFormat="1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3" fontId="3" fillId="0" borderId="28" xfId="0" applyNumberFormat="1" applyFont="1" applyBorder="1">
      <alignment vertical="center"/>
    </xf>
    <xf numFmtId="3" fontId="3" fillId="0" borderId="30" xfId="0" applyNumberFormat="1" applyFont="1" applyBorder="1">
      <alignment vertical="center"/>
    </xf>
    <xf numFmtId="0" fontId="3" fillId="0" borderId="16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 applyAlignment="1">
      <alignment horizontal="center" vertical="center"/>
    </xf>
    <xf numFmtId="3" fontId="3" fillId="0" borderId="31" xfId="0" applyNumberFormat="1" applyFont="1" applyBorder="1">
      <alignment vertical="center"/>
    </xf>
    <xf numFmtId="3" fontId="3" fillId="0" borderId="33" xfId="0" applyNumberFormat="1" applyFont="1" applyBorder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 applyAlignment="1">
      <alignment horizontal="center" vertical="center"/>
    </xf>
    <xf numFmtId="3" fontId="3" fillId="0" borderId="35" xfId="0" applyNumberFormat="1" applyFont="1" applyBorder="1">
      <alignment vertical="center"/>
    </xf>
    <xf numFmtId="3" fontId="3" fillId="0" borderId="37" xfId="0" applyNumberFormat="1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3" fontId="3" fillId="0" borderId="5" xfId="0" applyNumberFormat="1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9" xfId="0" applyNumberFormat="1" applyFont="1" applyFill="1" applyBorder="1">
      <alignment vertical="center"/>
    </xf>
    <xf numFmtId="0" fontId="3" fillId="0" borderId="20" xfId="0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right" vertical="center"/>
    </xf>
    <xf numFmtId="3" fontId="3" fillId="0" borderId="40" xfId="0" applyNumberFormat="1" applyFont="1" applyFill="1" applyBorder="1">
      <alignment vertical="center"/>
    </xf>
    <xf numFmtId="0" fontId="3" fillId="0" borderId="27" xfId="0" applyFont="1" applyFill="1" applyBorder="1" applyAlignment="1">
      <alignment horizontal="center" vertical="center"/>
    </xf>
    <xf numFmtId="3" fontId="3" fillId="0" borderId="41" xfId="0" applyNumberFormat="1" applyFont="1" applyFill="1" applyBorder="1">
      <alignment vertical="center"/>
    </xf>
    <xf numFmtId="0" fontId="3" fillId="0" borderId="16" xfId="0" applyFont="1" applyFill="1" applyBorder="1" applyAlignment="1">
      <alignment horizontal="center" vertical="center"/>
    </xf>
    <xf numFmtId="3" fontId="3" fillId="0" borderId="42" xfId="0" applyNumberFormat="1" applyFont="1" applyFill="1" applyBorder="1">
      <alignment vertical="center"/>
    </xf>
    <xf numFmtId="0" fontId="3" fillId="0" borderId="34" xfId="0" applyFont="1" applyFill="1" applyBorder="1" applyAlignment="1">
      <alignment horizontal="center" vertical="center"/>
    </xf>
    <xf numFmtId="178" fontId="3" fillId="0" borderId="3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43" xfId="0" applyNumberFormat="1" applyFont="1" applyBorder="1">
      <alignment vertical="center"/>
    </xf>
    <xf numFmtId="3" fontId="3" fillId="0" borderId="44" xfId="0" applyNumberFormat="1" applyFont="1" applyBorder="1">
      <alignment vertical="center"/>
    </xf>
    <xf numFmtId="3" fontId="3" fillId="0" borderId="45" xfId="0" applyNumberFormat="1" applyFont="1" applyBorder="1">
      <alignment vertical="center"/>
    </xf>
    <xf numFmtId="3" fontId="3" fillId="0" borderId="46" xfId="0" applyNumberFormat="1" applyFont="1" applyBorder="1">
      <alignment vertical="center"/>
    </xf>
    <xf numFmtId="3" fontId="3" fillId="0" borderId="47" xfId="0" applyNumberFormat="1" applyFont="1" applyBorder="1">
      <alignment vertical="center"/>
    </xf>
    <xf numFmtId="3" fontId="3" fillId="0" borderId="48" xfId="0" applyNumberFormat="1" applyFont="1" applyBorder="1">
      <alignment vertical="center"/>
    </xf>
    <xf numFmtId="3" fontId="3" fillId="0" borderId="49" xfId="0" applyNumberFormat="1" applyFont="1" applyBorder="1">
      <alignment vertical="center"/>
    </xf>
    <xf numFmtId="3" fontId="3" fillId="0" borderId="50" xfId="0" applyNumberFormat="1" applyFont="1" applyBorder="1" applyAlignment="1">
      <alignment horizontal="center" vertical="center" shrinkToFit="1"/>
    </xf>
    <xf numFmtId="3" fontId="3" fillId="0" borderId="51" xfId="0" applyNumberFormat="1" applyFont="1" applyFill="1" applyBorder="1">
      <alignment vertical="center"/>
    </xf>
    <xf numFmtId="3" fontId="3" fillId="0" borderId="52" xfId="0" applyNumberFormat="1" applyFont="1" applyFill="1" applyBorder="1">
      <alignment vertical="center"/>
    </xf>
    <xf numFmtId="3" fontId="3" fillId="0" borderId="53" xfId="0" applyNumberFormat="1" applyFont="1" applyFill="1" applyBorder="1">
      <alignment vertical="center"/>
    </xf>
    <xf numFmtId="3" fontId="3" fillId="0" borderId="54" xfId="0" applyNumberFormat="1" applyFont="1" applyFill="1" applyBorder="1">
      <alignment vertical="center"/>
    </xf>
    <xf numFmtId="3" fontId="3" fillId="0" borderId="55" xfId="0" applyNumberFormat="1" applyFont="1" applyFill="1" applyBorder="1">
      <alignment vertical="center"/>
    </xf>
    <xf numFmtId="3" fontId="3" fillId="0" borderId="0" xfId="0" applyNumberFormat="1" applyFont="1" applyFill="1" applyBorder="1">
      <alignment vertical="center"/>
    </xf>
    <xf numFmtId="3" fontId="3" fillId="0" borderId="56" xfId="0" applyNumberFormat="1" applyFont="1" applyFill="1" applyBorder="1">
      <alignment vertical="center"/>
    </xf>
    <xf numFmtId="3" fontId="3" fillId="0" borderId="6" xfId="0" applyNumberFormat="1" applyFont="1" applyFill="1" applyBorder="1">
      <alignment vertical="center"/>
    </xf>
    <xf numFmtId="3" fontId="3" fillId="0" borderId="23" xfId="0" applyNumberFormat="1" applyFont="1" applyFill="1" applyBorder="1">
      <alignment vertical="center"/>
    </xf>
    <xf numFmtId="3" fontId="3" fillId="0" borderId="10" xfId="0" applyNumberFormat="1" applyFont="1" applyFill="1" applyBorder="1">
      <alignment vertical="center"/>
    </xf>
    <xf numFmtId="3" fontId="3" fillId="0" borderId="14" xfId="0" applyNumberFormat="1" applyFont="1" applyFill="1" applyBorder="1">
      <alignment vertical="center"/>
    </xf>
    <xf numFmtId="3" fontId="3" fillId="0" borderId="30" xfId="0" applyNumberFormat="1" applyFont="1" applyFill="1" applyBorder="1">
      <alignment vertical="center"/>
    </xf>
    <xf numFmtId="3" fontId="3" fillId="0" borderId="33" xfId="0" applyNumberFormat="1" applyFont="1" applyFill="1" applyBorder="1">
      <alignment vertical="center"/>
    </xf>
    <xf numFmtId="3" fontId="3" fillId="0" borderId="37" xfId="0" applyNumberFormat="1" applyFont="1" applyFill="1" applyBorder="1">
      <alignment vertical="center"/>
    </xf>
    <xf numFmtId="3" fontId="3" fillId="0" borderId="57" xfId="0" applyNumberFormat="1" applyFont="1" applyBorder="1" applyAlignment="1">
      <alignment horizontal="center" vertical="center" shrinkToFit="1"/>
    </xf>
    <xf numFmtId="3" fontId="3" fillId="0" borderId="58" xfId="0" applyNumberFormat="1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58" xfId="0" applyFont="1" applyBorder="1">
      <alignment vertical="center"/>
    </xf>
    <xf numFmtId="0" fontId="3" fillId="0" borderId="2" xfId="0" applyFont="1" applyBorder="1">
      <alignment vertical="center"/>
    </xf>
    <xf numFmtId="3" fontId="3" fillId="0" borderId="2" xfId="0" applyNumberFormat="1" applyFont="1" applyBorder="1">
      <alignment vertical="center"/>
    </xf>
    <xf numFmtId="3" fontId="3" fillId="0" borderId="57" xfId="0" applyNumberFormat="1" applyFont="1" applyBorder="1">
      <alignment vertical="center"/>
    </xf>
    <xf numFmtId="3" fontId="3" fillId="0" borderId="50" xfId="0" applyNumberFormat="1" applyFont="1" applyBorder="1">
      <alignment vertical="center"/>
    </xf>
    <xf numFmtId="3" fontId="3" fillId="0" borderId="58" xfId="0" applyNumberFormat="1" applyFont="1" applyFill="1" applyBorder="1">
      <alignment vertical="center"/>
    </xf>
    <xf numFmtId="3" fontId="3" fillId="0" borderId="59" xfId="0" applyNumberFormat="1" applyFont="1" applyFill="1" applyBorder="1">
      <alignment vertical="center"/>
    </xf>
    <xf numFmtId="3" fontId="3" fillId="0" borderId="50" xfId="0" applyNumberFormat="1" applyFont="1" applyFill="1" applyBorder="1">
      <alignment vertical="center"/>
    </xf>
    <xf numFmtId="176" fontId="3" fillId="0" borderId="1" xfId="0" applyNumberFormat="1" applyFont="1" applyFill="1" applyBorder="1" applyAlignment="1">
      <alignment vertical="center"/>
    </xf>
    <xf numFmtId="3" fontId="3" fillId="2" borderId="58" xfId="0" applyNumberFormat="1" applyFont="1" applyFill="1" applyBorder="1" applyAlignment="1">
      <alignment horizontal="center" vertical="center" shrinkToFit="1"/>
    </xf>
    <xf numFmtId="3" fontId="3" fillId="2" borderId="5" xfId="0" applyNumberFormat="1" applyFont="1" applyFill="1" applyBorder="1">
      <alignment vertical="center"/>
    </xf>
    <xf numFmtId="3" fontId="3" fillId="2" borderId="9" xfId="0" applyNumberFormat="1" applyFont="1" applyFill="1" applyBorder="1">
      <alignment vertical="center"/>
    </xf>
    <xf numFmtId="3" fontId="3" fillId="2" borderId="60" xfId="0" applyNumberFormat="1" applyFont="1" applyFill="1" applyBorder="1">
      <alignment vertical="center"/>
    </xf>
    <xf numFmtId="3" fontId="3" fillId="2" borderId="61" xfId="0" applyNumberFormat="1" applyFont="1" applyFill="1" applyBorder="1">
      <alignment vertical="center"/>
    </xf>
    <xf numFmtId="3" fontId="3" fillId="2" borderId="62" xfId="0" applyNumberFormat="1" applyFont="1" applyFill="1" applyBorder="1">
      <alignment vertical="center"/>
    </xf>
    <xf numFmtId="3" fontId="3" fillId="2" borderId="1" xfId="0" applyNumberFormat="1" applyFont="1" applyFill="1" applyBorder="1" applyAlignment="1">
      <alignment horizontal="right" vertical="center" shrinkToFit="1"/>
    </xf>
    <xf numFmtId="178" fontId="3" fillId="0" borderId="27" xfId="0" applyNumberFormat="1" applyFont="1" applyFill="1" applyBorder="1" applyAlignment="1">
      <alignment horizontal="right" vertical="center"/>
    </xf>
    <xf numFmtId="178" fontId="3" fillId="0" borderId="16" xfId="0" applyNumberFormat="1" applyFont="1" applyFill="1" applyBorder="1" applyAlignment="1">
      <alignment horizontal="right" vertical="center"/>
    </xf>
    <xf numFmtId="3" fontId="3" fillId="0" borderId="19" xfId="0" applyNumberFormat="1" applyFont="1" applyFill="1" applyBorder="1">
      <alignment vertical="center"/>
    </xf>
    <xf numFmtId="3" fontId="3" fillId="0" borderId="13" xfId="0" applyNumberFormat="1" applyFont="1" applyFill="1" applyBorder="1">
      <alignment vertical="center"/>
    </xf>
    <xf numFmtId="3" fontId="3" fillId="0" borderId="63" xfId="0" applyNumberFormat="1" applyFont="1" applyFill="1" applyBorder="1">
      <alignment vertical="center"/>
    </xf>
    <xf numFmtId="3" fontId="3" fillId="0" borderId="22" xfId="0" applyNumberFormat="1" applyFont="1" applyFill="1" applyBorder="1">
      <alignment vertical="center"/>
    </xf>
    <xf numFmtId="3" fontId="3" fillId="0" borderId="32" xfId="0" applyNumberFormat="1" applyFont="1" applyFill="1" applyBorder="1">
      <alignment vertical="center"/>
    </xf>
    <xf numFmtId="0" fontId="3" fillId="0" borderId="3" xfId="0" applyNumberFormat="1" applyFont="1" applyFill="1" applyBorder="1" applyAlignment="1">
      <alignment horizontal="right" vertical="center"/>
    </xf>
    <xf numFmtId="0" fontId="3" fillId="0" borderId="20" xfId="0" applyNumberFormat="1" applyFont="1" applyFill="1" applyBorder="1" applyAlignment="1">
      <alignment horizontal="right" vertical="center"/>
    </xf>
    <xf numFmtId="0" fontId="3" fillId="0" borderId="16" xfId="0" applyNumberFormat="1" applyFont="1" applyFill="1" applyBorder="1" applyAlignment="1">
      <alignment horizontal="right" vertical="center"/>
    </xf>
    <xf numFmtId="0" fontId="3" fillId="0" borderId="11" xfId="0" applyNumberFormat="1" applyFont="1" applyFill="1" applyBorder="1" applyAlignment="1">
      <alignment horizontal="right" vertical="center"/>
    </xf>
    <xf numFmtId="0" fontId="3" fillId="0" borderId="7" xfId="0" applyNumberFormat="1" applyFont="1" applyFill="1" applyBorder="1" applyAlignment="1">
      <alignment horizontal="right" vertical="center"/>
    </xf>
    <xf numFmtId="3" fontId="3" fillId="0" borderId="29" xfId="0" applyNumberFormat="1" applyFont="1" applyFill="1" applyBorder="1">
      <alignment vertical="center"/>
    </xf>
    <xf numFmtId="3" fontId="3" fillId="0" borderId="1" xfId="0" applyNumberFormat="1" applyFont="1" applyFill="1" applyBorder="1" applyAlignment="1">
      <alignment horizontal="right" vertical="center" shrinkToFit="1"/>
    </xf>
    <xf numFmtId="178" fontId="3" fillId="0" borderId="1" xfId="0" applyNumberFormat="1" applyFont="1" applyFill="1" applyBorder="1" applyAlignment="1">
      <alignment horizontal="right" vertical="center"/>
    </xf>
    <xf numFmtId="3" fontId="3" fillId="2" borderId="64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3" fontId="3" fillId="0" borderId="65" xfId="0" applyNumberFormat="1" applyFont="1" applyFill="1" applyBorder="1">
      <alignment vertical="center"/>
    </xf>
    <xf numFmtId="3" fontId="3" fillId="0" borderId="62" xfId="0" applyNumberFormat="1" applyFont="1" applyFill="1" applyBorder="1">
      <alignment vertical="center"/>
    </xf>
    <xf numFmtId="3" fontId="3" fillId="0" borderId="60" xfId="0" applyNumberFormat="1" applyFont="1" applyFill="1" applyBorder="1">
      <alignment vertical="center"/>
    </xf>
    <xf numFmtId="3" fontId="3" fillId="0" borderId="61" xfId="0" applyNumberFormat="1" applyFont="1" applyFill="1" applyBorder="1">
      <alignment vertical="center"/>
    </xf>
    <xf numFmtId="3" fontId="3" fillId="3" borderId="15" xfId="0" applyNumberFormat="1" applyFont="1" applyFill="1" applyBorder="1" applyAlignment="1">
      <alignment horizontal="right" vertical="center"/>
    </xf>
    <xf numFmtId="3" fontId="3" fillId="3" borderId="7" xfId="0" applyNumberFormat="1" applyFont="1" applyFill="1" applyBorder="1" applyAlignment="1">
      <alignment horizontal="right" vertical="center"/>
    </xf>
    <xf numFmtId="12" fontId="3" fillId="0" borderId="3" xfId="1" applyNumberFormat="1" applyFont="1" applyFill="1" applyBorder="1" applyAlignment="1">
      <alignment horizontal="center" vertical="center"/>
    </xf>
    <xf numFmtId="12" fontId="3" fillId="0" borderId="20" xfId="1" applyNumberFormat="1" applyFont="1" applyFill="1" applyBorder="1" applyAlignment="1">
      <alignment horizontal="center" vertical="center"/>
    </xf>
    <xf numFmtId="12" fontId="3" fillId="0" borderId="1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shrinkToFit="1"/>
    </xf>
    <xf numFmtId="38" fontId="3" fillId="0" borderId="3" xfId="1" applyFont="1" applyFill="1" applyBorder="1" applyAlignment="1">
      <alignment horizontal="right" vertical="center"/>
    </xf>
    <xf numFmtId="3" fontId="3" fillId="0" borderId="66" xfId="0" applyNumberFormat="1" applyFont="1" applyFill="1" applyBorder="1" applyAlignment="1">
      <alignment horizontal="right" vertical="center"/>
    </xf>
    <xf numFmtId="38" fontId="3" fillId="0" borderId="16" xfId="1" applyFont="1" applyFill="1" applyBorder="1" applyAlignment="1">
      <alignment horizontal="right" vertical="center"/>
    </xf>
    <xf numFmtId="12" fontId="3" fillId="0" borderId="64" xfId="1" applyNumberFormat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right" vertical="center"/>
    </xf>
    <xf numFmtId="38" fontId="3" fillId="0" borderId="20" xfId="1" applyFont="1" applyFill="1" applyBorder="1">
      <alignment vertical="center"/>
    </xf>
    <xf numFmtId="38" fontId="3" fillId="0" borderId="7" xfId="1" applyFont="1" applyFill="1" applyBorder="1" applyAlignment="1">
      <alignment horizontal="right" vertical="center"/>
    </xf>
    <xf numFmtId="12" fontId="3" fillId="0" borderId="7" xfId="1" applyNumberFormat="1" applyFont="1" applyFill="1" applyBorder="1" applyAlignment="1">
      <alignment horizontal="center" vertical="center"/>
    </xf>
    <xf numFmtId="38" fontId="3" fillId="0" borderId="64" xfId="1" applyFont="1" applyFill="1" applyBorder="1" applyAlignment="1">
      <alignment horizontal="right" vertical="center"/>
    </xf>
    <xf numFmtId="38" fontId="3" fillId="0" borderId="7" xfId="1" applyFont="1" applyFill="1" applyBorder="1">
      <alignment vertical="center"/>
    </xf>
    <xf numFmtId="38" fontId="3" fillId="0" borderId="11" xfId="1" applyFont="1" applyFill="1" applyBorder="1" applyAlignment="1">
      <alignment horizontal="right" vertical="center"/>
    </xf>
    <xf numFmtId="12" fontId="3" fillId="0" borderId="16" xfId="1" applyNumberFormat="1" applyFont="1" applyFill="1" applyBorder="1" applyAlignment="1">
      <alignment horizontal="center" vertical="center"/>
    </xf>
    <xf numFmtId="38" fontId="3" fillId="0" borderId="11" xfId="1" applyFont="1" applyFill="1" applyBorder="1">
      <alignment vertical="center"/>
    </xf>
    <xf numFmtId="38" fontId="3" fillId="0" borderId="27" xfId="1" applyFont="1" applyFill="1" applyBorder="1" applyAlignment="1">
      <alignment horizontal="right" vertical="center"/>
    </xf>
    <xf numFmtId="12" fontId="3" fillId="0" borderId="27" xfId="1" applyNumberFormat="1" applyFont="1" applyFill="1" applyBorder="1" applyAlignment="1">
      <alignment horizontal="right" vertical="center" shrinkToFit="1"/>
    </xf>
    <xf numFmtId="38" fontId="3" fillId="0" borderId="27" xfId="1" applyFont="1" applyFill="1" applyBorder="1" applyAlignment="1">
      <alignment horizontal="right" vertical="center" shrinkToFit="1"/>
    </xf>
    <xf numFmtId="38" fontId="3" fillId="0" borderId="15" xfId="1" applyFont="1" applyFill="1" applyBorder="1">
      <alignment vertical="center"/>
    </xf>
    <xf numFmtId="38" fontId="3" fillId="0" borderId="24" xfId="1" applyFont="1" applyFill="1" applyBorder="1">
      <alignment vertical="center"/>
    </xf>
    <xf numFmtId="38" fontId="3" fillId="0" borderId="27" xfId="1" applyFont="1" applyFill="1" applyBorder="1">
      <alignment vertical="center"/>
    </xf>
    <xf numFmtId="38" fontId="3" fillId="0" borderId="15" xfId="1" applyFont="1" applyFill="1" applyBorder="1" applyAlignment="1">
      <alignment horizontal="right" vertical="center"/>
    </xf>
    <xf numFmtId="38" fontId="3" fillId="0" borderId="16" xfId="1" applyFont="1" applyFill="1" applyBorder="1">
      <alignment vertical="center"/>
    </xf>
    <xf numFmtId="38" fontId="3" fillId="0" borderId="34" xfId="1" applyFont="1" applyFill="1" applyBorder="1" applyAlignment="1">
      <alignment horizontal="center" vertical="center"/>
    </xf>
    <xf numFmtId="38" fontId="3" fillId="0" borderId="34" xfId="1" applyFont="1" applyFill="1" applyBorder="1" applyAlignment="1">
      <alignment horizontal="right" vertical="center" shrinkToFit="1"/>
    </xf>
    <xf numFmtId="38" fontId="3" fillId="0" borderId="34" xfId="1" applyFont="1" applyFill="1" applyBorder="1">
      <alignment vertical="center"/>
    </xf>
    <xf numFmtId="3" fontId="3" fillId="2" borderId="15" xfId="0" applyNumberFormat="1" applyFont="1" applyFill="1" applyBorder="1" applyAlignment="1">
      <alignment horizontal="right" vertical="center"/>
    </xf>
    <xf numFmtId="3" fontId="3" fillId="2" borderId="11" xfId="0" applyNumberFormat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20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0" fontId="3" fillId="0" borderId="3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shrinkToFit="1"/>
    </xf>
    <xf numFmtId="3" fontId="3" fillId="0" borderId="59" xfId="0" applyNumberFormat="1" applyFont="1" applyBorder="1" applyAlignment="1">
      <alignment horizontal="center" vertical="center" shrinkToFit="1"/>
    </xf>
    <xf numFmtId="3" fontId="3" fillId="0" borderId="58" xfId="0" applyNumberFormat="1" applyFont="1" applyBorder="1" applyAlignment="1">
      <alignment horizontal="center" vertical="center" shrinkToFit="1"/>
    </xf>
    <xf numFmtId="178" fontId="3" fillId="0" borderId="15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178" fontId="3" fillId="0" borderId="15" xfId="0" applyNumberFormat="1" applyFont="1" applyFill="1" applyBorder="1" applyAlignment="1">
      <alignment horizontal="center" vertical="center" wrapText="1"/>
    </xf>
    <xf numFmtId="178" fontId="3" fillId="0" borderId="17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 wrapText="1" shrinkToFit="1"/>
    </xf>
    <xf numFmtId="178" fontId="3" fillId="0" borderId="17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shrinkToFit="1"/>
    </xf>
    <xf numFmtId="3" fontId="3" fillId="0" borderId="2" xfId="0" applyNumberFormat="1" applyFont="1" applyBorder="1" applyAlignment="1">
      <alignment horizontal="center" vertical="center"/>
    </xf>
    <xf numFmtId="0" fontId="0" fillId="0" borderId="58" xfId="0" applyBorder="1" applyAlignment="1">
      <alignment vertical="center"/>
    </xf>
    <xf numFmtId="3" fontId="3" fillId="0" borderId="15" xfId="0" applyNumberFormat="1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showGridLines="0" tabSelected="1" view="pageBreakPreview" zoomScaleNormal="100" zoomScaleSheetLayoutView="100" workbookViewId="0">
      <selection activeCell="C5" sqref="C5"/>
    </sheetView>
  </sheetViews>
  <sheetFormatPr defaultRowHeight="18.75" customHeight="1" x14ac:dyDescent="0.15"/>
  <cols>
    <col min="1" max="2" width="4.375" style="2" customWidth="1"/>
    <col min="3" max="4" width="10.625" style="1" customWidth="1"/>
    <col min="5" max="5" width="4.625" style="2" customWidth="1"/>
    <col min="6" max="7" width="7.125" style="3" customWidth="1"/>
    <col min="8" max="8" width="5" style="3" customWidth="1"/>
    <col min="9" max="10" width="7.125" style="3" customWidth="1"/>
    <col min="11" max="11" width="5" style="3" customWidth="1"/>
    <col min="12" max="12" width="7.125" style="3" customWidth="1"/>
    <col min="13" max="13" width="10.625" style="3" customWidth="1"/>
    <col min="14" max="15" width="11.125" style="2" customWidth="1"/>
    <col min="16" max="18" width="11.875" style="70" customWidth="1"/>
    <col min="19" max="20" width="10.625" style="4" customWidth="1"/>
    <col min="21" max="21" width="11.625" style="1" customWidth="1"/>
    <col min="22" max="16384" width="9" style="1"/>
  </cols>
  <sheetData>
    <row r="1" spans="1:21" ht="18.75" customHeight="1" x14ac:dyDescent="0.15">
      <c r="A1" s="61" t="s">
        <v>32</v>
      </c>
    </row>
    <row r="2" spans="1:21" ht="18.75" customHeight="1" x14ac:dyDescent="0.15">
      <c r="C2" s="1" t="s">
        <v>39</v>
      </c>
      <c r="S2" s="5" t="s">
        <v>8</v>
      </c>
      <c r="T2" s="7"/>
      <c r="U2" s="114"/>
    </row>
    <row r="3" spans="1:21" s="2" customFormat="1" ht="18.75" customHeight="1" x14ac:dyDescent="0.15">
      <c r="A3" s="196" t="s">
        <v>0</v>
      </c>
      <c r="B3" s="196" t="s">
        <v>1</v>
      </c>
      <c r="C3" s="62" t="s">
        <v>3</v>
      </c>
      <c r="D3" s="63" t="s">
        <v>5</v>
      </c>
      <c r="E3" s="191" t="s">
        <v>2</v>
      </c>
      <c r="F3" s="65" t="s">
        <v>15</v>
      </c>
      <c r="G3" s="199" t="s">
        <v>26</v>
      </c>
      <c r="H3" s="200"/>
      <c r="I3" s="201"/>
      <c r="J3" s="199" t="s">
        <v>27</v>
      </c>
      <c r="K3" s="200"/>
      <c r="L3" s="201"/>
      <c r="M3" s="192" t="s">
        <v>28</v>
      </c>
      <c r="N3" s="192" t="s">
        <v>29</v>
      </c>
      <c r="O3" s="202" t="s">
        <v>30</v>
      </c>
      <c r="P3" s="202" t="s">
        <v>33</v>
      </c>
      <c r="Q3" s="206" t="s">
        <v>34</v>
      </c>
      <c r="R3" s="204" t="s">
        <v>35</v>
      </c>
      <c r="S3" s="197" t="s">
        <v>24</v>
      </c>
      <c r="T3" s="197" t="s">
        <v>25</v>
      </c>
      <c r="U3" s="160" t="s">
        <v>6</v>
      </c>
    </row>
    <row r="4" spans="1:21" s="2" customFormat="1" ht="18.75" customHeight="1" x14ac:dyDescent="0.15">
      <c r="A4" s="196"/>
      <c r="B4" s="196"/>
      <c r="C4" s="28" t="s">
        <v>4</v>
      </c>
      <c r="D4" s="64" t="s">
        <v>4</v>
      </c>
      <c r="E4" s="191"/>
      <c r="F4" s="66" t="s">
        <v>18</v>
      </c>
      <c r="G4" s="111" t="s">
        <v>16</v>
      </c>
      <c r="H4" s="96" t="s">
        <v>17</v>
      </c>
      <c r="I4" s="112" t="s">
        <v>19</v>
      </c>
      <c r="J4" s="111" t="s">
        <v>20</v>
      </c>
      <c r="K4" s="96" t="s">
        <v>21</v>
      </c>
      <c r="L4" s="112" t="s">
        <v>22</v>
      </c>
      <c r="M4" s="203"/>
      <c r="N4" s="203"/>
      <c r="O4" s="203"/>
      <c r="P4" s="207"/>
      <c r="Q4" s="198"/>
      <c r="R4" s="205"/>
      <c r="S4" s="198"/>
      <c r="T4" s="198"/>
      <c r="U4" s="161" t="s">
        <v>36</v>
      </c>
    </row>
    <row r="5" spans="1:21" ht="18.75" customHeight="1" x14ac:dyDescent="0.15">
      <c r="A5" s="192" t="s">
        <v>7</v>
      </c>
      <c r="B5" s="8"/>
      <c r="C5" s="9"/>
      <c r="D5" s="10"/>
      <c r="E5" s="11"/>
      <c r="F5" s="12"/>
      <c r="G5" s="89"/>
      <c r="H5" s="13"/>
      <c r="I5" s="71"/>
      <c r="J5" s="97"/>
      <c r="K5" s="104"/>
      <c r="L5" s="132"/>
      <c r="M5" s="72"/>
      <c r="N5" s="72"/>
      <c r="O5" s="137"/>
      <c r="P5" s="162"/>
      <c r="Q5" s="156">
        <v>0.66666666666666663</v>
      </c>
      <c r="R5" s="73"/>
      <c r="S5" s="188">
        <f>ROUNDDOWN(767998*2/3,0)</f>
        <v>511998</v>
      </c>
      <c r="T5" s="73"/>
      <c r="U5" s="163"/>
    </row>
    <row r="6" spans="1:21" ht="18.75" customHeight="1" x14ac:dyDescent="0.15">
      <c r="A6" s="193"/>
      <c r="B6" s="33"/>
      <c r="C6" s="34"/>
      <c r="D6" s="35"/>
      <c r="E6" s="36"/>
      <c r="F6" s="37"/>
      <c r="G6" s="90"/>
      <c r="H6" s="38"/>
      <c r="I6" s="74"/>
      <c r="J6" s="98"/>
      <c r="K6" s="105"/>
      <c r="L6" s="134"/>
      <c r="M6" s="75"/>
      <c r="N6" s="75"/>
      <c r="O6" s="139"/>
      <c r="P6" s="164"/>
      <c r="Q6" s="165">
        <v>0.66666666666666696</v>
      </c>
      <c r="R6" s="164"/>
      <c r="S6" s="189">
        <f>S$5</f>
        <v>511998</v>
      </c>
      <c r="T6" s="164"/>
      <c r="U6" s="167"/>
    </row>
    <row r="7" spans="1:21" ht="18.75" customHeight="1" x14ac:dyDescent="0.15">
      <c r="A7" s="193"/>
      <c r="B7" s="33"/>
      <c r="C7" s="34"/>
      <c r="D7" s="35"/>
      <c r="E7" s="36"/>
      <c r="F7" s="37"/>
      <c r="G7" s="90"/>
      <c r="H7" s="38"/>
      <c r="I7" s="74"/>
      <c r="J7" s="98"/>
      <c r="K7" s="105"/>
      <c r="L7" s="74"/>
      <c r="M7" s="75"/>
      <c r="N7" s="75"/>
      <c r="O7" s="141"/>
      <c r="P7" s="168"/>
      <c r="Q7" s="169">
        <v>0.66666666666666696</v>
      </c>
      <c r="R7" s="168"/>
      <c r="S7" s="189">
        <f>S$5</f>
        <v>511998</v>
      </c>
      <c r="T7" s="170"/>
      <c r="U7" s="167"/>
    </row>
    <row r="8" spans="1:21" ht="18.75" customHeight="1" x14ac:dyDescent="0.15">
      <c r="A8" s="193"/>
      <c r="B8" s="14"/>
      <c r="C8" s="15"/>
      <c r="D8" s="16"/>
      <c r="E8" s="17"/>
      <c r="F8" s="18"/>
      <c r="G8" s="91"/>
      <c r="H8" s="19"/>
      <c r="I8" s="74"/>
      <c r="J8" s="99"/>
      <c r="K8" s="106"/>
      <c r="L8" s="136"/>
      <c r="M8" s="77"/>
      <c r="N8" s="77"/>
      <c r="O8" s="139"/>
      <c r="P8" s="164"/>
      <c r="Q8" s="157">
        <v>0.66666666666666696</v>
      </c>
      <c r="R8" s="164"/>
      <c r="S8" s="189">
        <f>S$5</f>
        <v>511998</v>
      </c>
      <c r="T8" s="170"/>
      <c r="U8" s="171"/>
    </row>
    <row r="9" spans="1:21" ht="18.75" customHeight="1" x14ac:dyDescent="0.15">
      <c r="A9" s="194"/>
      <c r="B9" s="20"/>
      <c r="C9" s="21"/>
      <c r="D9" s="22"/>
      <c r="E9" s="23"/>
      <c r="F9" s="24"/>
      <c r="G9" s="92"/>
      <c r="H9" s="25"/>
      <c r="I9" s="133"/>
      <c r="J9" s="100"/>
      <c r="K9" s="107"/>
      <c r="L9" s="133"/>
      <c r="M9" s="78"/>
      <c r="N9" s="78"/>
      <c r="O9" s="140"/>
      <c r="P9" s="172"/>
      <c r="Q9" s="173">
        <v>0.66666666666666696</v>
      </c>
      <c r="R9" s="172"/>
      <c r="S9" s="189">
        <f>S$5</f>
        <v>511998</v>
      </c>
      <c r="T9" s="172"/>
      <c r="U9" s="174"/>
    </row>
    <row r="10" spans="1:21" ht="18.75" customHeight="1" thickBot="1" x14ac:dyDescent="0.2">
      <c r="A10" s="26" t="s">
        <v>9</v>
      </c>
      <c r="B10" s="26"/>
      <c r="C10" s="29"/>
      <c r="D10" s="30"/>
      <c r="E10" s="31"/>
      <c r="F10" s="32"/>
      <c r="G10" s="93"/>
      <c r="H10" s="49"/>
      <c r="I10" s="80"/>
      <c r="J10" s="101"/>
      <c r="K10" s="108"/>
      <c r="L10" s="80"/>
      <c r="M10" s="81"/>
      <c r="N10" s="81"/>
      <c r="O10" s="130"/>
      <c r="P10" s="175"/>
      <c r="Q10" s="175"/>
      <c r="R10" s="175"/>
      <c r="S10" s="176"/>
      <c r="T10" s="177"/>
      <c r="U10" s="178"/>
    </row>
    <row r="11" spans="1:21" ht="18.75" customHeight="1" thickTop="1" x14ac:dyDescent="0.15">
      <c r="A11" s="195" t="s">
        <v>10</v>
      </c>
      <c r="B11" s="39"/>
      <c r="C11" s="40"/>
      <c r="D11" s="41"/>
      <c r="E11" s="42"/>
      <c r="F11" s="43"/>
      <c r="G11" s="90"/>
      <c r="H11" s="38"/>
      <c r="I11" s="135"/>
      <c r="J11" s="98"/>
      <c r="K11" s="105"/>
      <c r="L11" s="136"/>
      <c r="M11" s="75"/>
      <c r="N11" s="75"/>
      <c r="O11" s="138"/>
      <c r="P11" s="166"/>
      <c r="Q11" s="156">
        <v>0.66666666666666663</v>
      </c>
      <c r="R11" s="73"/>
      <c r="S11" s="188">
        <f>S$5</f>
        <v>511998</v>
      </c>
      <c r="T11" s="164"/>
      <c r="U11" s="179"/>
    </row>
    <row r="12" spans="1:21" ht="18.75" customHeight="1" x14ac:dyDescent="0.15">
      <c r="A12" s="193"/>
      <c r="B12" s="33"/>
      <c r="C12" s="34"/>
      <c r="D12" s="35"/>
      <c r="E12" s="36"/>
      <c r="F12" s="37"/>
      <c r="G12" s="90"/>
      <c r="H12" s="38"/>
      <c r="I12" s="74"/>
      <c r="J12" s="98"/>
      <c r="K12" s="105"/>
      <c r="L12" s="134"/>
      <c r="M12" s="75"/>
      <c r="N12" s="75"/>
      <c r="O12" s="139"/>
      <c r="P12" s="164"/>
      <c r="Q12" s="165">
        <v>0.66666666666666696</v>
      </c>
      <c r="R12" s="164"/>
      <c r="S12" s="189">
        <f>S$5</f>
        <v>511998</v>
      </c>
      <c r="T12" s="170"/>
      <c r="U12" s="167"/>
    </row>
    <row r="13" spans="1:21" ht="18.75" customHeight="1" x14ac:dyDescent="0.15">
      <c r="A13" s="193"/>
      <c r="B13" s="14"/>
      <c r="C13" s="15"/>
      <c r="D13" s="16"/>
      <c r="E13" s="17"/>
      <c r="F13" s="18"/>
      <c r="G13" s="90"/>
      <c r="H13" s="38"/>
      <c r="I13" s="74"/>
      <c r="J13" s="98"/>
      <c r="K13" s="105"/>
      <c r="L13" s="74"/>
      <c r="M13" s="75"/>
      <c r="N13" s="75"/>
      <c r="O13" s="141"/>
      <c r="P13" s="168"/>
      <c r="Q13" s="169">
        <v>0.66666666666666696</v>
      </c>
      <c r="R13" s="168"/>
      <c r="S13" s="189">
        <f>S$5</f>
        <v>511998</v>
      </c>
      <c r="T13" s="170"/>
      <c r="U13" s="171"/>
    </row>
    <row r="14" spans="1:21" ht="18.75" customHeight="1" x14ac:dyDescent="0.15">
      <c r="A14" s="193"/>
      <c r="B14" s="14"/>
      <c r="C14" s="15"/>
      <c r="D14" s="16"/>
      <c r="E14" s="17"/>
      <c r="F14" s="18"/>
      <c r="G14" s="91"/>
      <c r="H14" s="19"/>
      <c r="I14" s="74"/>
      <c r="J14" s="99"/>
      <c r="K14" s="106"/>
      <c r="L14" s="136"/>
      <c r="M14" s="77"/>
      <c r="N14" s="77"/>
      <c r="O14" s="139"/>
      <c r="P14" s="164"/>
      <c r="Q14" s="157">
        <v>0.66666666666666696</v>
      </c>
      <c r="R14" s="164"/>
      <c r="S14" s="189">
        <f>S$5</f>
        <v>511998</v>
      </c>
      <c r="T14" s="170"/>
      <c r="U14" s="171"/>
    </row>
    <row r="15" spans="1:21" ht="18.75" customHeight="1" x14ac:dyDescent="0.15">
      <c r="A15" s="194"/>
      <c r="B15" s="20"/>
      <c r="C15" s="21"/>
      <c r="D15" s="22"/>
      <c r="E15" s="23"/>
      <c r="F15" s="24"/>
      <c r="G15" s="92"/>
      <c r="H15" s="25"/>
      <c r="I15" s="74"/>
      <c r="J15" s="100"/>
      <c r="K15" s="107"/>
      <c r="L15" s="133"/>
      <c r="M15" s="78"/>
      <c r="N15" s="78"/>
      <c r="O15" s="140"/>
      <c r="P15" s="172"/>
      <c r="Q15" s="173">
        <v>0.66666666666666696</v>
      </c>
      <c r="R15" s="172"/>
      <c r="S15" s="189">
        <f>S$5</f>
        <v>511998</v>
      </c>
      <c r="T15" s="172"/>
      <c r="U15" s="174"/>
    </row>
    <row r="16" spans="1:21" ht="18.75" customHeight="1" thickBot="1" x14ac:dyDescent="0.2">
      <c r="A16" s="44" t="s">
        <v>9</v>
      </c>
      <c r="B16" s="44"/>
      <c r="C16" s="45"/>
      <c r="D16" s="46"/>
      <c r="E16" s="47"/>
      <c r="F16" s="48"/>
      <c r="G16" s="93"/>
      <c r="H16" s="49"/>
      <c r="I16" s="142"/>
      <c r="J16" s="101"/>
      <c r="K16" s="108"/>
      <c r="L16" s="80"/>
      <c r="M16" s="81"/>
      <c r="N16" s="81"/>
      <c r="O16" s="130"/>
      <c r="P16" s="175"/>
      <c r="Q16" s="175"/>
      <c r="R16" s="175"/>
      <c r="S16" s="176"/>
      <c r="T16" s="177"/>
      <c r="U16" s="180"/>
    </row>
    <row r="17" spans="1:21" ht="18.75" customHeight="1" thickTop="1" x14ac:dyDescent="0.15">
      <c r="A17" s="193" t="s">
        <v>11</v>
      </c>
      <c r="B17" s="33"/>
      <c r="C17" s="34"/>
      <c r="D17" s="35"/>
      <c r="E17" s="36"/>
      <c r="F17" s="37"/>
      <c r="G17" s="89"/>
      <c r="H17" s="13"/>
      <c r="I17" s="71"/>
      <c r="J17" s="97"/>
      <c r="K17" s="104"/>
      <c r="L17" s="132"/>
      <c r="M17" s="72"/>
      <c r="N17" s="72"/>
      <c r="O17" s="137"/>
      <c r="P17" s="162"/>
      <c r="Q17" s="156">
        <v>0.66666666666666663</v>
      </c>
      <c r="R17" s="73"/>
      <c r="S17" s="189">
        <f>S$5</f>
        <v>511998</v>
      </c>
      <c r="T17" s="181"/>
      <c r="U17" s="167"/>
    </row>
    <row r="18" spans="1:21" ht="18.75" customHeight="1" x14ac:dyDescent="0.15">
      <c r="A18" s="193"/>
      <c r="B18" s="33"/>
      <c r="C18" s="34"/>
      <c r="D18" s="35"/>
      <c r="E18" s="36"/>
      <c r="F18" s="37"/>
      <c r="G18" s="90"/>
      <c r="H18" s="38"/>
      <c r="I18" s="74"/>
      <c r="J18" s="98"/>
      <c r="K18" s="105"/>
      <c r="L18" s="134"/>
      <c r="M18" s="75"/>
      <c r="N18" s="75"/>
      <c r="O18" s="139"/>
      <c r="P18" s="164"/>
      <c r="Q18" s="165">
        <v>0.66666666666666696</v>
      </c>
      <c r="R18" s="164"/>
      <c r="S18" s="189">
        <f>S$5</f>
        <v>511998</v>
      </c>
      <c r="T18" s="170"/>
      <c r="U18" s="167"/>
    </row>
    <row r="19" spans="1:21" ht="18.75" customHeight="1" x14ac:dyDescent="0.15">
      <c r="A19" s="193"/>
      <c r="B19" s="14"/>
      <c r="C19" s="15"/>
      <c r="D19" s="16"/>
      <c r="E19" s="17"/>
      <c r="F19" s="18"/>
      <c r="G19" s="90"/>
      <c r="H19" s="38"/>
      <c r="I19" s="74"/>
      <c r="J19" s="98"/>
      <c r="K19" s="105"/>
      <c r="L19" s="74"/>
      <c r="M19" s="75"/>
      <c r="N19" s="75"/>
      <c r="O19" s="141"/>
      <c r="P19" s="168"/>
      <c r="Q19" s="169">
        <v>0.66666666666666696</v>
      </c>
      <c r="R19" s="168"/>
      <c r="S19" s="189">
        <f>S$5</f>
        <v>511998</v>
      </c>
      <c r="T19" s="170"/>
      <c r="U19" s="171"/>
    </row>
    <row r="20" spans="1:21" ht="18.75" customHeight="1" x14ac:dyDescent="0.15">
      <c r="A20" s="193"/>
      <c r="B20" s="14"/>
      <c r="C20" s="15"/>
      <c r="D20" s="16"/>
      <c r="E20" s="17"/>
      <c r="F20" s="18"/>
      <c r="G20" s="91"/>
      <c r="H20" s="19"/>
      <c r="I20" s="74"/>
      <c r="J20" s="99"/>
      <c r="K20" s="106"/>
      <c r="L20" s="136"/>
      <c r="M20" s="77"/>
      <c r="N20" s="77"/>
      <c r="O20" s="139"/>
      <c r="P20" s="164"/>
      <c r="Q20" s="157">
        <v>0.66666666666666696</v>
      </c>
      <c r="R20" s="164"/>
      <c r="S20" s="189">
        <f>S$5</f>
        <v>511998</v>
      </c>
      <c r="T20" s="170"/>
      <c r="U20" s="171"/>
    </row>
    <row r="21" spans="1:21" ht="18.75" customHeight="1" x14ac:dyDescent="0.15">
      <c r="A21" s="194"/>
      <c r="B21" s="20"/>
      <c r="C21" s="21"/>
      <c r="D21" s="22"/>
      <c r="E21" s="23"/>
      <c r="F21" s="24"/>
      <c r="G21" s="92"/>
      <c r="H21" s="25"/>
      <c r="I21" s="134"/>
      <c r="J21" s="100"/>
      <c r="K21" s="107"/>
      <c r="L21" s="133"/>
      <c r="M21" s="78"/>
      <c r="N21" s="78"/>
      <c r="O21" s="140"/>
      <c r="P21" s="172"/>
      <c r="Q21" s="158">
        <v>0.66666666666666696</v>
      </c>
      <c r="R21" s="172"/>
      <c r="S21" s="190">
        <f>S$5</f>
        <v>511998</v>
      </c>
      <c r="T21" s="172"/>
      <c r="U21" s="174"/>
    </row>
    <row r="22" spans="1:21" ht="18.75" customHeight="1" thickBot="1" x14ac:dyDescent="0.2">
      <c r="A22" s="27" t="s">
        <v>9</v>
      </c>
      <c r="B22" s="27"/>
      <c r="C22" s="50"/>
      <c r="D22" s="51"/>
      <c r="E22" s="52"/>
      <c r="F22" s="53"/>
      <c r="G22" s="94"/>
      <c r="H22" s="54"/>
      <c r="I22" s="142"/>
      <c r="J22" s="102"/>
      <c r="K22" s="109"/>
      <c r="L22" s="82"/>
      <c r="M22" s="83"/>
      <c r="N22" s="83"/>
      <c r="O22" s="131"/>
      <c r="P22" s="164"/>
      <c r="Q22" s="164"/>
      <c r="R22" s="164"/>
      <c r="S22" s="164"/>
      <c r="T22" s="164"/>
      <c r="U22" s="182"/>
    </row>
    <row r="23" spans="1:21" ht="18.75" customHeight="1" thickTop="1" x14ac:dyDescent="0.15">
      <c r="A23" s="55" t="s">
        <v>12</v>
      </c>
      <c r="B23" s="55"/>
      <c r="C23" s="56"/>
      <c r="D23" s="57"/>
      <c r="E23" s="58"/>
      <c r="F23" s="59"/>
      <c r="G23" s="95"/>
      <c r="H23" s="60"/>
      <c r="I23" s="84"/>
      <c r="J23" s="103"/>
      <c r="K23" s="110"/>
      <c r="L23" s="84"/>
      <c r="M23" s="85"/>
      <c r="N23" s="85"/>
      <c r="O23" s="86"/>
      <c r="P23" s="183"/>
      <c r="Q23" s="183"/>
      <c r="R23" s="183"/>
      <c r="S23" s="184"/>
      <c r="T23" s="184"/>
      <c r="U23" s="185"/>
    </row>
    <row r="24" spans="1:21" ht="13.5" customHeight="1" x14ac:dyDescent="0.15">
      <c r="A24" s="87" t="s">
        <v>13</v>
      </c>
      <c r="B24" s="88" t="s">
        <v>37</v>
      </c>
    </row>
    <row r="25" spans="1:21" ht="13.5" customHeight="1" x14ac:dyDescent="0.15">
      <c r="A25" s="87" t="s">
        <v>14</v>
      </c>
      <c r="B25" s="88" t="s">
        <v>38</v>
      </c>
    </row>
  </sheetData>
  <mergeCells count="16">
    <mergeCell ref="S3:S4"/>
    <mergeCell ref="T3:T4"/>
    <mergeCell ref="G3:I3"/>
    <mergeCell ref="J3:L3"/>
    <mergeCell ref="O3:O4"/>
    <mergeCell ref="M3:M4"/>
    <mergeCell ref="R3:R4"/>
    <mergeCell ref="Q3:Q4"/>
    <mergeCell ref="N3:N4"/>
    <mergeCell ref="P3:P4"/>
    <mergeCell ref="E3:E4"/>
    <mergeCell ref="A5:A9"/>
    <mergeCell ref="A11:A15"/>
    <mergeCell ref="A17:A21"/>
    <mergeCell ref="B3:B4"/>
    <mergeCell ref="A3:A4"/>
  </mergeCells>
  <phoneticPr fontId="2"/>
  <pageMargins left="0.59055118110236227" right="0.59055118110236227" top="0.78740157480314965" bottom="0.78740157480314965" header="0.51181102362204722" footer="0.51181102362204722"/>
  <pageSetup paperSize="9" scale="75" orientation="landscape" r:id="rId1"/>
  <headerFooter alignWithMargins="0"/>
  <ignoredErrors>
    <ignoredError sqref="N22:N23 I22:I23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zoomScaleNormal="100" workbookViewId="0">
      <selection activeCell="C5" sqref="C5"/>
    </sheetView>
  </sheetViews>
  <sheetFormatPr defaultRowHeight="18.75" customHeight="1" x14ac:dyDescent="0.15"/>
  <cols>
    <col min="1" max="2" width="4.375" style="2" customWidth="1"/>
    <col min="3" max="4" width="10.625" style="1" customWidth="1"/>
    <col min="5" max="5" width="4.625" style="2" customWidth="1"/>
    <col min="6" max="7" width="7.125" style="3" customWidth="1"/>
    <col min="8" max="8" width="5" style="3" customWidth="1"/>
    <col min="9" max="10" width="7.125" style="3" customWidth="1"/>
    <col min="11" max="11" width="5" style="3" customWidth="1"/>
    <col min="12" max="12" width="7.125" style="3" customWidth="1"/>
    <col min="13" max="13" width="10.125" style="3" customWidth="1"/>
    <col min="14" max="15" width="10.125" style="2" customWidth="1"/>
    <col min="16" max="16" width="12.125" style="70" customWidth="1"/>
    <col min="17" max="18" width="10.625" style="70" customWidth="1"/>
    <col min="19" max="19" width="10.625" style="69" customWidth="1"/>
    <col min="20" max="21" width="10.625" style="4" customWidth="1"/>
    <col min="22" max="16384" width="9" style="1"/>
  </cols>
  <sheetData>
    <row r="1" spans="1:21" ht="18.75" customHeight="1" x14ac:dyDescent="0.15">
      <c r="A1" s="61" t="s">
        <v>32</v>
      </c>
    </row>
    <row r="2" spans="1:21" ht="18.75" customHeight="1" x14ac:dyDescent="0.15">
      <c r="C2" s="1" t="s">
        <v>39</v>
      </c>
      <c r="S2" s="5" t="s">
        <v>8</v>
      </c>
      <c r="T2" s="209"/>
      <c r="U2" s="210"/>
    </row>
    <row r="3" spans="1:21" s="2" customFormat="1" ht="18.75" customHeight="1" x14ac:dyDescent="0.15">
      <c r="A3" s="196" t="s">
        <v>0</v>
      </c>
      <c r="B3" s="196" t="s">
        <v>1</v>
      </c>
      <c r="C3" s="62" t="s">
        <v>3</v>
      </c>
      <c r="D3" s="63" t="s">
        <v>5</v>
      </c>
      <c r="E3" s="191" t="s">
        <v>2</v>
      </c>
      <c r="F3" s="65" t="s">
        <v>15</v>
      </c>
      <c r="G3" s="199" t="s">
        <v>26</v>
      </c>
      <c r="H3" s="200"/>
      <c r="I3" s="201"/>
      <c r="J3" s="199" t="s">
        <v>27</v>
      </c>
      <c r="K3" s="200"/>
      <c r="L3" s="201"/>
      <c r="M3" s="192" t="s">
        <v>28</v>
      </c>
      <c r="N3" s="192" t="s">
        <v>29</v>
      </c>
      <c r="O3" s="212" t="s">
        <v>31</v>
      </c>
      <c r="P3" s="202" t="s">
        <v>33</v>
      </c>
      <c r="Q3" s="211" t="s">
        <v>34</v>
      </c>
      <c r="R3" s="202" t="s">
        <v>35</v>
      </c>
      <c r="S3" s="208" t="s">
        <v>24</v>
      </c>
      <c r="T3" s="208" t="s">
        <v>25</v>
      </c>
      <c r="U3" s="26" t="s">
        <v>6</v>
      </c>
    </row>
    <row r="4" spans="1:21" s="2" customFormat="1" ht="18.75" customHeight="1" x14ac:dyDescent="0.15">
      <c r="A4" s="196"/>
      <c r="B4" s="196"/>
      <c r="C4" s="28" t="s">
        <v>4</v>
      </c>
      <c r="D4" s="64" t="s">
        <v>4</v>
      </c>
      <c r="E4" s="191"/>
      <c r="F4" s="66" t="s">
        <v>18</v>
      </c>
      <c r="G4" s="111" t="s">
        <v>16</v>
      </c>
      <c r="H4" s="96" t="s">
        <v>17</v>
      </c>
      <c r="I4" s="123" t="s">
        <v>19</v>
      </c>
      <c r="J4" s="111" t="s">
        <v>20</v>
      </c>
      <c r="K4" s="96" t="s">
        <v>21</v>
      </c>
      <c r="L4" s="123" t="s">
        <v>22</v>
      </c>
      <c r="M4" s="203"/>
      <c r="N4" s="203"/>
      <c r="O4" s="213"/>
      <c r="P4" s="207"/>
      <c r="Q4" s="203"/>
      <c r="R4" s="207"/>
      <c r="S4" s="203"/>
      <c r="T4" s="203"/>
      <c r="U4" s="113" t="s">
        <v>36</v>
      </c>
    </row>
    <row r="5" spans="1:21" ht="18.75" customHeight="1" x14ac:dyDescent="0.15">
      <c r="A5" s="192" t="s">
        <v>23</v>
      </c>
      <c r="B5" s="8"/>
      <c r="C5" s="9"/>
      <c r="D5" s="10"/>
      <c r="E5" s="11"/>
      <c r="F5" s="12"/>
      <c r="G5" s="89"/>
      <c r="H5" s="13"/>
      <c r="I5" s="124">
        <f>(F5-G5)*H5</f>
        <v>0</v>
      </c>
      <c r="J5" s="97"/>
      <c r="K5" s="104"/>
      <c r="L5" s="124">
        <f>(F5-J5)*K5</f>
        <v>0</v>
      </c>
      <c r="M5" s="150"/>
      <c r="N5" s="146"/>
      <c r="O5" s="146"/>
      <c r="P5" s="154">
        <f>SUM(M5:O5)</f>
        <v>0</v>
      </c>
      <c r="Q5" s="156">
        <v>0.66666666666666663</v>
      </c>
      <c r="R5" s="186">
        <f>ROUNDDOWN(P5*Q5,0)</f>
        <v>0</v>
      </c>
      <c r="S5" s="188">
        <f>ROUNDDOWN(767998*2/3,0)</f>
        <v>511998</v>
      </c>
      <c r="T5" s="186">
        <f>IF(R5&lt;S5,R5,S5)</f>
        <v>0</v>
      </c>
      <c r="U5" s="73"/>
    </row>
    <row r="6" spans="1:21" ht="18.75" customHeight="1" x14ac:dyDescent="0.15">
      <c r="A6" s="193"/>
      <c r="B6" s="33"/>
      <c r="C6" s="34"/>
      <c r="D6" s="35"/>
      <c r="E6" s="36"/>
      <c r="F6" s="37"/>
      <c r="G6" s="90"/>
      <c r="H6" s="38"/>
      <c r="I6" s="125">
        <f>(F6-G6)*H6</f>
        <v>0</v>
      </c>
      <c r="J6" s="98"/>
      <c r="K6" s="105"/>
      <c r="L6" s="128">
        <f>(F6-J6)*K6</f>
        <v>0</v>
      </c>
      <c r="M6" s="151"/>
      <c r="N6" s="147"/>
      <c r="O6" s="147"/>
      <c r="P6" s="155">
        <f t="shared" ref="P6:P26" si="0">SUM(M6:O6)</f>
        <v>0</v>
      </c>
      <c r="Q6" s="169">
        <v>0.66666666666666663</v>
      </c>
      <c r="R6" s="155">
        <f>ROUNDDOWN(P6*Q6,0)</f>
        <v>0</v>
      </c>
      <c r="S6" s="189">
        <f>S$5</f>
        <v>511998</v>
      </c>
      <c r="T6" s="145">
        <f>ROUNDDOWN(R6*S6,0)</f>
        <v>0</v>
      </c>
      <c r="U6" s="76"/>
    </row>
    <row r="7" spans="1:21" ht="18.75" customHeight="1" x14ac:dyDescent="0.15">
      <c r="A7" s="193"/>
      <c r="B7" s="33"/>
      <c r="C7" s="34"/>
      <c r="D7" s="35"/>
      <c r="E7" s="36"/>
      <c r="F7" s="37"/>
      <c r="G7" s="90"/>
      <c r="H7" s="38"/>
      <c r="I7" s="125">
        <f>(F7-G7)*H7</f>
        <v>0</v>
      </c>
      <c r="J7" s="98"/>
      <c r="K7" s="105"/>
      <c r="L7" s="128">
        <f>(F7-J7)*K7</f>
        <v>0</v>
      </c>
      <c r="M7" s="151"/>
      <c r="N7" s="147"/>
      <c r="O7" s="147"/>
      <c r="P7" s="155">
        <f t="shared" si="0"/>
        <v>0</v>
      </c>
      <c r="Q7" s="169">
        <v>0.66666666666666663</v>
      </c>
      <c r="R7" s="155">
        <f t="shared" ref="R7:R26" si="1">ROUNDDOWN(P7*Q7,0)</f>
        <v>0</v>
      </c>
      <c r="S7" s="189">
        <f t="shared" ref="S7:S26" si="2">S$5</f>
        <v>511998</v>
      </c>
      <c r="T7" s="145">
        <f t="shared" ref="T7:T25" si="3">ROUNDDOWN(R7*S7,0)</f>
        <v>0</v>
      </c>
      <c r="U7" s="76"/>
    </row>
    <row r="8" spans="1:21" ht="18.75" customHeight="1" x14ac:dyDescent="0.15">
      <c r="A8" s="193"/>
      <c r="B8" s="33"/>
      <c r="C8" s="34"/>
      <c r="D8" s="35"/>
      <c r="E8" s="36"/>
      <c r="F8" s="37"/>
      <c r="G8" s="90"/>
      <c r="H8" s="38"/>
      <c r="I8" s="126">
        <f t="shared" ref="I8:I24" si="4">(F8-G8)*H8</f>
        <v>0</v>
      </c>
      <c r="J8" s="98"/>
      <c r="K8" s="105"/>
      <c r="L8" s="128">
        <f t="shared" ref="L8:L24" si="5">(F8-J8)*K8</f>
        <v>0</v>
      </c>
      <c r="M8" s="151"/>
      <c r="N8" s="147"/>
      <c r="O8" s="147"/>
      <c r="P8" s="155">
        <f>SUM(M8:O8)</f>
        <v>0</v>
      </c>
      <c r="Q8" s="169">
        <v>0.66666666666666663</v>
      </c>
      <c r="R8" s="155">
        <f t="shared" si="1"/>
        <v>0</v>
      </c>
      <c r="S8" s="189">
        <f t="shared" si="2"/>
        <v>511998</v>
      </c>
      <c r="T8" s="145">
        <f t="shared" si="3"/>
        <v>0</v>
      </c>
      <c r="U8" s="76"/>
    </row>
    <row r="9" spans="1:21" ht="18.75" customHeight="1" x14ac:dyDescent="0.15">
      <c r="A9" s="193"/>
      <c r="B9" s="33"/>
      <c r="C9" s="34"/>
      <c r="D9" s="35"/>
      <c r="E9" s="36"/>
      <c r="F9" s="37"/>
      <c r="G9" s="90"/>
      <c r="H9" s="38"/>
      <c r="I9" s="126">
        <f t="shared" si="4"/>
        <v>0</v>
      </c>
      <c r="J9" s="98"/>
      <c r="K9" s="105"/>
      <c r="L9" s="128">
        <f t="shared" si="5"/>
        <v>0</v>
      </c>
      <c r="M9" s="151"/>
      <c r="N9" s="147"/>
      <c r="O9" s="147"/>
      <c r="P9" s="155">
        <f t="shared" si="0"/>
        <v>0</v>
      </c>
      <c r="Q9" s="169">
        <v>0.66666666666666663</v>
      </c>
      <c r="R9" s="155">
        <f t="shared" si="1"/>
        <v>0</v>
      </c>
      <c r="S9" s="189">
        <f t="shared" si="2"/>
        <v>511998</v>
      </c>
      <c r="T9" s="145">
        <f t="shared" si="3"/>
        <v>0</v>
      </c>
      <c r="U9" s="76"/>
    </row>
    <row r="10" spans="1:21" ht="18.75" customHeight="1" x14ac:dyDescent="0.15">
      <c r="A10" s="193"/>
      <c r="B10" s="33"/>
      <c r="C10" s="34"/>
      <c r="D10" s="35"/>
      <c r="E10" s="36"/>
      <c r="F10" s="37"/>
      <c r="G10" s="90"/>
      <c r="H10" s="38"/>
      <c r="I10" s="126">
        <f t="shared" si="4"/>
        <v>0</v>
      </c>
      <c r="J10" s="98"/>
      <c r="K10" s="105"/>
      <c r="L10" s="128">
        <f t="shared" si="5"/>
        <v>0</v>
      </c>
      <c r="M10" s="151"/>
      <c r="N10" s="147"/>
      <c r="O10" s="147"/>
      <c r="P10" s="155">
        <f t="shared" si="0"/>
        <v>0</v>
      </c>
      <c r="Q10" s="169">
        <v>0.66666666666666663</v>
      </c>
      <c r="R10" s="155">
        <f t="shared" si="1"/>
        <v>0</v>
      </c>
      <c r="S10" s="189">
        <f t="shared" si="2"/>
        <v>511998</v>
      </c>
      <c r="T10" s="145">
        <f t="shared" si="3"/>
        <v>0</v>
      </c>
      <c r="U10" s="76"/>
    </row>
    <row r="11" spans="1:21" ht="18.75" customHeight="1" x14ac:dyDescent="0.15">
      <c r="A11" s="193"/>
      <c r="B11" s="33"/>
      <c r="C11" s="34"/>
      <c r="D11" s="35"/>
      <c r="E11" s="36"/>
      <c r="F11" s="37"/>
      <c r="G11" s="90"/>
      <c r="H11" s="38"/>
      <c r="I11" s="126">
        <f t="shared" si="4"/>
        <v>0</v>
      </c>
      <c r="J11" s="98"/>
      <c r="K11" s="105"/>
      <c r="L11" s="128">
        <f t="shared" si="5"/>
        <v>0</v>
      </c>
      <c r="M11" s="151"/>
      <c r="N11" s="147"/>
      <c r="O11" s="147"/>
      <c r="P11" s="155">
        <f t="shared" si="0"/>
        <v>0</v>
      </c>
      <c r="Q11" s="169">
        <v>0.66666666666666663</v>
      </c>
      <c r="R11" s="155">
        <f t="shared" si="1"/>
        <v>0</v>
      </c>
      <c r="S11" s="189">
        <f t="shared" si="2"/>
        <v>511998</v>
      </c>
      <c r="T11" s="145">
        <f t="shared" si="3"/>
        <v>0</v>
      </c>
      <c r="U11" s="76"/>
    </row>
    <row r="12" spans="1:21" ht="18.75" customHeight="1" x14ac:dyDescent="0.15">
      <c r="A12" s="193"/>
      <c r="B12" s="33"/>
      <c r="C12" s="34"/>
      <c r="D12" s="35"/>
      <c r="E12" s="36"/>
      <c r="F12" s="37"/>
      <c r="G12" s="90"/>
      <c r="H12" s="38"/>
      <c r="I12" s="126">
        <f t="shared" si="4"/>
        <v>0</v>
      </c>
      <c r="J12" s="98"/>
      <c r="K12" s="105"/>
      <c r="L12" s="128">
        <f t="shared" si="5"/>
        <v>0</v>
      </c>
      <c r="M12" s="151"/>
      <c r="N12" s="147"/>
      <c r="O12" s="147"/>
      <c r="P12" s="155">
        <f t="shared" si="0"/>
        <v>0</v>
      </c>
      <c r="Q12" s="169">
        <v>0.66666666666666663</v>
      </c>
      <c r="R12" s="155">
        <f t="shared" si="1"/>
        <v>0</v>
      </c>
      <c r="S12" s="189">
        <f t="shared" si="2"/>
        <v>511998</v>
      </c>
      <c r="T12" s="145">
        <f t="shared" si="3"/>
        <v>0</v>
      </c>
      <c r="U12" s="76"/>
    </row>
    <row r="13" spans="1:21" ht="18.75" customHeight="1" x14ac:dyDescent="0.15">
      <c r="A13" s="193"/>
      <c r="B13" s="33"/>
      <c r="C13" s="34"/>
      <c r="D13" s="35"/>
      <c r="E13" s="36"/>
      <c r="F13" s="37"/>
      <c r="G13" s="90"/>
      <c r="H13" s="38"/>
      <c r="I13" s="126">
        <f t="shared" si="4"/>
        <v>0</v>
      </c>
      <c r="J13" s="98"/>
      <c r="K13" s="105"/>
      <c r="L13" s="128">
        <f t="shared" si="5"/>
        <v>0</v>
      </c>
      <c r="M13" s="151"/>
      <c r="N13" s="147"/>
      <c r="O13" s="147"/>
      <c r="P13" s="155">
        <f t="shared" si="0"/>
        <v>0</v>
      </c>
      <c r="Q13" s="169">
        <v>0.66666666666666663</v>
      </c>
      <c r="R13" s="155">
        <f t="shared" si="1"/>
        <v>0</v>
      </c>
      <c r="S13" s="189">
        <f t="shared" si="2"/>
        <v>511998</v>
      </c>
      <c r="T13" s="145">
        <f t="shared" si="3"/>
        <v>0</v>
      </c>
      <c r="U13" s="76"/>
    </row>
    <row r="14" spans="1:21" ht="18.75" customHeight="1" x14ac:dyDescent="0.15">
      <c r="A14" s="193"/>
      <c r="B14" s="33"/>
      <c r="C14" s="34"/>
      <c r="D14" s="35"/>
      <c r="E14" s="36"/>
      <c r="F14" s="37"/>
      <c r="G14" s="90"/>
      <c r="H14" s="38"/>
      <c r="I14" s="126">
        <f t="shared" si="4"/>
        <v>0</v>
      </c>
      <c r="J14" s="98"/>
      <c r="K14" s="105"/>
      <c r="L14" s="128">
        <f t="shared" si="5"/>
        <v>0</v>
      </c>
      <c r="M14" s="151"/>
      <c r="N14" s="147"/>
      <c r="O14" s="147"/>
      <c r="P14" s="155">
        <f t="shared" si="0"/>
        <v>0</v>
      </c>
      <c r="Q14" s="169">
        <v>0.66666666666666663</v>
      </c>
      <c r="R14" s="155">
        <f t="shared" si="1"/>
        <v>0</v>
      </c>
      <c r="S14" s="189">
        <f t="shared" si="2"/>
        <v>511998</v>
      </c>
      <c r="T14" s="145">
        <f t="shared" si="3"/>
        <v>0</v>
      </c>
      <c r="U14" s="76"/>
    </row>
    <row r="15" spans="1:21" ht="18.75" customHeight="1" x14ac:dyDescent="0.15">
      <c r="A15" s="193"/>
      <c r="B15" s="33"/>
      <c r="C15" s="34"/>
      <c r="D15" s="35"/>
      <c r="E15" s="36"/>
      <c r="F15" s="37"/>
      <c r="G15" s="90"/>
      <c r="H15" s="38"/>
      <c r="I15" s="126">
        <f t="shared" si="4"/>
        <v>0</v>
      </c>
      <c r="J15" s="98"/>
      <c r="K15" s="105"/>
      <c r="L15" s="128">
        <f t="shared" si="5"/>
        <v>0</v>
      </c>
      <c r="M15" s="151"/>
      <c r="N15" s="147"/>
      <c r="O15" s="147"/>
      <c r="P15" s="155">
        <f t="shared" si="0"/>
        <v>0</v>
      </c>
      <c r="Q15" s="169">
        <v>0.66666666666666663</v>
      </c>
      <c r="R15" s="155">
        <f t="shared" si="1"/>
        <v>0</v>
      </c>
      <c r="S15" s="189">
        <f t="shared" si="2"/>
        <v>511998</v>
      </c>
      <c r="T15" s="145">
        <f t="shared" si="3"/>
        <v>0</v>
      </c>
      <c r="U15" s="76"/>
    </row>
    <row r="16" spans="1:21" ht="18.75" customHeight="1" x14ac:dyDescent="0.15">
      <c r="A16" s="193"/>
      <c r="B16" s="33"/>
      <c r="C16" s="34"/>
      <c r="D16" s="35"/>
      <c r="E16" s="36"/>
      <c r="F16" s="37"/>
      <c r="G16" s="90"/>
      <c r="H16" s="38"/>
      <c r="I16" s="126">
        <f t="shared" si="4"/>
        <v>0</v>
      </c>
      <c r="J16" s="98"/>
      <c r="K16" s="105"/>
      <c r="L16" s="128">
        <f t="shared" si="5"/>
        <v>0</v>
      </c>
      <c r="M16" s="151"/>
      <c r="N16" s="147"/>
      <c r="O16" s="147"/>
      <c r="P16" s="155">
        <f t="shared" si="0"/>
        <v>0</v>
      </c>
      <c r="Q16" s="169">
        <v>0.66666666666666663</v>
      </c>
      <c r="R16" s="155">
        <f t="shared" si="1"/>
        <v>0</v>
      </c>
      <c r="S16" s="189">
        <f t="shared" si="2"/>
        <v>511998</v>
      </c>
      <c r="T16" s="145">
        <f t="shared" si="3"/>
        <v>0</v>
      </c>
      <c r="U16" s="76"/>
    </row>
    <row r="17" spans="1:21" ht="18.75" customHeight="1" x14ac:dyDescent="0.15">
      <c r="A17" s="193"/>
      <c r="B17" s="33"/>
      <c r="C17" s="34"/>
      <c r="D17" s="35"/>
      <c r="E17" s="36"/>
      <c r="F17" s="37"/>
      <c r="G17" s="90"/>
      <c r="H17" s="38"/>
      <c r="I17" s="126">
        <f t="shared" si="4"/>
        <v>0</v>
      </c>
      <c r="J17" s="98"/>
      <c r="K17" s="105"/>
      <c r="L17" s="128">
        <f t="shared" si="5"/>
        <v>0</v>
      </c>
      <c r="M17" s="151"/>
      <c r="N17" s="147"/>
      <c r="O17" s="147"/>
      <c r="P17" s="155">
        <f t="shared" si="0"/>
        <v>0</v>
      </c>
      <c r="Q17" s="169">
        <v>0.66666666666666663</v>
      </c>
      <c r="R17" s="155">
        <f t="shared" si="1"/>
        <v>0</v>
      </c>
      <c r="S17" s="189">
        <f t="shared" si="2"/>
        <v>511998</v>
      </c>
      <c r="T17" s="145">
        <f t="shared" si="3"/>
        <v>0</v>
      </c>
      <c r="U17" s="76"/>
    </row>
    <row r="18" spans="1:21" ht="18.75" customHeight="1" x14ac:dyDescent="0.15">
      <c r="A18" s="193"/>
      <c r="B18" s="33"/>
      <c r="C18" s="34"/>
      <c r="D18" s="35"/>
      <c r="E18" s="36"/>
      <c r="F18" s="37"/>
      <c r="G18" s="90"/>
      <c r="H18" s="38"/>
      <c r="I18" s="126">
        <f t="shared" si="4"/>
        <v>0</v>
      </c>
      <c r="J18" s="98"/>
      <c r="K18" s="105"/>
      <c r="L18" s="128">
        <f t="shared" si="5"/>
        <v>0</v>
      </c>
      <c r="M18" s="151"/>
      <c r="N18" s="147"/>
      <c r="O18" s="147"/>
      <c r="P18" s="155">
        <f t="shared" si="0"/>
        <v>0</v>
      </c>
      <c r="Q18" s="169">
        <v>0.66666666666666663</v>
      </c>
      <c r="R18" s="155">
        <f t="shared" si="1"/>
        <v>0</v>
      </c>
      <c r="S18" s="189">
        <f t="shared" si="2"/>
        <v>511998</v>
      </c>
      <c r="T18" s="145">
        <f t="shared" si="3"/>
        <v>0</v>
      </c>
      <c r="U18" s="76"/>
    </row>
    <row r="19" spans="1:21" ht="18.75" customHeight="1" x14ac:dyDescent="0.15">
      <c r="A19" s="193"/>
      <c r="B19" s="33"/>
      <c r="C19" s="34"/>
      <c r="D19" s="35"/>
      <c r="E19" s="36"/>
      <c r="F19" s="37"/>
      <c r="G19" s="90"/>
      <c r="H19" s="38"/>
      <c r="I19" s="126">
        <f t="shared" si="4"/>
        <v>0</v>
      </c>
      <c r="J19" s="98"/>
      <c r="K19" s="105"/>
      <c r="L19" s="128">
        <f t="shared" si="5"/>
        <v>0</v>
      </c>
      <c r="M19" s="151"/>
      <c r="N19" s="147"/>
      <c r="O19" s="147"/>
      <c r="P19" s="155">
        <f t="shared" si="0"/>
        <v>0</v>
      </c>
      <c r="Q19" s="169">
        <v>0.66666666666666663</v>
      </c>
      <c r="R19" s="155">
        <f t="shared" si="1"/>
        <v>0</v>
      </c>
      <c r="S19" s="189">
        <f t="shared" si="2"/>
        <v>511998</v>
      </c>
      <c r="T19" s="145">
        <f t="shared" si="3"/>
        <v>0</v>
      </c>
      <c r="U19" s="76"/>
    </row>
    <row r="20" spans="1:21" ht="18.75" customHeight="1" x14ac:dyDescent="0.15">
      <c r="A20" s="193"/>
      <c r="B20" s="33"/>
      <c r="C20" s="34"/>
      <c r="D20" s="35"/>
      <c r="E20" s="36"/>
      <c r="F20" s="37"/>
      <c r="G20" s="90"/>
      <c r="H20" s="38"/>
      <c r="I20" s="126">
        <f t="shared" si="4"/>
        <v>0</v>
      </c>
      <c r="J20" s="98"/>
      <c r="K20" s="105"/>
      <c r="L20" s="128">
        <f t="shared" si="5"/>
        <v>0</v>
      </c>
      <c r="M20" s="151"/>
      <c r="N20" s="147"/>
      <c r="O20" s="147"/>
      <c r="P20" s="155">
        <f t="shared" si="0"/>
        <v>0</v>
      </c>
      <c r="Q20" s="169">
        <v>0.66666666666666663</v>
      </c>
      <c r="R20" s="155">
        <f t="shared" si="1"/>
        <v>0</v>
      </c>
      <c r="S20" s="189">
        <f t="shared" si="2"/>
        <v>511998</v>
      </c>
      <c r="T20" s="145">
        <f t="shared" si="3"/>
        <v>0</v>
      </c>
      <c r="U20" s="76"/>
    </row>
    <row r="21" spans="1:21" ht="18.75" customHeight="1" x14ac:dyDescent="0.15">
      <c r="A21" s="193"/>
      <c r="B21" s="33"/>
      <c r="C21" s="34"/>
      <c r="D21" s="35"/>
      <c r="E21" s="36"/>
      <c r="F21" s="37"/>
      <c r="G21" s="90"/>
      <c r="H21" s="38"/>
      <c r="I21" s="126">
        <f t="shared" si="4"/>
        <v>0</v>
      </c>
      <c r="J21" s="98"/>
      <c r="K21" s="105"/>
      <c r="L21" s="128">
        <f t="shared" si="5"/>
        <v>0</v>
      </c>
      <c r="M21" s="151"/>
      <c r="N21" s="147"/>
      <c r="O21" s="147"/>
      <c r="P21" s="155">
        <f t="shared" si="0"/>
        <v>0</v>
      </c>
      <c r="Q21" s="169">
        <v>0.66666666666666663</v>
      </c>
      <c r="R21" s="155">
        <f t="shared" si="1"/>
        <v>0</v>
      </c>
      <c r="S21" s="189">
        <f t="shared" si="2"/>
        <v>511998</v>
      </c>
      <c r="T21" s="145">
        <f t="shared" si="3"/>
        <v>0</v>
      </c>
      <c r="U21" s="76"/>
    </row>
    <row r="22" spans="1:21" ht="18.75" customHeight="1" x14ac:dyDescent="0.15">
      <c r="A22" s="193"/>
      <c r="B22" s="33"/>
      <c r="C22" s="34"/>
      <c r="D22" s="35"/>
      <c r="E22" s="36"/>
      <c r="F22" s="37"/>
      <c r="G22" s="90"/>
      <c r="H22" s="38"/>
      <c r="I22" s="126">
        <f t="shared" si="4"/>
        <v>0</v>
      </c>
      <c r="J22" s="98"/>
      <c r="K22" s="105"/>
      <c r="L22" s="128">
        <f t="shared" si="5"/>
        <v>0</v>
      </c>
      <c r="M22" s="151"/>
      <c r="N22" s="147"/>
      <c r="O22" s="147"/>
      <c r="P22" s="155">
        <f t="shared" si="0"/>
        <v>0</v>
      </c>
      <c r="Q22" s="169">
        <v>0.66666666666666663</v>
      </c>
      <c r="R22" s="155">
        <f t="shared" si="1"/>
        <v>0</v>
      </c>
      <c r="S22" s="189">
        <f t="shared" si="2"/>
        <v>511998</v>
      </c>
      <c r="T22" s="145">
        <f t="shared" si="3"/>
        <v>0</v>
      </c>
      <c r="U22" s="76"/>
    </row>
    <row r="23" spans="1:21" ht="18.75" customHeight="1" x14ac:dyDescent="0.15">
      <c r="A23" s="193"/>
      <c r="B23" s="33"/>
      <c r="C23" s="34"/>
      <c r="D23" s="35"/>
      <c r="E23" s="36"/>
      <c r="F23" s="37"/>
      <c r="G23" s="90"/>
      <c r="H23" s="38"/>
      <c r="I23" s="126">
        <f t="shared" si="4"/>
        <v>0</v>
      </c>
      <c r="J23" s="98"/>
      <c r="K23" s="105"/>
      <c r="L23" s="128">
        <f t="shared" si="5"/>
        <v>0</v>
      </c>
      <c r="M23" s="151"/>
      <c r="N23" s="147"/>
      <c r="O23" s="147"/>
      <c r="P23" s="155">
        <f t="shared" si="0"/>
        <v>0</v>
      </c>
      <c r="Q23" s="169">
        <v>0.66666666666666663</v>
      </c>
      <c r="R23" s="155">
        <f t="shared" si="1"/>
        <v>0</v>
      </c>
      <c r="S23" s="189">
        <f t="shared" si="2"/>
        <v>511998</v>
      </c>
      <c r="T23" s="145">
        <f t="shared" si="3"/>
        <v>0</v>
      </c>
      <c r="U23" s="76"/>
    </row>
    <row r="24" spans="1:21" ht="18.75" customHeight="1" x14ac:dyDescent="0.15">
      <c r="A24" s="193"/>
      <c r="B24" s="33"/>
      <c r="C24" s="34"/>
      <c r="D24" s="35"/>
      <c r="E24" s="36"/>
      <c r="F24" s="37"/>
      <c r="G24" s="90"/>
      <c r="H24" s="38"/>
      <c r="I24" s="126">
        <f t="shared" si="4"/>
        <v>0</v>
      </c>
      <c r="J24" s="98"/>
      <c r="K24" s="105"/>
      <c r="L24" s="128">
        <f t="shared" si="5"/>
        <v>0</v>
      </c>
      <c r="M24" s="151"/>
      <c r="N24" s="147"/>
      <c r="O24" s="147"/>
      <c r="P24" s="155">
        <f t="shared" si="0"/>
        <v>0</v>
      </c>
      <c r="Q24" s="169">
        <v>0.66666666666666663</v>
      </c>
      <c r="R24" s="155">
        <f t="shared" si="1"/>
        <v>0</v>
      </c>
      <c r="S24" s="189">
        <f t="shared" si="2"/>
        <v>511998</v>
      </c>
      <c r="T24" s="145">
        <f t="shared" si="3"/>
        <v>0</v>
      </c>
      <c r="U24" s="76"/>
    </row>
    <row r="25" spans="1:21" ht="18.75" customHeight="1" x14ac:dyDescent="0.15">
      <c r="A25" s="193"/>
      <c r="B25" s="14"/>
      <c r="C25" s="15"/>
      <c r="D25" s="16"/>
      <c r="E25" s="17"/>
      <c r="F25" s="18"/>
      <c r="G25" s="91"/>
      <c r="H25" s="19"/>
      <c r="I25" s="126">
        <f>(F25-G25)*H25</f>
        <v>0</v>
      </c>
      <c r="J25" s="99"/>
      <c r="K25" s="106"/>
      <c r="L25" s="126">
        <f>(F25-J25)*K25</f>
        <v>0</v>
      </c>
      <c r="M25" s="152"/>
      <c r="N25" s="148"/>
      <c r="O25" s="148"/>
      <c r="P25" s="155">
        <f t="shared" si="0"/>
        <v>0</v>
      </c>
      <c r="Q25" s="169">
        <v>0.66666666666666663</v>
      </c>
      <c r="R25" s="155">
        <f t="shared" si="1"/>
        <v>0</v>
      </c>
      <c r="S25" s="189">
        <f t="shared" si="2"/>
        <v>511998</v>
      </c>
      <c r="T25" s="145">
        <f t="shared" si="3"/>
        <v>0</v>
      </c>
      <c r="U25" s="76"/>
    </row>
    <row r="26" spans="1:21" ht="18.75" customHeight="1" x14ac:dyDescent="0.15">
      <c r="A26" s="194"/>
      <c r="B26" s="20"/>
      <c r="C26" s="21"/>
      <c r="D26" s="22"/>
      <c r="E26" s="23"/>
      <c r="F26" s="24"/>
      <c r="G26" s="92"/>
      <c r="H26" s="25"/>
      <c r="I26" s="127">
        <f>(F26-G26)*H26</f>
        <v>0</v>
      </c>
      <c r="J26" s="100"/>
      <c r="K26" s="107"/>
      <c r="L26" s="127">
        <f>(F26-J26)*K26</f>
        <v>0</v>
      </c>
      <c r="M26" s="153"/>
      <c r="N26" s="149"/>
      <c r="O26" s="149"/>
      <c r="P26" s="155">
        <f t="shared" si="0"/>
        <v>0</v>
      </c>
      <c r="Q26" s="169">
        <v>0.66666666666666663</v>
      </c>
      <c r="R26" s="155">
        <f t="shared" si="1"/>
        <v>0</v>
      </c>
      <c r="S26" s="189">
        <f t="shared" si="2"/>
        <v>511998</v>
      </c>
      <c r="T26" s="187">
        <f>ROUNDDOWN(R26*S26,0)</f>
        <v>0</v>
      </c>
      <c r="U26" s="79"/>
    </row>
    <row r="27" spans="1:21" ht="18.75" customHeight="1" x14ac:dyDescent="0.15">
      <c r="A27" s="67" t="s">
        <v>9</v>
      </c>
      <c r="B27" s="67"/>
      <c r="C27" s="6"/>
      <c r="D27" s="115"/>
      <c r="E27" s="68"/>
      <c r="F27" s="116"/>
      <c r="G27" s="117"/>
      <c r="H27" s="118"/>
      <c r="I27" s="119">
        <f>SUM(I5:I26)</f>
        <v>0</v>
      </c>
      <c r="J27" s="120"/>
      <c r="K27" s="121"/>
      <c r="L27" s="119">
        <f>SUM(L5:L26)</f>
        <v>0</v>
      </c>
      <c r="M27" s="119">
        <f>SUM(M5:M26)</f>
        <v>0</v>
      </c>
      <c r="N27" s="159">
        <f>SUM(N5:N26)</f>
        <v>0</v>
      </c>
      <c r="O27" s="159">
        <f>SUM(O5:O26)</f>
        <v>0</v>
      </c>
      <c r="P27" s="144">
        <f>SUM(P5:P26)</f>
        <v>0</v>
      </c>
      <c r="Q27" s="144"/>
      <c r="R27" s="159">
        <f>SUM(R5:R26)</f>
        <v>0</v>
      </c>
      <c r="S27" s="122"/>
      <c r="T27" s="129">
        <f>SUM(T5:T26)</f>
        <v>0</v>
      </c>
      <c r="U27" s="143"/>
    </row>
    <row r="28" spans="1:21" ht="13.5" customHeight="1" x14ac:dyDescent="0.15">
      <c r="A28" s="87"/>
      <c r="B28" s="88"/>
    </row>
  </sheetData>
  <mergeCells count="15">
    <mergeCell ref="T2:U2"/>
    <mergeCell ref="A3:A4"/>
    <mergeCell ref="B3:B4"/>
    <mergeCell ref="E3:E4"/>
    <mergeCell ref="G3:I3"/>
    <mergeCell ref="M3:M4"/>
    <mergeCell ref="Q3:Q4"/>
    <mergeCell ref="O3:O4"/>
    <mergeCell ref="J3:L3"/>
    <mergeCell ref="A5:A26"/>
    <mergeCell ref="N3:N4"/>
    <mergeCell ref="P3:P4"/>
    <mergeCell ref="S3:S4"/>
    <mergeCell ref="R3:R4"/>
    <mergeCell ref="T3:T4"/>
  </mergeCells>
  <phoneticPr fontId="2"/>
  <pageMargins left="0.59055118110236227" right="0.59055118110236227" top="0.78740157480314965" bottom="0.78740157480314965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様式２号</vt:lpstr>
      <vt:lpstr>入力様式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2000961gy</dc:creator>
  <cp:lastModifiedBy>宮城県</cp:lastModifiedBy>
  <cp:lastPrinted>2020-06-02T23:32:54Z</cp:lastPrinted>
  <dcterms:created xsi:type="dcterms:W3CDTF">2007-08-17T08:10:15Z</dcterms:created>
  <dcterms:modified xsi:type="dcterms:W3CDTF">2025-07-07T08:45:53Z</dcterms:modified>
</cp:coreProperties>
</file>