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6C78462-650E-4167-8B9F-20DB12BAFFD9}" xr6:coauthVersionLast="47" xr6:coauthVersionMax="47" xr10:uidLastSave="{00000000-0000-0000-0000-000000000000}"/>
  <bookViews>
    <workbookView xWindow="-28920" yWindow="-4815" windowWidth="29040" windowHeight="15720" tabRatio="805" xr2:uid="{00000000-000D-0000-FFFF-FFFF00000000}"/>
  </bookViews>
  <sheets>
    <sheet name="様式3（収支予算書）" sheetId="1" r:id="rId1"/>
    <sheet name="様式3（収支予算書） (記載例)" sheetId="7" r:id="rId2"/>
    <sheet name="様式6（変更収支予算書）" sheetId="9" r:id="rId3"/>
    <sheet name="様式6（変更収支予算書） (記載例)" sheetId="10" r:id="rId4"/>
    <sheet name="様式10（収支精算書）" sheetId="6" r:id="rId5"/>
    <sheet name="様式10（収支精算書）（記載例）" sheetId="12" r:id="rId6"/>
  </sheets>
  <definedNames>
    <definedName name="_xlnm.Print_Area" localSheetId="4">'様式10（収支精算書）'!$A$1:$G$71</definedName>
    <definedName name="_xlnm.Print_Area" localSheetId="5">'様式10（収支精算書）（記載例）'!$A$1:$G$67</definedName>
    <definedName name="_xlnm.Print_Area" localSheetId="0">'様式3（収支予算書）'!$A$1:$G$40</definedName>
    <definedName name="_xlnm.Print_Area" localSheetId="1">'様式3（収支予算書） (記載例)'!$A$1:$G$40</definedName>
    <definedName name="_xlnm.Print_Area" localSheetId="2">'様式6（変更収支予算書）'!$A$1:$G$40</definedName>
    <definedName name="_xlnm.Print_Area" localSheetId="3">'様式6（変更収支予算書） (記載例)'!$A$1:$G$41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6" l="1"/>
  <c r="F29" i="6"/>
  <c r="F28" i="6"/>
  <c r="G20" i="6"/>
  <c r="D15" i="6"/>
  <c r="D14" i="6"/>
  <c r="D14" i="12"/>
  <c r="D15" i="12" s="1"/>
  <c r="F27" i="12"/>
  <c r="G27" i="12" s="1"/>
  <c r="C20" i="12"/>
  <c r="E28" i="12"/>
  <c r="D28" i="12"/>
  <c r="G55" i="12"/>
  <c r="B4" i="9"/>
  <c r="G68" i="6" l="1"/>
  <c r="G62" i="6"/>
  <c r="G58" i="6"/>
  <c r="G65" i="12"/>
  <c r="G59" i="12"/>
  <c r="C26" i="12"/>
  <c r="C25" i="12"/>
  <c r="C24" i="12"/>
  <c r="C23" i="12"/>
  <c r="C22" i="12"/>
  <c r="C21" i="12"/>
  <c r="C28" i="12" s="1"/>
  <c r="C14" i="12"/>
  <c r="D13" i="12"/>
  <c r="E13" i="12" s="1"/>
  <c r="D12" i="12"/>
  <c r="E12" i="12" s="1"/>
  <c r="D11" i="12"/>
  <c r="E11" i="12" s="1"/>
  <c r="D10" i="12"/>
  <c r="E10" i="12" s="1"/>
  <c r="E9" i="12"/>
  <c r="B4" i="12"/>
  <c r="C15" i="12" l="1"/>
  <c r="J28" i="12"/>
  <c r="D10" i="10"/>
  <c r="E10" i="10" s="1"/>
  <c r="D11" i="10"/>
  <c r="E11" i="10" s="1"/>
  <c r="D9" i="10"/>
  <c r="B4" i="10"/>
  <c r="I29" i="10"/>
  <c r="I28" i="10"/>
  <c r="E28" i="10"/>
  <c r="D28" i="10"/>
  <c r="C26" i="10"/>
  <c r="C25" i="10"/>
  <c r="C24" i="10"/>
  <c r="C23" i="10"/>
  <c r="C22" i="10"/>
  <c r="C21" i="10"/>
  <c r="C20" i="10"/>
  <c r="C14" i="10"/>
  <c r="C15" i="10" s="1"/>
  <c r="I28" i="9"/>
  <c r="D10" i="9"/>
  <c r="E10" i="9" s="1"/>
  <c r="D11" i="9"/>
  <c r="E11" i="9" s="1"/>
  <c r="D9" i="9"/>
  <c r="E9" i="9" s="1"/>
  <c r="I29" i="9"/>
  <c r="E28" i="9"/>
  <c r="D28" i="9"/>
  <c r="C26" i="9"/>
  <c r="C25" i="9"/>
  <c r="C24" i="9"/>
  <c r="C23" i="9"/>
  <c r="C22" i="9"/>
  <c r="C21" i="9"/>
  <c r="C20" i="9"/>
  <c r="C14" i="9"/>
  <c r="C15" i="9" s="1"/>
  <c r="D14" i="9" l="1"/>
  <c r="C29" i="12"/>
  <c r="C28" i="10"/>
  <c r="C29" i="10" s="1"/>
  <c r="D14" i="10"/>
  <c r="E9" i="10"/>
  <c r="E14" i="10" s="1"/>
  <c r="E14" i="9"/>
  <c r="C28" i="9"/>
  <c r="J28" i="9" s="1"/>
  <c r="B4" i="6"/>
  <c r="D28" i="7"/>
  <c r="F28" i="7"/>
  <c r="C14" i="7"/>
  <c r="E28" i="7"/>
  <c r="C26" i="7"/>
  <c r="C25" i="7"/>
  <c r="C24" i="7"/>
  <c r="C23" i="7"/>
  <c r="C22" i="7"/>
  <c r="C21" i="7"/>
  <c r="C20" i="7"/>
  <c r="D14" i="7"/>
  <c r="E11" i="7"/>
  <c r="E10" i="7"/>
  <c r="E9" i="7"/>
  <c r="G23" i="7" l="1"/>
  <c r="F23" i="12"/>
  <c r="G23" i="12" s="1"/>
  <c r="F23" i="10"/>
  <c r="G23" i="10" s="1"/>
  <c r="C15" i="7"/>
  <c r="G24" i="7"/>
  <c r="F24" i="12"/>
  <c r="G24" i="12" s="1"/>
  <c r="F24" i="10"/>
  <c r="G24" i="10" s="1"/>
  <c r="G25" i="7"/>
  <c r="F25" i="12"/>
  <c r="G25" i="12" s="1"/>
  <c r="F25" i="10"/>
  <c r="G25" i="10" s="1"/>
  <c r="G21" i="7"/>
  <c r="F21" i="12"/>
  <c r="F21" i="10"/>
  <c r="G21" i="10" s="1"/>
  <c r="G26" i="7"/>
  <c r="F26" i="12"/>
  <c r="G26" i="12" s="1"/>
  <c r="F26" i="10"/>
  <c r="G26" i="10" s="1"/>
  <c r="G20" i="7"/>
  <c r="G20" i="12"/>
  <c r="F20" i="10"/>
  <c r="G20" i="10" s="1"/>
  <c r="F22" i="12"/>
  <c r="G22" i="12" s="1"/>
  <c r="F22" i="10"/>
  <c r="J28" i="10"/>
  <c r="C29" i="9"/>
  <c r="J29" i="7"/>
  <c r="C28" i="7"/>
  <c r="C29" i="7" s="1"/>
  <c r="E14" i="7"/>
  <c r="G22" i="7"/>
  <c r="E28" i="6"/>
  <c r="D28" i="6"/>
  <c r="C26" i="6"/>
  <c r="C25" i="6"/>
  <c r="C24" i="6"/>
  <c r="C23" i="6"/>
  <c r="C22" i="6"/>
  <c r="C21" i="6"/>
  <c r="C20" i="6"/>
  <c r="C14" i="6"/>
  <c r="E11" i="6"/>
  <c r="E10" i="6"/>
  <c r="E9" i="6"/>
  <c r="C20" i="1"/>
  <c r="F20" i="9" s="1"/>
  <c r="E10" i="1"/>
  <c r="E11" i="1"/>
  <c r="E9" i="1"/>
  <c r="D14" i="1"/>
  <c r="C14" i="1"/>
  <c r="F28" i="1"/>
  <c r="E28" i="1"/>
  <c r="D28" i="1"/>
  <c r="C21" i="1"/>
  <c r="F21" i="9" s="1"/>
  <c r="G21" i="9" s="1"/>
  <c r="C22" i="1"/>
  <c r="C23" i="1"/>
  <c r="F23" i="9" s="1"/>
  <c r="G23" i="9" s="1"/>
  <c r="C24" i="1"/>
  <c r="F24" i="9" s="1"/>
  <c r="G24" i="9" s="1"/>
  <c r="C25" i="1"/>
  <c r="F25" i="9" s="1"/>
  <c r="G25" i="9" s="1"/>
  <c r="C26" i="1"/>
  <c r="G21" i="12" l="1"/>
  <c r="F28" i="12"/>
  <c r="G28" i="7"/>
  <c r="F28" i="10"/>
  <c r="J29" i="10" s="1"/>
  <c r="G22" i="10"/>
  <c r="G28" i="10" s="1"/>
  <c r="F22" i="9"/>
  <c r="G22" i="9" s="1"/>
  <c r="E14" i="12"/>
  <c r="G20" i="9"/>
  <c r="G26" i="6"/>
  <c r="F26" i="9"/>
  <c r="G26" i="9" s="1"/>
  <c r="J29" i="1"/>
  <c r="C15" i="6"/>
  <c r="C15" i="1"/>
  <c r="G24" i="1"/>
  <c r="G24" i="6"/>
  <c r="G23" i="1"/>
  <c r="G23" i="6"/>
  <c r="G25" i="1"/>
  <c r="G25" i="6"/>
  <c r="G26" i="1"/>
  <c r="J28" i="7"/>
  <c r="G22" i="1"/>
  <c r="G22" i="6"/>
  <c r="G21" i="1"/>
  <c r="G21" i="6"/>
  <c r="G20" i="1"/>
  <c r="E14" i="6"/>
  <c r="C28" i="6"/>
  <c r="C29" i="6" s="1"/>
  <c r="C28" i="1"/>
  <c r="J28" i="1" s="1"/>
  <c r="E14" i="1"/>
  <c r="G28" i="12" l="1"/>
  <c r="F29" i="12"/>
  <c r="J29" i="12"/>
  <c r="G28" i="9"/>
  <c r="F28" i="9"/>
  <c r="J29" i="9" s="1"/>
  <c r="J28" i="6"/>
  <c r="G28" i="1"/>
  <c r="C29" i="1"/>
  <c r="J29" i="6"/>
</calcChain>
</file>

<file path=xl/sharedStrings.xml><?xml version="1.0" encoding="utf-8"?>
<sst xmlns="http://schemas.openxmlformats.org/spreadsheetml/2006/main" count="426" uniqueCount="96">
  <si>
    <t>（収入）</t>
    <rPh sb="1" eb="3">
      <t>シュウニュウ</t>
    </rPh>
    <phoneticPr fontId="7"/>
  </si>
  <si>
    <t>科目</t>
    <rPh sb="0" eb="2">
      <t>カモク</t>
    </rPh>
    <phoneticPr fontId="7"/>
  </si>
  <si>
    <t>自主財源</t>
    <rPh sb="0" eb="2">
      <t>ジシュ</t>
    </rPh>
    <rPh sb="2" eb="4">
      <t>ザイゲン</t>
    </rPh>
    <phoneticPr fontId="7"/>
  </si>
  <si>
    <t>総収入</t>
    <rPh sb="0" eb="1">
      <t>ソウ</t>
    </rPh>
    <rPh sb="1" eb="3">
      <t>シュウニュウ</t>
    </rPh>
    <phoneticPr fontId="7"/>
  </si>
  <si>
    <t>（支出）</t>
    <rPh sb="1" eb="3">
      <t>シシュツ</t>
    </rPh>
    <phoneticPr fontId="7"/>
  </si>
  <si>
    <t>（A）</t>
  </si>
  <si>
    <t>（B）</t>
  </si>
  <si>
    <t>比較増減</t>
  </si>
  <si>
    <t>（A）－（B）</t>
  </si>
  <si>
    <t>旅費</t>
  </si>
  <si>
    <t>報償費</t>
  </si>
  <si>
    <t>需用費</t>
  </si>
  <si>
    <t>役務費</t>
  </si>
  <si>
    <t>委託料</t>
  </si>
  <si>
    <t>研修手当</t>
  </si>
  <si>
    <t>団体名</t>
    <rPh sb="0" eb="3">
      <t>ダンタイメイ</t>
    </rPh>
    <phoneticPr fontId="6"/>
  </si>
  <si>
    <t>自己資金</t>
    <phoneticPr fontId="6"/>
  </si>
  <si>
    <t>　（単位：円）</t>
    <phoneticPr fontId="6"/>
  </si>
  <si>
    <t>使用料・賃借料</t>
    <phoneticPr fontId="6"/>
  </si>
  <si>
    <t>対象経費</t>
    <rPh sb="0" eb="4">
      <t>タイショウケイヒ</t>
    </rPh>
    <phoneticPr fontId="7"/>
  </si>
  <si>
    <t>昨年度決算額</t>
    <rPh sb="0" eb="3">
      <t>サクネンド</t>
    </rPh>
    <rPh sb="3" eb="6">
      <t>ケッサンガク</t>
    </rPh>
    <phoneticPr fontId="6"/>
  </si>
  <si>
    <t>うち消費税</t>
    <rPh sb="2" eb="5">
      <t>ショウヒゼイ</t>
    </rPh>
    <phoneticPr fontId="6"/>
  </si>
  <si>
    <t>消費税込み</t>
    <rPh sb="0" eb="4">
      <t>ショウヒゼイコ</t>
    </rPh>
    <phoneticPr fontId="6"/>
  </si>
  <si>
    <t>合計（消費税込み）</t>
    <rPh sb="0" eb="2">
      <t>ゴウケイ</t>
    </rPh>
    <rPh sb="3" eb="7">
      <t>ショウヒゼイコ</t>
    </rPh>
    <phoneticPr fontId="6"/>
  </si>
  <si>
    <t>その他（事業収入等）</t>
    <rPh sb="2" eb="3">
      <t>タ</t>
    </rPh>
    <rPh sb="8" eb="9">
      <t>トウ</t>
    </rPh>
    <phoneticPr fontId="6"/>
  </si>
  <si>
    <t>県補助金</t>
    <rPh sb="0" eb="4">
      <t>ケンホジョキン</t>
    </rPh>
    <phoneticPr fontId="6"/>
  </si>
  <si>
    <t>左記内訳</t>
    <rPh sb="0" eb="2">
      <t>サキ</t>
    </rPh>
    <rPh sb="2" eb="4">
      <t>ウチワケ</t>
    </rPh>
    <phoneticPr fontId="6"/>
  </si>
  <si>
    <t>（支出内訳）</t>
    <rPh sb="1" eb="3">
      <t>シシュツ</t>
    </rPh>
    <rPh sb="3" eb="5">
      <t>ウチワケ</t>
    </rPh>
    <phoneticPr fontId="7"/>
  </si>
  <si>
    <t>内訳</t>
    <rPh sb="0" eb="2">
      <t>ウチワケ</t>
    </rPh>
    <phoneticPr fontId="6"/>
  </si>
  <si>
    <t>自主財源</t>
    <rPh sb="0" eb="4">
      <t>ジシュザイゲン</t>
    </rPh>
    <phoneticPr fontId="6"/>
  </si>
  <si>
    <t>　</t>
    <phoneticPr fontId="6"/>
  </si>
  <si>
    <t>予算額</t>
    <rPh sb="0" eb="3">
      <t>ヨサンガク</t>
    </rPh>
    <phoneticPr fontId="6"/>
  </si>
  <si>
    <t>精算額</t>
    <rPh sb="0" eb="3">
      <t>セイサンガク</t>
    </rPh>
    <phoneticPr fontId="7"/>
  </si>
  <si>
    <t>※支出内訳の行の幅は変更可。列は変更不可。</t>
    <rPh sb="1" eb="5">
      <t>シシュツウチワケ</t>
    </rPh>
    <rPh sb="6" eb="7">
      <t>ギョウ</t>
    </rPh>
    <rPh sb="8" eb="9">
      <t>ハバ</t>
    </rPh>
    <rPh sb="10" eb="12">
      <t>ヘンコウ</t>
    </rPh>
    <rPh sb="12" eb="13">
      <t>カ</t>
    </rPh>
    <rPh sb="14" eb="15">
      <t>レツ</t>
    </rPh>
    <rPh sb="16" eb="20">
      <t>ヘンコウフカ</t>
    </rPh>
    <phoneticPr fontId="6"/>
  </si>
  <si>
    <t>〇〇大学〇〇研究室　代表　〇〇　〇〇</t>
    <rPh sb="0" eb="4">
      <t>マルマルダイガク</t>
    </rPh>
    <rPh sb="4" eb="9">
      <t>マルマルケンキュウシツ</t>
    </rPh>
    <rPh sb="10" eb="12">
      <t>ダイヒョウ</t>
    </rPh>
    <phoneticPr fontId="6"/>
  </si>
  <si>
    <t>→</t>
    <phoneticPr fontId="6"/>
  </si>
  <si>
    <t>昨年度決算額</t>
    <rPh sb="0" eb="6">
      <t>サクネンドケッサンガク</t>
    </rPh>
    <phoneticPr fontId="6"/>
  </si>
  <si>
    <t>金額チェック</t>
    <rPh sb="0" eb="2">
      <t>キンガク</t>
    </rPh>
    <phoneticPr fontId="6"/>
  </si>
  <si>
    <t>今年度予算額</t>
    <rPh sb="0" eb="3">
      <t>コンネンド</t>
    </rPh>
    <rPh sb="3" eb="6">
      <t>ヨサンガク</t>
    </rPh>
    <phoneticPr fontId="6"/>
  </si>
  <si>
    <t>↑どちらも「OK」となることを確認してください。</t>
    <rPh sb="15" eb="17">
      <t>カクニン</t>
    </rPh>
    <phoneticPr fontId="6"/>
  </si>
  <si>
    <t>コピー用紙：3,000円、模造紙：2,000円、油性ペン：2,000円
　　　　　　　　　　　　　　　　　　　　　　　　　　　　　　　　　【小計　  7,000円】</t>
    <rPh sb="3" eb="5">
      <t>ヨウシ</t>
    </rPh>
    <rPh sb="11" eb="12">
      <t>エン</t>
    </rPh>
    <rPh sb="13" eb="16">
      <t>モゾウシ</t>
    </rPh>
    <rPh sb="22" eb="23">
      <t>エン</t>
    </rPh>
    <rPh sb="24" eb="26">
      <t>ユセイ</t>
    </rPh>
    <rPh sb="34" eb="35">
      <t>エン</t>
    </rPh>
    <phoneticPr fontId="6"/>
  </si>
  <si>
    <t>研修会の実施に伴う講師謝礼　６時間×5,000円=30,000円
目的：地域の方と大学生の関わり方のコツやノウハウ習得を学ぶ研修会の開催
　　　　　　　　　　　　　　　　　　　　　　　　　　　　　　　　　【小計　30,000円】</t>
    <rPh sb="0" eb="3">
      <t>ケンシュウカイ</t>
    </rPh>
    <rPh sb="4" eb="6">
      <t>ジッシ</t>
    </rPh>
    <rPh sb="7" eb="8">
      <t>トモナ</t>
    </rPh>
    <rPh sb="9" eb="11">
      <t>コウシ</t>
    </rPh>
    <rPh sb="11" eb="13">
      <t>シャレイ</t>
    </rPh>
    <rPh sb="15" eb="17">
      <t>ジカン</t>
    </rPh>
    <rPh sb="23" eb="24">
      <t>エン</t>
    </rPh>
    <rPh sb="33" eb="35">
      <t>モクテキ</t>
    </rPh>
    <rPh sb="36" eb="38">
      <t>チイキ</t>
    </rPh>
    <rPh sb="39" eb="40">
      <t>カタ</t>
    </rPh>
    <rPh sb="41" eb="44">
      <t>ダイガクセイ</t>
    </rPh>
    <rPh sb="45" eb="46">
      <t>カカ</t>
    </rPh>
    <rPh sb="48" eb="49">
      <t>カタ</t>
    </rPh>
    <rPh sb="57" eb="59">
      <t>シュウトク</t>
    </rPh>
    <rPh sb="60" eb="61">
      <t>マナ</t>
    </rPh>
    <rPh sb="62" eb="65">
      <t>ケンシュウカイ</t>
    </rPh>
    <rPh sb="66" eb="68">
      <t>カイサイ</t>
    </rPh>
    <phoneticPr fontId="6"/>
  </si>
  <si>
    <t>※支出内訳の行の幅は変更可。列の幅は変更不可。</t>
    <rPh sb="1" eb="5">
      <t>シシュツウチワケ</t>
    </rPh>
    <rPh sb="6" eb="7">
      <t>ギョウ</t>
    </rPh>
    <rPh sb="8" eb="9">
      <t>ハバ</t>
    </rPh>
    <rPh sb="10" eb="12">
      <t>ヘンコウ</t>
    </rPh>
    <rPh sb="12" eb="13">
      <t>カ</t>
    </rPh>
    <rPh sb="14" eb="15">
      <t>レツ</t>
    </rPh>
    <rPh sb="16" eb="17">
      <t>ハバ</t>
    </rPh>
    <rPh sb="18" eb="22">
      <t>ヘンコウフカ</t>
    </rPh>
    <phoneticPr fontId="6"/>
  </si>
  <si>
    <t>今年度精算額</t>
    <rPh sb="0" eb="3">
      <t>コンネンド</t>
    </rPh>
    <rPh sb="3" eb="6">
      <t>セイサンガク</t>
    </rPh>
    <phoneticPr fontId="6"/>
  </si>
  <si>
    <t>今年度予算額</t>
    <rPh sb="0" eb="3">
      <t>コンネンド</t>
    </rPh>
    <rPh sb="3" eb="5">
      <t>ヨサン</t>
    </rPh>
    <rPh sb="5" eb="6">
      <t>ガク</t>
    </rPh>
    <phoneticPr fontId="6"/>
  </si>
  <si>
    <t>変更前予算額</t>
    <rPh sb="0" eb="3">
      <t>ヘンコウマエ</t>
    </rPh>
    <rPh sb="3" eb="6">
      <t>ヨサンガク</t>
    </rPh>
    <phoneticPr fontId="6"/>
  </si>
  <si>
    <t>変更後予算額</t>
    <rPh sb="0" eb="3">
      <t>ヘンコウゴ</t>
    </rPh>
    <rPh sb="3" eb="6">
      <t>ヨサンガク</t>
    </rPh>
    <phoneticPr fontId="6"/>
  </si>
  <si>
    <t>整理番号</t>
    <rPh sb="0" eb="4">
      <t>セイリバンゴウ</t>
    </rPh>
    <phoneticPr fontId="7"/>
  </si>
  <si>
    <t>日付</t>
    <rPh sb="0" eb="2">
      <t>ヒヅケ</t>
    </rPh>
    <phoneticPr fontId="6"/>
  </si>
  <si>
    <t>費目</t>
    <rPh sb="0" eb="2">
      <t>ヒモク</t>
    </rPh>
    <phoneticPr fontId="6"/>
  </si>
  <si>
    <t>金額</t>
    <rPh sb="0" eb="2">
      <t>キンガク</t>
    </rPh>
    <phoneticPr fontId="6"/>
  </si>
  <si>
    <t>旅費</t>
    <rPh sb="0" eb="2">
      <t>リョヒ</t>
    </rPh>
    <phoneticPr fontId="6"/>
  </si>
  <si>
    <t>（支出内訳明細）</t>
    <rPh sb="1" eb="3">
      <t>シシュツ</t>
    </rPh>
    <rPh sb="3" eb="5">
      <t>ウチワケ</t>
    </rPh>
    <rPh sb="5" eb="7">
      <t>メイサイ</t>
    </rPh>
    <phoneticPr fontId="7"/>
  </si>
  <si>
    <t>旅費小計</t>
    <rPh sb="0" eb="2">
      <t>リョヒ</t>
    </rPh>
    <rPh sb="2" eb="4">
      <t>ショウケイ</t>
    </rPh>
    <phoneticPr fontId="6"/>
  </si>
  <si>
    <t>報償費小計</t>
    <rPh sb="0" eb="3">
      <t>ホウショウヒ</t>
    </rPh>
    <rPh sb="3" eb="5">
      <t>ショウケイ</t>
    </rPh>
    <phoneticPr fontId="6"/>
  </si>
  <si>
    <t>需用費小計</t>
    <rPh sb="0" eb="3">
      <t>ジュヨウヒ</t>
    </rPh>
    <rPh sb="3" eb="5">
      <t>ショウケイ</t>
    </rPh>
    <phoneticPr fontId="6"/>
  </si>
  <si>
    <t>報償費</t>
    <rPh sb="0" eb="3">
      <t>ホウショウヒ</t>
    </rPh>
    <phoneticPr fontId="6"/>
  </si>
  <si>
    <t>研修会の実施に伴う講師謝礼</t>
    <rPh sb="0" eb="3">
      <t>ケンシュウカイ</t>
    </rPh>
    <rPh sb="4" eb="6">
      <t>ジッシ</t>
    </rPh>
    <rPh sb="7" eb="8">
      <t>トモナ</t>
    </rPh>
    <rPh sb="9" eb="13">
      <t>コウシシャレイ</t>
    </rPh>
    <phoneticPr fontId="6"/>
  </si>
  <si>
    <t>コピー用紙</t>
    <phoneticPr fontId="6"/>
  </si>
  <si>
    <t>模造紙</t>
    <rPh sb="0" eb="3">
      <t>モゾウシ</t>
    </rPh>
    <phoneticPr fontId="6"/>
  </si>
  <si>
    <t>油性ペン</t>
    <rPh sb="0" eb="2">
      <t>ユセイ</t>
    </rPh>
    <phoneticPr fontId="6"/>
  </si>
  <si>
    <t>←上の（支出）の表のうち、精算額（A）と合致することを確認してください。</t>
    <rPh sb="1" eb="2">
      <t>ウエ</t>
    </rPh>
    <rPh sb="4" eb="6">
      <t>シシュツ</t>
    </rPh>
    <rPh sb="8" eb="9">
      <t>ヒョウ</t>
    </rPh>
    <rPh sb="13" eb="16">
      <t>セイサンガク</t>
    </rPh>
    <rPh sb="20" eb="22">
      <t>ガッチ</t>
    </rPh>
    <rPh sb="27" eb="29">
      <t>カクニン</t>
    </rPh>
    <phoneticPr fontId="6"/>
  </si>
  <si>
    <t>発表会の実施（学校～〇〇公民館）</t>
    <rPh sb="0" eb="3">
      <t>ハッピョウカイ</t>
    </rPh>
    <rPh sb="4" eb="6">
      <t>ジッシ</t>
    </rPh>
    <rPh sb="7" eb="9">
      <t>ガッコウ</t>
    </rPh>
    <rPh sb="12" eb="15">
      <t>コウミンカン</t>
    </rPh>
    <phoneticPr fontId="6"/>
  </si>
  <si>
    <t>フィールドワーク③（〇〇駅～〇〇駅）</t>
    <phoneticPr fontId="6"/>
  </si>
  <si>
    <t>地域イベントのお手伝い（〇〇駅～〇〇駅）</t>
    <rPh sb="0" eb="2">
      <t>チイキ</t>
    </rPh>
    <rPh sb="8" eb="10">
      <t>テツダ</t>
    </rPh>
    <phoneticPr fontId="6"/>
  </si>
  <si>
    <t>フィールドワーク②（〇〇駅～〇〇駅）×○名</t>
    <phoneticPr fontId="6"/>
  </si>
  <si>
    <t>フィールドワーク③（〇〇駅～〇〇駅）×○名</t>
    <phoneticPr fontId="6"/>
  </si>
  <si>
    <t>地域イベントのお手伝い（〇〇駅～〇〇駅）×○名</t>
    <rPh sb="0" eb="2">
      <t>チイキ</t>
    </rPh>
    <rPh sb="8" eb="10">
      <t>テツダ</t>
    </rPh>
    <phoneticPr fontId="6"/>
  </si>
  <si>
    <t>需用費</t>
    <rPh sb="0" eb="3">
      <t>ジュヨウヒ</t>
    </rPh>
    <phoneticPr fontId="6"/>
  </si>
  <si>
    <t>(様式第６号）</t>
    <phoneticPr fontId="6"/>
  </si>
  <si>
    <t>〇〇費小計</t>
    <rPh sb="2" eb="3">
      <t>ヒ</t>
    </rPh>
    <rPh sb="3" eb="5">
      <t>ショウケイ</t>
    </rPh>
    <phoneticPr fontId="6"/>
  </si>
  <si>
    <t>〇〇費小計</t>
    <rPh sb="3" eb="5">
      <t>ショウケイ</t>
    </rPh>
    <phoneticPr fontId="6"/>
  </si>
  <si>
    <t>総支出</t>
    <rPh sb="0" eb="3">
      <t>ソウシシュツ</t>
    </rPh>
    <phoneticPr fontId="7"/>
  </si>
  <si>
    <t>(様式第10号）</t>
    <rPh sb="1" eb="3">
      <t>ヨウシキ</t>
    </rPh>
    <rPh sb="3" eb="4">
      <t>ダイ</t>
    </rPh>
    <rPh sb="6" eb="7">
      <t>ゴウ</t>
    </rPh>
    <phoneticPr fontId="6"/>
  </si>
  <si>
    <t>(様式第３号）</t>
    <phoneticPr fontId="6"/>
  </si>
  <si>
    <t>旅費</t>
    <phoneticPr fontId="6"/>
  </si>
  <si>
    <t>コピー用紙：3,000円、模造紙：2,000円、油性ペン：2,000円
　　　　　　　　　　　　　　　　　　　　　　　　　　　　　　　【小計　  7,000円】</t>
    <rPh sb="3" eb="5">
      <t>ヨウシ</t>
    </rPh>
    <rPh sb="11" eb="12">
      <t>エン</t>
    </rPh>
    <rPh sb="13" eb="16">
      <t>モゾウシ</t>
    </rPh>
    <rPh sb="22" eb="23">
      <t>エン</t>
    </rPh>
    <rPh sb="24" eb="26">
      <t>ユセイ</t>
    </rPh>
    <rPh sb="34" eb="35">
      <t>エン</t>
    </rPh>
    <phoneticPr fontId="6"/>
  </si>
  <si>
    <t>研修会の実施に伴う講師謝礼：６時間×5,000円=30,000円
目的：地域の方と大学生の関わり方のコツやノウハウ習得を学ぶ研修会の開催
　　　　　　　　　　　　　　　　　　　　　　　　　　　　　　　【小計　30,000円】</t>
    <phoneticPr fontId="6"/>
  </si>
  <si>
    <t>＜例１＞
交通費：往復単価20,000円 ×6往復 ×補正1.2 ＝144,000円
（往復単価の内訳：レンタカー代 15,000円＋ガソリン代 2,000円＋高速代 3,000円）
宿泊費：10,000円×6人×１泊＝60,000円
　　　　　　　　　　　　　　　　　　　　　　　　　　　　　　　【小計　204,000円】
&lt;例２&gt;
交通費：往復単価34,000円×5往復 ×補正1.2 ＝204,000円
（往復単価の内訳：電車代(〇〇駅―△△駅)3,000円×10人 + タクシー代(△△駅―□□館前) 4,000円）
　　　　　　　　　　　　　　　　　　　　　　　　　　　　　　　【小計　204,000円】</t>
    <rPh sb="1" eb="2">
      <t>レイ</t>
    </rPh>
    <rPh sb="5" eb="8">
      <t>コウツウヒ</t>
    </rPh>
    <rPh sb="44" eb="46">
      <t>オウフク</t>
    </rPh>
    <rPh sb="56" eb="58">
      <t>ウチワケ</t>
    </rPh>
    <rPh sb="116" eb="117">
      <t>ハクショウケイ</t>
    </rPh>
    <rPh sb="161" eb="162">
      <t>エン</t>
    </rPh>
    <rPh sb="183" eb="185">
      <t>タンカ</t>
    </rPh>
    <rPh sb="190" eb="191">
      <t>エン</t>
    </rPh>
    <phoneticPr fontId="6"/>
  </si>
  <si>
    <r>
      <t>＜例１＞
交通費：</t>
    </r>
    <r>
      <rPr>
        <strike/>
        <sz val="11"/>
        <color rgb="FFFF0000"/>
        <rFont val="游ゴシック"/>
        <family val="3"/>
        <charset val="128"/>
        <scheme val="minor"/>
      </rPr>
      <t>往復単価20,000円 ×6往復 ×補正1.2 ＝144,000円
（往復単価の内訳：レンタカー代 15,000円＋ガソリン代 2,000円＋高速代 3,000円）</t>
    </r>
    <r>
      <rPr>
        <sz val="11"/>
        <color rgb="FF0070C0"/>
        <rFont val="游ゴシック"/>
        <family val="3"/>
        <charset val="128"/>
        <scheme val="minor"/>
      </rPr>
      <t xml:space="preserve">
</t>
    </r>
    <r>
      <rPr>
        <sz val="11"/>
        <color rgb="FFFF0000"/>
        <rFont val="游ゴシック"/>
        <family val="3"/>
        <charset val="128"/>
        <scheme val="minor"/>
      </rPr>
      <t>　[支出済み]
　・９月：20,000円（レンタカー代15,000円＋ガソリン代2,000円＋高速代3,000円）
　・10月：20,000円（同上）
　・11月：22,000円（レンタカー代16,000円＋ガソリン代3,000円＋高速代3,000円）
　・12月：22,000円（同上）
　[支出見込み]
　・１月：22,000円（同上）
　・２月：22,000円（同上）</t>
    </r>
    <r>
      <rPr>
        <sz val="11"/>
        <color rgb="FF0070C0"/>
        <rFont val="游ゴシック"/>
        <family val="3"/>
        <charset val="128"/>
        <scheme val="minor"/>
      </rPr>
      <t xml:space="preserve">
宿泊費：</t>
    </r>
    <r>
      <rPr>
        <sz val="11"/>
        <color rgb="FFFF0000"/>
        <rFont val="游ゴシック"/>
        <family val="3"/>
        <charset val="128"/>
        <scheme val="minor"/>
      </rPr>
      <t>[支出済み]</t>
    </r>
    <r>
      <rPr>
        <sz val="11"/>
        <color rgb="FF0070C0"/>
        <rFont val="游ゴシック"/>
        <family val="3"/>
        <charset val="128"/>
        <scheme val="minor"/>
      </rPr>
      <t>10,000円×</t>
    </r>
    <r>
      <rPr>
        <strike/>
        <sz val="11"/>
        <color rgb="FFFF0000"/>
        <rFont val="游ゴシック"/>
        <family val="3"/>
        <charset val="128"/>
        <scheme val="minor"/>
      </rPr>
      <t>6</t>
    </r>
    <r>
      <rPr>
        <sz val="11"/>
        <color rgb="FFFF0000"/>
        <rFont val="游ゴシック"/>
        <family val="3"/>
        <charset val="128"/>
        <scheme val="minor"/>
      </rPr>
      <t xml:space="preserve"> 8</t>
    </r>
    <r>
      <rPr>
        <sz val="11"/>
        <color rgb="FF0070C0"/>
        <rFont val="游ゴシック"/>
        <family val="3"/>
        <charset val="128"/>
        <scheme val="minor"/>
      </rPr>
      <t>人×１泊＝</t>
    </r>
    <r>
      <rPr>
        <strike/>
        <sz val="11"/>
        <color rgb="FFFF0000"/>
        <rFont val="游ゴシック"/>
        <family val="3"/>
        <charset val="128"/>
        <scheme val="minor"/>
      </rPr>
      <t>60,000</t>
    </r>
    <r>
      <rPr>
        <sz val="11"/>
        <color rgb="FFFF0000"/>
        <rFont val="游ゴシック"/>
        <family val="3"/>
        <charset val="128"/>
        <scheme val="minor"/>
      </rPr>
      <t xml:space="preserve"> 80,000</t>
    </r>
    <r>
      <rPr>
        <sz val="11"/>
        <color rgb="FF0070C0"/>
        <rFont val="游ゴシック"/>
        <family val="3"/>
        <charset val="128"/>
        <scheme val="minor"/>
      </rPr>
      <t>円
　　　　　　　　　　　　　　　　　　　　　　　　　　　　【小計　</t>
    </r>
    <r>
      <rPr>
        <strike/>
        <sz val="11"/>
        <color rgb="FFFF0000"/>
        <rFont val="游ゴシック"/>
        <family val="3"/>
        <charset val="128"/>
        <scheme val="minor"/>
      </rPr>
      <t>204,000</t>
    </r>
    <r>
      <rPr>
        <sz val="11"/>
        <color rgb="FFFF0000"/>
        <rFont val="游ゴシック"/>
        <family val="3"/>
        <charset val="128"/>
        <scheme val="minor"/>
      </rPr>
      <t xml:space="preserve"> 208,000</t>
    </r>
    <r>
      <rPr>
        <sz val="11"/>
        <color rgb="FF0070C0"/>
        <rFont val="游ゴシック"/>
        <family val="3"/>
        <charset val="128"/>
        <scheme val="minor"/>
      </rPr>
      <t>円】
&lt;例２&gt;
交通費：</t>
    </r>
    <r>
      <rPr>
        <strike/>
        <sz val="11"/>
        <color rgb="FFFF0000"/>
        <rFont val="游ゴシック"/>
        <family val="3"/>
        <charset val="128"/>
        <scheme val="minor"/>
      </rPr>
      <t xml:space="preserve">往復単価34,000円×5往復 ×補正1.2 ＝204,000円
（往復単価の内訳：電車代(〇〇駅―△△駅)3,000円×10人 + タクシー代(△△駅―□□館前) 4,000円）
</t>
    </r>
    <r>
      <rPr>
        <sz val="11"/>
        <color rgb="FFFF0000"/>
        <rFont val="游ゴシック"/>
        <family val="3"/>
        <charset val="128"/>
        <scheme val="minor"/>
      </rPr>
      <t>　[支出済み]
　・９月：34,000円（電車代30,000円 + タクシー代4,000円）
　・10月：34,500円（電車代30,000円 + タクシー代4,500円）
　・11月：34,500円（電車代30,000円 + タクシー代4,500円）
　・12月：30,000円（電車代）
　[支出見込み]
　・１月：37,500円（電車代33,000円 + タクシー代4,500円）
　・２月：37,500円（電車代33,000円 + タクシー代4,500円）</t>
    </r>
    <r>
      <rPr>
        <sz val="11"/>
        <color rgb="FF0070C0"/>
        <rFont val="游ゴシック"/>
        <family val="3"/>
        <charset val="128"/>
        <scheme val="minor"/>
      </rPr>
      <t xml:space="preserve">
</t>
    </r>
    <r>
      <rPr>
        <b/>
        <sz val="11"/>
        <color rgb="FF0070C0"/>
        <rFont val="游ゴシック"/>
        <family val="3"/>
        <charset val="128"/>
        <scheme val="minor"/>
      </rPr>
      <t>　　　　　　　　　　　　　　　　　　　　　　　　　　　</t>
    </r>
    <r>
      <rPr>
        <sz val="11"/>
        <color rgb="FF0070C0"/>
        <rFont val="游ゴシック"/>
        <family val="3"/>
        <charset val="128"/>
        <scheme val="minor"/>
      </rPr>
      <t>　【小計　</t>
    </r>
    <r>
      <rPr>
        <strike/>
        <sz val="11"/>
        <color rgb="FFFF0000"/>
        <rFont val="游ゴシック"/>
        <family val="3"/>
        <charset val="128"/>
        <scheme val="minor"/>
      </rPr>
      <t>204,000</t>
    </r>
    <r>
      <rPr>
        <sz val="11"/>
        <color rgb="FFFF0000"/>
        <rFont val="游ゴシック"/>
        <family val="3"/>
        <charset val="128"/>
        <scheme val="minor"/>
      </rPr>
      <t xml:space="preserve"> 208,000</t>
    </r>
    <r>
      <rPr>
        <sz val="11"/>
        <color rgb="FF0070C0"/>
        <rFont val="游ゴシック"/>
        <family val="3"/>
        <charset val="128"/>
        <scheme val="minor"/>
      </rPr>
      <t>円】</t>
    </r>
    <rPh sb="94" eb="96">
      <t>シシュツ</t>
    </rPh>
    <rPh sb="96" eb="97">
      <t>ズ</t>
    </rPh>
    <rPh sb="104" eb="105">
      <t>ガツ</t>
    </rPh>
    <rPh sb="113" eb="115">
      <t>ウチワケ</t>
    </rPh>
    <rPh sb="118" eb="119">
      <t>ダイ</t>
    </rPh>
    <rPh sb="128" eb="129">
      <t>エン</t>
    </rPh>
    <rPh sb="131" eb="132">
      <t>ダイ</t>
    </rPh>
    <rPh sb="134" eb="135">
      <t>ダイ</t>
    </rPh>
    <rPh sb="140" eb="141">
      <t>エン</t>
    </rPh>
    <rPh sb="141" eb="142">
      <t>ダイ</t>
    </rPh>
    <rPh sb="142" eb="144">
      <t>コウソク</t>
    </rPh>
    <rPh sb="165" eb="167">
      <t>ドウジョウ</t>
    </rPh>
    <rPh sb="168" eb="169">
      <t>ガツ</t>
    </rPh>
    <rPh sb="187" eb="188">
      <t>ダイ</t>
    </rPh>
    <rPh sb="200" eb="201">
      <t>ダイ</t>
    </rPh>
    <rPh sb="210" eb="211">
      <t>ダイ</t>
    </rPh>
    <rPh sb="240" eb="242">
      <t>ミコ</t>
    </rPh>
    <rPh sb="504" eb="505">
      <t>エン</t>
    </rPh>
    <rPh sb="712" eb="713">
      <t>レイ</t>
    </rPh>
    <rPh sb="724" eb="725">
      <t>カン</t>
    </rPh>
    <rPh sb="727" eb="728">
      <t>ガツ</t>
    </rPh>
    <rPh sb="731" eb="732">
      <t>ガツ</t>
    </rPh>
    <rPh sb="738" eb="739">
      <t>ガツ</t>
    </rPh>
    <phoneticPr fontId="6"/>
  </si>
  <si>
    <t>ワークショップ実施（〇〇駅～〇〇駅）×○名</t>
    <rPh sb="7" eb="9">
      <t>ジッシ</t>
    </rPh>
    <rPh sb="19" eb="21">
      <t>マルメイ</t>
    </rPh>
    <phoneticPr fontId="6"/>
  </si>
  <si>
    <t>フィールドワーク①（〇〇駅～〇〇駅）</t>
    <phoneticPr fontId="6"/>
  </si>
  <si>
    <t>フィールドワーク①（〇〇駅～○○駅）×○名</t>
    <rPh sb="12" eb="13">
      <t>エキ</t>
    </rPh>
    <rPh sb="16" eb="17">
      <t>エキ</t>
    </rPh>
    <phoneticPr fontId="6"/>
  </si>
  <si>
    <t>フィールドワーク①（〇〇駅～〇〇館前）</t>
    <rPh sb="16" eb="17">
      <t>カン</t>
    </rPh>
    <rPh sb="17" eb="18">
      <t>マエ</t>
    </rPh>
    <phoneticPr fontId="6"/>
  </si>
  <si>
    <t>フィールドワーク①（〇〇館前～〇〇駅）</t>
    <rPh sb="13" eb="14">
      <t>マエ</t>
    </rPh>
    <phoneticPr fontId="6"/>
  </si>
  <si>
    <t>フィールドワーク②（〇〇駅～〇〇館前）</t>
    <rPh sb="16" eb="18">
      <t>カンマエ</t>
    </rPh>
    <phoneticPr fontId="6"/>
  </si>
  <si>
    <t>フィールドワーク②（〇〇館前～〇〇駅）</t>
    <rPh sb="12" eb="14">
      <t>カンマエ</t>
    </rPh>
    <phoneticPr fontId="6"/>
  </si>
  <si>
    <t>発表会の実施（〇〇駅～〇〇駅）×○名</t>
    <rPh sb="0" eb="3">
      <t>ハッピョウカイ</t>
    </rPh>
    <rPh sb="4" eb="6">
      <t>ジッシ</t>
    </rPh>
    <phoneticPr fontId="6"/>
  </si>
  <si>
    <t>地域イベントのお手伝い（〇〇駅～〇〇館前）</t>
    <rPh sb="0" eb="2">
      <t>チイキ</t>
    </rPh>
    <rPh sb="8" eb="10">
      <t>テツダ</t>
    </rPh>
    <rPh sb="18" eb="20">
      <t>カンマエ</t>
    </rPh>
    <phoneticPr fontId="6"/>
  </si>
  <si>
    <t>地域イベントのお手伝い（〇〇館前～〇〇駅）</t>
    <rPh sb="0" eb="2">
      <t>チイキ</t>
    </rPh>
    <rPh sb="8" eb="10">
      <t>テツダ</t>
    </rPh>
    <rPh sb="14" eb="16">
      <t>カンマエ</t>
    </rPh>
    <phoneticPr fontId="6"/>
  </si>
  <si>
    <t>ワークショップ実施（〇〇駅～〇〇館前）</t>
    <rPh sb="7" eb="9">
      <t>ジッシ</t>
    </rPh>
    <rPh sb="16" eb="18">
      <t>カンマエ</t>
    </rPh>
    <phoneticPr fontId="6"/>
  </si>
  <si>
    <t>ワークショップ実施（〇〇館前～〇〇駅）</t>
    <rPh sb="7" eb="9">
      <t>ジッシ</t>
    </rPh>
    <phoneticPr fontId="6"/>
  </si>
  <si>
    <t>大学ふるさと交流拡大支援事業費補助金　収支予算書</t>
    <rPh sb="0" eb="2">
      <t>ダイガク</t>
    </rPh>
    <rPh sb="6" eb="8">
      <t>コウリュウ</t>
    </rPh>
    <rPh sb="8" eb="10">
      <t>カクダイ</t>
    </rPh>
    <rPh sb="10" eb="12">
      <t>シエン</t>
    </rPh>
    <rPh sb="12" eb="15">
      <t>ジギョウヒ</t>
    </rPh>
    <rPh sb="14" eb="15">
      <t>ヒ</t>
    </rPh>
    <rPh sb="15" eb="18">
      <t>ホジョキン</t>
    </rPh>
    <rPh sb="19" eb="24">
      <t>シュウシヨサンショ</t>
    </rPh>
    <phoneticPr fontId="6"/>
  </si>
  <si>
    <t>大学ふるさと交流拡大支援事業費補助金</t>
    <rPh sb="0" eb="2">
      <t>ダイガク</t>
    </rPh>
    <rPh sb="6" eb="8">
      <t>コウリュウ</t>
    </rPh>
    <rPh sb="8" eb="10">
      <t>カクダイ</t>
    </rPh>
    <rPh sb="10" eb="12">
      <t>シエン</t>
    </rPh>
    <rPh sb="12" eb="15">
      <t>ジギョウヒ</t>
    </rPh>
    <rPh sb="14" eb="15">
      <t>ヒ</t>
    </rPh>
    <rPh sb="15" eb="18">
      <t>ホジョキン</t>
    </rPh>
    <phoneticPr fontId="7"/>
  </si>
  <si>
    <t>大学ふるさと交流拡大支援事業費補助金　変更収支予算書</t>
    <rPh sb="0" eb="2">
      <t>ダイガク</t>
    </rPh>
    <rPh sb="6" eb="8">
      <t>コウリュウ</t>
    </rPh>
    <rPh sb="8" eb="10">
      <t>カクダイ</t>
    </rPh>
    <rPh sb="10" eb="12">
      <t>シエン</t>
    </rPh>
    <rPh sb="12" eb="15">
      <t>ジギョウヒ</t>
    </rPh>
    <rPh sb="14" eb="15">
      <t>ヒ</t>
    </rPh>
    <rPh sb="15" eb="18">
      <t>ホジョキン</t>
    </rPh>
    <rPh sb="19" eb="21">
      <t>ヘンコウ</t>
    </rPh>
    <rPh sb="21" eb="26">
      <t>シュウシヨサンショ</t>
    </rPh>
    <phoneticPr fontId="6"/>
  </si>
  <si>
    <t>大学ふるさと交流拡大支援事業費補助金　収支精算書</t>
    <rPh sb="0" eb="2">
      <t>ダイガク</t>
    </rPh>
    <rPh sb="6" eb="8">
      <t>コウリュウ</t>
    </rPh>
    <rPh sb="8" eb="10">
      <t>カクダイ</t>
    </rPh>
    <rPh sb="10" eb="12">
      <t>シエン</t>
    </rPh>
    <rPh sb="12" eb="15">
      <t>ジギョウヒ</t>
    </rPh>
    <rPh sb="14" eb="15">
      <t>ヒ</t>
    </rPh>
    <rPh sb="15" eb="18">
      <t>ホジョキン</t>
    </rPh>
    <rPh sb="19" eb="21">
      <t>シュウシ</t>
    </rPh>
    <rPh sb="21" eb="23">
      <t>セイサン</t>
    </rPh>
    <rPh sb="23" eb="24">
      <t>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</si>
</sst>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2"/>
      <color theme="1"/>
      <name val="游ゴシック"/>
      <family val="2"/>
      <scheme val="minor"/>
    </font>
    <font>
      <sz val="14"/>
      <color theme="1"/>
      <name val="游ゴシック"/>
      <family val="2"/>
      <scheme val="minor"/>
    </font>
    <font>
      <sz val="11"/>
      <name val="游ゴシック"/>
      <family val="2"/>
      <scheme val="minor"/>
    </font>
    <font>
      <sz val="11"/>
      <color rgb="FF0070C0"/>
      <name val="游ゴシック"/>
      <family val="2"/>
      <scheme val="minor"/>
    </font>
    <font>
      <sz val="11"/>
      <color rgb="FF0070C0"/>
      <name val="游ゴシック"/>
      <family val="3"/>
      <charset val="128"/>
      <scheme val="minor"/>
    </font>
    <font>
      <sz val="11"/>
      <color rgb="FFFF0000"/>
      <name val="游ゴシック"/>
      <family val="3"/>
      <charset val="128"/>
      <scheme val="minor"/>
    </font>
    <font>
      <strike/>
      <sz val="11"/>
      <color rgb="FFFF0000"/>
      <name val="游ゴシック"/>
      <family val="3"/>
      <charset val="128"/>
      <scheme val="minor"/>
    </font>
    <font>
      <b/>
      <sz val="11"/>
      <color rgb="FF0070C0"/>
      <name val="游ゴシック"/>
      <family val="3"/>
      <charset val="128"/>
      <scheme val="minor"/>
    </font>
    <font>
      <sz val="11"/>
      <name val="游ゴシック"/>
      <family val="3"/>
      <charset val="128"/>
      <scheme val="minor"/>
    </font>
    <font>
      <sz val="14"/>
      <name val="游ゴシック"/>
      <family val="3"/>
      <charset val="128"/>
      <scheme val="minor"/>
    </font>
    <font>
      <sz val="10"/>
      <name val="游ゴシック"/>
      <family val="3"/>
      <charset val="128"/>
      <scheme val="minor"/>
    </font>
    <font>
      <sz val="9"/>
      <name val="游ゴシック"/>
      <family val="3"/>
      <charset val="128"/>
      <scheme val="minor"/>
    </font>
    <font>
      <b/>
      <sz val="1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4" fillId="0" borderId="0">
      <alignment vertical="center"/>
    </xf>
    <xf numFmtId="38" fontId="4" fillId="0" borderId="0" applyFont="0" applyFill="0" applyBorder="0" applyAlignment="0" applyProtection="0">
      <alignment vertical="center"/>
    </xf>
    <xf numFmtId="0" fontId="5" fillId="0" borderId="0"/>
    <xf numFmtId="9" fontId="5" fillId="0" borderId="0" applyFont="0" applyFill="0" applyBorder="0" applyAlignment="0" applyProtection="0">
      <alignment vertical="center"/>
    </xf>
  </cellStyleXfs>
  <cellXfs count="222">
    <xf numFmtId="0" fontId="0" fillId="0" borderId="0" xfId="0"/>
    <xf numFmtId="0" fontId="4" fillId="0" borderId="0" xfId="1" applyProtection="1">
      <alignment vertical="center"/>
      <protection locked="0"/>
    </xf>
    <xf numFmtId="176" fontId="0" fillId="0" borderId="6" xfId="2" applyNumberFormat="1" applyFont="1" applyFill="1" applyBorder="1" applyAlignment="1" applyProtection="1">
      <alignment horizontal="right" vertical="center"/>
      <protection locked="0"/>
    </xf>
    <xf numFmtId="176" fontId="8" fillId="2" borderId="8" xfId="2" applyNumberFormat="1" applyFont="1" applyFill="1" applyBorder="1" applyAlignment="1" applyProtection="1">
      <alignment horizontal="right" vertical="center"/>
      <protection locked="0"/>
    </xf>
    <xf numFmtId="0" fontId="0" fillId="0" borderId="0" xfId="0" applyAlignment="1">
      <alignment horizontal="center"/>
    </xf>
    <xf numFmtId="0" fontId="0" fillId="0" borderId="1" xfId="0" applyBorder="1"/>
    <xf numFmtId="0" fontId="0" fillId="0" borderId="0" xfId="0" applyBorder="1"/>
    <xf numFmtId="0" fontId="0" fillId="0" borderId="0" xfId="0" applyBorder="1" applyAlignment="1">
      <alignment horizontal="center"/>
    </xf>
    <xf numFmtId="0" fontId="4" fillId="0" borderId="2" xfId="1" applyFill="1" applyBorder="1" applyAlignment="1" applyProtection="1">
      <alignment horizontal="left" vertical="center"/>
      <protection locked="0"/>
    </xf>
    <xf numFmtId="0" fontId="0" fillId="0" borderId="15"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10" fillId="0" borderId="2" xfId="1" applyFont="1" applyBorder="1" applyAlignment="1" applyProtection="1">
      <alignment vertical="center"/>
      <protection locked="0"/>
    </xf>
    <xf numFmtId="0" fontId="4" fillId="0" borderId="2" xfId="1" applyFill="1" applyBorder="1" applyAlignment="1" applyProtection="1">
      <alignment vertical="center"/>
      <protection locked="0"/>
    </xf>
    <xf numFmtId="0" fontId="4" fillId="0" borderId="2" xfId="1" applyBorder="1" applyAlignment="1" applyProtection="1">
      <alignment vertical="center" textRotation="255"/>
      <protection locked="0"/>
    </xf>
    <xf numFmtId="0" fontId="8" fillId="0" borderId="2" xfId="1" applyFont="1" applyBorder="1" applyAlignment="1" applyProtection="1">
      <alignment vertical="center"/>
      <protection locked="0"/>
    </xf>
    <xf numFmtId="0" fontId="0" fillId="0" borderId="2" xfId="0" applyBorder="1"/>
    <xf numFmtId="176" fontId="0" fillId="0" borderId="6" xfId="2" applyNumberFormat="1" applyFont="1" applyFill="1" applyBorder="1" applyAlignment="1" applyProtection="1">
      <alignment horizontal="center" vertical="center"/>
      <protection locked="0"/>
    </xf>
    <xf numFmtId="0" fontId="9" fillId="0" borderId="0" xfId="0" applyFont="1" applyBorder="1" applyAlignment="1">
      <alignment horizontal="right"/>
    </xf>
    <xf numFmtId="0" fontId="9" fillId="0" borderId="13" xfId="1" applyFont="1" applyBorder="1" applyAlignment="1" applyProtection="1">
      <alignment horizontal="right" vertical="center"/>
      <protection locked="0"/>
    </xf>
    <xf numFmtId="0" fontId="9" fillId="0" borderId="1" xfId="0" applyFont="1" applyBorder="1" applyAlignment="1">
      <alignment horizontal="right"/>
    </xf>
    <xf numFmtId="0" fontId="0" fillId="0" borderId="9" xfId="0" applyBorder="1" applyAlignment="1">
      <alignment horizontal="center"/>
    </xf>
    <xf numFmtId="0" fontId="0" fillId="0" borderId="22" xfId="0" applyBorder="1" applyAlignment="1">
      <alignment horizontal="center"/>
    </xf>
    <xf numFmtId="176" fontId="0" fillId="0" borderId="0" xfId="0" applyNumberFormat="1" applyBorder="1" applyAlignment="1">
      <alignment horizontal="right"/>
    </xf>
    <xf numFmtId="176" fontId="0" fillId="2" borderId="6" xfId="2" applyNumberFormat="1" applyFont="1" applyFill="1" applyBorder="1" applyAlignment="1" applyProtection="1">
      <alignment horizontal="right" vertical="center"/>
      <protection locked="0"/>
    </xf>
    <xf numFmtId="0" fontId="4" fillId="0" borderId="2" xfId="1" applyFill="1" applyBorder="1" applyAlignment="1" applyProtection="1">
      <alignment horizontal="left" vertical="center"/>
      <protection locked="0"/>
    </xf>
    <xf numFmtId="0" fontId="0" fillId="0" borderId="2" xfId="0" applyBorder="1" applyAlignment="1">
      <alignment horizontal="center" vertical="center"/>
    </xf>
    <xf numFmtId="0" fontId="0" fillId="0" borderId="3"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xf>
    <xf numFmtId="176" fontId="0" fillId="2" borderId="1" xfId="0" applyNumberFormat="1" applyFill="1" applyBorder="1" applyAlignment="1">
      <alignment horizontal="right"/>
    </xf>
    <xf numFmtId="176" fontId="0" fillId="3" borderId="6" xfId="2" applyNumberFormat="1" applyFont="1" applyFill="1" applyBorder="1" applyAlignment="1" applyProtection="1">
      <alignment horizontal="right" vertical="center"/>
      <protection locked="0"/>
    </xf>
    <xf numFmtId="176" fontId="8" fillId="2" borderId="23" xfId="2" applyNumberFormat="1" applyFont="1" applyFill="1" applyBorder="1" applyAlignment="1" applyProtection="1">
      <alignment horizontal="right" vertical="center"/>
      <protection locked="0"/>
    </xf>
    <xf numFmtId="176" fontId="8" fillId="2" borderId="19" xfId="2" applyNumberFormat="1" applyFont="1" applyFill="1" applyBorder="1" applyAlignment="1" applyProtection="1">
      <alignment horizontal="right" vertical="center"/>
      <protection locked="0"/>
    </xf>
    <xf numFmtId="176" fontId="8" fillId="2" borderId="3" xfId="2" applyNumberFormat="1" applyFont="1" applyFill="1" applyBorder="1" applyAlignment="1" applyProtection="1">
      <alignment horizontal="right" vertical="center"/>
      <protection locked="0"/>
    </xf>
    <xf numFmtId="176" fontId="8" fillId="2" borderId="1" xfId="2" applyNumberFormat="1" applyFont="1" applyFill="1" applyBorder="1" applyAlignment="1" applyProtection="1">
      <alignment horizontal="right" vertical="center"/>
      <protection locked="0"/>
    </xf>
    <xf numFmtId="0" fontId="0" fillId="0" borderId="9" xfId="0" applyFill="1" applyBorder="1" applyAlignment="1">
      <alignment horizontal="center"/>
    </xf>
    <xf numFmtId="0" fontId="0" fillId="0" borderId="22" xfId="0" applyFill="1" applyBorder="1" applyAlignment="1">
      <alignment horizontal="center"/>
    </xf>
    <xf numFmtId="0" fontId="0" fillId="0" borderId="3" xfId="0" applyFill="1" applyBorder="1" applyAlignment="1">
      <alignment horizontal="center"/>
    </xf>
    <xf numFmtId="0" fontId="11" fillId="0" borderId="0" xfId="0" applyFont="1"/>
    <xf numFmtId="0" fontId="3" fillId="0" borderId="5" xfId="1" applyNumberFormat="1" applyFont="1" applyBorder="1" applyAlignment="1" applyProtection="1">
      <alignment horizontal="center" vertical="center"/>
      <protection locked="0"/>
    </xf>
    <xf numFmtId="176" fontId="8" fillId="2" borderId="9" xfId="2" applyNumberFormat="1" applyFont="1" applyFill="1" applyBorder="1" applyAlignment="1" applyProtection="1">
      <alignment horizontal="right" vertical="center"/>
      <protection locked="0"/>
    </xf>
    <xf numFmtId="176" fontId="0" fillId="2" borderId="3" xfId="0" applyNumberFormat="1" applyFill="1" applyBorder="1" applyAlignment="1">
      <alignment horizontal="right"/>
    </xf>
    <xf numFmtId="176" fontId="0" fillId="2" borderId="2" xfId="0" applyNumberFormat="1" applyFill="1" applyBorder="1" applyAlignment="1">
      <alignment horizontal="right"/>
    </xf>
    <xf numFmtId="176" fontId="9" fillId="2" borderId="1" xfId="2" applyNumberFormat="1" applyFont="1" applyFill="1" applyBorder="1" applyAlignment="1" applyProtection="1">
      <alignment horizontal="right" vertical="center"/>
      <protection locked="0"/>
    </xf>
    <xf numFmtId="0" fontId="14" fillId="0" borderId="0" xfId="0" applyFont="1"/>
    <xf numFmtId="176" fontId="14" fillId="3" borderId="3" xfId="0" applyNumberFormat="1" applyFont="1" applyFill="1" applyBorder="1" applyAlignment="1">
      <alignment horizontal="right"/>
    </xf>
    <xf numFmtId="176" fontId="14" fillId="3" borderId="6" xfId="2" applyNumberFormat="1" applyFont="1" applyFill="1" applyBorder="1" applyAlignment="1" applyProtection="1">
      <alignment horizontal="right" vertical="center"/>
      <protection locked="0"/>
    </xf>
    <xf numFmtId="176" fontId="14" fillId="0" borderId="9" xfId="0" applyNumberFormat="1" applyFont="1" applyFill="1" applyBorder="1" applyAlignment="1"/>
    <xf numFmtId="176" fontId="14" fillId="0" borderId="22" xfId="0" applyNumberFormat="1" applyFont="1" applyFill="1" applyBorder="1" applyAlignment="1"/>
    <xf numFmtId="176" fontId="14" fillId="0" borderId="3" xfId="0" applyNumberFormat="1" applyFont="1" applyFill="1" applyBorder="1" applyAlignment="1"/>
    <xf numFmtId="0" fontId="9" fillId="0" borderId="2" xfId="0" applyFont="1" applyBorder="1" applyAlignment="1">
      <alignment horizontal="right"/>
    </xf>
    <xf numFmtId="0" fontId="3" fillId="0" borderId="1" xfId="1" applyNumberFormat="1" applyFont="1" applyBorder="1" applyAlignment="1" applyProtection="1">
      <alignment horizontal="center" vertical="center"/>
      <protection locked="0"/>
    </xf>
    <xf numFmtId="176" fontId="0" fillId="2" borderId="11" xfId="0" applyNumberFormat="1" applyFill="1" applyBorder="1" applyAlignment="1">
      <alignment horizontal="right"/>
    </xf>
    <xf numFmtId="176" fontId="0" fillId="2" borderId="1" xfId="2" applyNumberFormat="1" applyFont="1" applyFill="1" applyBorder="1" applyAlignment="1" applyProtection="1">
      <alignment horizontal="right" vertical="center"/>
      <protection locked="0"/>
    </xf>
    <xf numFmtId="176" fontId="0" fillId="0" borderId="1" xfId="2" applyNumberFormat="1" applyFont="1" applyFill="1" applyBorder="1" applyAlignment="1" applyProtection="1">
      <alignment horizontal="center" vertical="center"/>
      <protection locked="0"/>
    </xf>
    <xf numFmtId="176" fontId="14" fillId="3" borderId="1" xfId="2" applyNumberFormat="1" applyFont="1" applyFill="1" applyBorder="1" applyAlignment="1" applyProtection="1">
      <alignment horizontal="right" vertical="center"/>
      <protection locked="0"/>
    </xf>
    <xf numFmtId="176" fontId="14" fillId="0" borderId="1" xfId="2" applyNumberFormat="1" applyFont="1" applyFill="1" applyBorder="1" applyAlignment="1" applyProtection="1">
      <alignment horizontal="right" vertical="center"/>
      <protection locked="0"/>
    </xf>
    <xf numFmtId="176" fontId="13" fillId="3" borderId="6" xfId="2" applyNumberFormat="1" applyFont="1" applyFill="1" applyBorder="1" applyAlignment="1" applyProtection="1">
      <alignment horizontal="right" vertical="center"/>
      <protection locked="0"/>
    </xf>
    <xf numFmtId="176" fontId="13" fillId="0" borderId="6" xfId="2" applyNumberFormat="1" applyFont="1" applyFill="1" applyBorder="1" applyAlignment="1" applyProtection="1">
      <alignment horizontal="right" vertical="center"/>
      <protection locked="0"/>
    </xf>
    <xf numFmtId="0" fontId="13" fillId="0" borderId="3" xfId="0" applyFont="1" applyBorder="1" applyAlignment="1">
      <alignment horizontal="center"/>
    </xf>
    <xf numFmtId="176" fontId="13" fillId="0" borderId="9" xfId="0" applyNumberFormat="1" applyFont="1" applyFill="1" applyBorder="1" applyAlignment="1"/>
    <xf numFmtId="176" fontId="13" fillId="0" borderId="22" xfId="0" applyNumberFormat="1" applyFont="1" applyFill="1" applyBorder="1" applyAlignment="1"/>
    <xf numFmtId="176" fontId="13" fillId="0" borderId="9" xfId="0" applyNumberFormat="1" applyFont="1" applyFill="1" applyBorder="1" applyAlignment="1">
      <alignment horizontal="right"/>
    </xf>
    <xf numFmtId="176" fontId="13" fillId="0" borderId="22" xfId="0" applyNumberFormat="1" applyFont="1" applyFill="1" applyBorder="1" applyAlignment="1">
      <alignment horizontal="right"/>
    </xf>
    <xf numFmtId="176" fontId="14" fillId="0" borderId="1" xfId="0" applyNumberFormat="1" applyFont="1" applyFill="1" applyBorder="1" applyAlignment="1">
      <alignment horizontal="right"/>
    </xf>
    <xf numFmtId="0" fontId="12" fillId="0" borderId="0" xfId="0" applyFont="1"/>
    <xf numFmtId="0" fontId="2" fillId="0" borderId="5" xfId="1" applyNumberFormat="1" applyFont="1" applyBorder="1" applyAlignment="1" applyProtection="1">
      <alignment horizontal="center" vertical="center"/>
      <protection locked="0"/>
    </xf>
    <xf numFmtId="176" fontId="13" fillId="2" borderId="3" xfId="0" applyNumberFormat="1" applyFont="1" applyFill="1" applyBorder="1" applyAlignment="1">
      <alignment horizontal="right"/>
    </xf>
    <xf numFmtId="176" fontId="13" fillId="2" borderId="3" xfId="0" applyNumberFormat="1" applyFont="1" applyFill="1" applyBorder="1" applyAlignment="1"/>
    <xf numFmtId="0" fontId="0" fillId="0" borderId="2" xfId="0" applyBorder="1" applyAlignment="1">
      <alignment horizontal="center" vertical="center"/>
    </xf>
    <xf numFmtId="0" fontId="0" fillId="0" borderId="2" xfId="0" applyBorder="1" applyAlignment="1">
      <alignment horizontal="center" vertical="center" textRotation="255"/>
    </xf>
    <xf numFmtId="0" fontId="0" fillId="0" borderId="3" xfId="0" applyBorder="1" applyAlignment="1">
      <alignment horizontal="center"/>
    </xf>
    <xf numFmtId="0" fontId="0" fillId="0" borderId="4" xfId="0" applyFill="1" applyBorder="1" applyAlignment="1">
      <alignment horizontal="center" vertical="center"/>
    </xf>
    <xf numFmtId="0" fontId="0" fillId="0" borderId="1" xfId="0" applyBorder="1" applyAlignment="1">
      <alignment horizontal="center"/>
    </xf>
    <xf numFmtId="0" fontId="14" fillId="0" borderId="2" xfId="0" applyFont="1" applyFill="1" applyBorder="1" applyAlignment="1">
      <alignment horizontal="center" vertical="center" wrapText="1"/>
    </xf>
    <xf numFmtId="0" fontId="0" fillId="0" borderId="2" xfId="0" applyFill="1" applyBorder="1" applyAlignment="1">
      <alignment vertical="center" wrapText="1"/>
    </xf>
    <xf numFmtId="0" fontId="0" fillId="0" borderId="4" xfId="0" applyFill="1" applyBorder="1" applyAlignment="1">
      <alignment vertical="center"/>
    </xf>
    <xf numFmtId="0" fontId="15" fillId="0" borderId="4" xfId="0" applyFont="1" applyFill="1" applyBorder="1" applyAlignment="1">
      <alignment vertical="center"/>
    </xf>
    <xf numFmtId="31"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76" fontId="15" fillId="0" borderId="3" xfId="0" applyNumberFormat="1" applyFont="1" applyFill="1" applyBorder="1" applyAlignment="1">
      <alignment horizontal="center" vertical="center" wrapText="1"/>
    </xf>
    <xf numFmtId="176" fontId="0" fillId="0" borderId="3" xfId="0" applyNumberFormat="1" applyBorder="1" applyAlignment="1">
      <alignment horizontal="center" vertical="center"/>
    </xf>
    <xf numFmtId="0" fontId="1" fillId="0" borderId="0" xfId="1" applyFont="1" applyAlignment="1" applyProtection="1">
      <alignment vertical="center"/>
      <protection locked="0"/>
    </xf>
    <xf numFmtId="0" fontId="0" fillId="0" borderId="0" xfId="0" applyAlignment="1"/>
    <xf numFmtId="0" fontId="8" fillId="0" borderId="4" xfId="0" applyFont="1" applyFill="1" applyBorder="1" applyAlignment="1">
      <alignment horizontal="center" vertical="center"/>
    </xf>
    <xf numFmtId="176" fontId="18" fillId="0" borderId="3" xfId="0" applyNumberFormat="1" applyFont="1" applyFill="1" applyBorder="1" applyAlignment="1">
      <alignment horizontal="center" vertical="center" wrapText="1"/>
    </xf>
    <xf numFmtId="0" fontId="14" fillId="0" borderId="4" xfId="0" applyFont="1" applyFill="1" applyBorder="1" applyAlignment="1">
      <alignment vertical="center"/>
    </xf>
    <xf numFmtId="0" fontId="8" fillId="2" borderId="4" xfId="0" applyFont="1" applyFill="1" applyBorder="1" applyAlignment="1">
      <alignment horizontal="center" vertical="center"/>
    </xf>
    <xf numFmtId="0" fontId="0" fillId="0" borderId="1" xfId="0" applyFill="1" applyBorder="1" applyAlignment="1">
      <alignment vertical="center" wrapText="1"/>
    </xf>
    <xf numFmtId="0" fontId="15" fillId="0" borderId="1" xfId="0" applyFont="1" applyFill="1" applyBorder="1" applyAlignment="1">
      <alignment horizontal="center" vertical="center" wrapText="1"/>
    </xf>
    <xf numFmtId="0" fontId="8" fillId="0" borderId="0" xfId="1" applyFont="1" applyProtection="1">
      <alignment vertical="center"/>
      <protection locked="0"/>
    </xf>
    <xf numFmtId="0" fontId="0" fillId="0" borderId="2" xfId="0" applyBorder="1" applyAlignment="1">
      <alignment horizontal="center" vertical="center"/>
    </xf>
    <xf numFmtId="176" fontId="15" fillId="0" borderId="1" xfId="0" applyNumberFormat="1" applyFont="1" applyFill="1" applyBorder="1" applyAlignment="1">
      <alignment horizontal="right" vertical="center"/>
    </xf>
    <xf numFmtId="176" fontId="18" fillId="2" borderId="3" xfId="0" applyNumberFormat="1" applyFont="1" applyFill="1" applyBorder="1" applyAlignment="1">
      <alignment horizontal="right" vertical="center" wrapText="1"/>
    </xf>
    <xf numFmtId="176" fontId="18" fillId="0" borderId="3" xfId="0" applyNumberFormat="1" applyFont="1" applyFill="1" applyBorder="1" applyAlignment="1">
      <alignment horizontal="right" vertical="center" wrapText="1"/>
    </xf>
    <xf numFmtId="176" fontId="15" fillId="0" borderId="3" xfId="0" applyNumberFormat="1" applyFont="1" applyFill="1" applyBorder="1" applyAlignment="1">
      <alignment horizontal="right" vertical="center"/>
    </xf>
    <xf numFmtId="0" fontId="15" fillId="0" borderId="4" xfId="0" applyFont="1" applyFill="1" applyBorder="1" applyAlignment="1">
      <alignment horizontal="right" vertical="center"/>
    </xf>
    <xf numFmtId="176" fontId="0" fillId="0" borderId="3" xfId="0" applyNumberFormat="1" applyFill="1" applyBorder="1" applyAlignment="1">
      <alignment horizontal="right" vertical="center"/>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176" fontId="0" fillId="0" borderId="3" xfId="0" applyNumberFormat="1" applyFill="1" applyBorder="1" applyAlignment="1">
      <alignment horizontal="right"/>
    </xf>
    <xf numFmtId="0" fontId="14" fillId="0" borderId="1" xfId="0" applyFont="1" applyFill="1" applyBorder="1" applyAlignment="1">
      <alignment horizontal="center" vertical="center" wrapText="1"/>
    </xf>
    <xf numFmtId="0" fontId="0" fillId="0" borderId="1" xfId="0" applyBorder="1" applyAlignment="1">
      <alignment horizontal="center" vertical="center"/>
    </xf>
    <xf numFmtId="176" fontId="14" fillId="0" borderId="3" xfId="0" applyNumberFormat="1" applyFont="1" applyFill="1" applyBorder="1" applyAlignment="1">
      <alignment horizontal="right"/>
    </xf>
    <xf numFmtId="176" fontId="0" fillId="0" borderId="9" xfId="0" applyNumberFormat="1" applyFill="1" applyBorder="1" applyAlignment="1">
      <alignment horizontal="right"/>
    </xf>
    <xf numFmtId="0" fontId="19" fillId="0" borderId="0" xfId="0" applyFont="1"/>
    <xf numFmtId="0" fontId="19" fillId="0" borderId="1" xfId="0" applyFont="1" applyBorder="1"/>
    <xf numFmtId="0" fontId="19" fillId="0" borderId="0" xfId="0" applyFont="1" applyBorder="1"/>
    <xf numFmtId="0" fontId="19" fillId="0" borderId="0" xfId="0" applyFont="1" applyBorder="1" applyAlignment="1">
      <alignment horizontal="center"/>
    </xf>
    <xf numFmtId="0" fontId="19" fillId="0" borderId="0" xfId="1" applyFont="1" applyProtection="1">
      <alignment vertical="center"/>
      <protection locked="0"/>
    </xf>
    <xf numFmtId="0" fontId="19" fillId="0" borderId="5" xfId="1" applyNumberFormat="1" applyFont="1" applyBorder="1" applyAlignment="1" applyProtection="1">
      <alignment horizontal="center" vertical="center"/>
      <protection locked="0"/>
    </xf>
    <xf numFmtId="0" fontId="19" fillId="0" borderId="3" xfId="0" applyFont="1" applyBorder="1" applyAlignment="1">
      <alignment horizontal="center"/>
    </xf>
    <xf numFmtId="0" fontId="19" fillId="0" borderId="1" xfId="0" applyFont="1" applyBorder="1" applyAlignment="1">
      <alignment horizontal="center"/>
    </xf>
    <xf numFmtId="0" fontId="19" fillId="0" borderId="15" xfId="0" applyFont="1" applyBorder="1" applyAlignment="1">
      <alignment horizontal="center"/>
    </xf>
    <xf numFmtId="0" fontId="21" fillId="0" borderId="1" xfId="1" applyFont="1" applyBorder="1" applyAlignment="1" applyProtection="1">
      <alignment vertical="center"/>
      <protection locked="0"/>
    </xf>
    <xf numFmtId="0" fontId="22" fillId="0" borderId="2" xfId="1" applyFont="1" applyBorder="1" applyAlignment="1" applyProtection="1">
      <alignment vertical="center"/>
      <protection locked="0"/>
    </xf>
    <xf numFmtId="176" fontId="19" fillId="3" borderId="6" xfId="2" applyNumberFormat="1" applyFont="1" applyFill="1" applyBorder="1" applyAlignment="1" applyProtection="1">
      <alignment horizontal="right" vertical="center"/>
      <protection locked="0"/>
    </xf>
    <xf numFmtId="176" fontId="19" fillId="3" borderId="3" xfId="0" applyNumberFormat="1" applyFont="1" applyFill="1" applyBorder="1" applyAlignment="1">
      <alignment horizontal="right"/>
    </xf>
    <xf numFmtId="176" fontId="19" fillId="2" borderId="1" xfId="0" applyNumberFormat="1" applyFont="1" applyFill="1" applyBorder="1" applyAlignment="1">
      <alignment horizontal="right"/>
    </xf>
    <xf numFmtId="0" fontId="19" fillId="0" borderId="2" xfId="1" applyFont="1" applyFill="1" applyBorder="1" applyAlignment="1" applyProtection="1">
      <alignment horizontal="left" vertical="center"/>
      <protection locked="0"/>
    </xf>
    <xf numFmtId="0" fontId="19" fillId="0" borderId="2" xfId="1" applyFont="1" applyFill="1" applyBorder="1" applyAlignment="1" applyProtection="1">
      <alignment vertical="center"/>
      <protection locked="0"/>
    </xf>
    <xf numFmtId="176" fontId="19" fillId="0" borderId="6" xfId="2" applyNumberFormat="1" applyFont="1" applyFill="1" applyBorder="1" applyAlignment="1" applyProtection="1">
      <alignment horizontal="right" vertical="center"/>
      <protection locked="0"/>
    </xf>
    <xf numFmtId="0" fontId="19" fillId="0" borderId="2" xfId="1" applyFont="1" applyBorder="1" applyAlignment="1" applyProtection="1">
      <alignment vertical="center" textRotation="255"/>
      <protection locked="0"/>
    </xf>
    <xf numFmtId="0" fontId="23" fillId="0" borderId="2" xfId="1" applyFont="1" applyBorder="1" applyAlignment="1" applyProtection="1">
      <alignment vertical="center"/>
      <protection locked="0"/>
    </xf>
    <xf numFmtId="0" fontId="19" fillId="0" borderId="13" xfId="1" applyFont="1" applyBorder="1" applyAlignment="1" applyProtection="1">
      <alignment horizontal="right" vertical="center"/>
      <protection locked="0"/>
    </xf>
    <xf numFmtId="176" fontId="23" fillId="2" borderId="8" xfId="2" applyNumberFormat="1" applyFont="1" applyFill="1" applyBorder="1" applyAlignment="1" applyProtection="1">
      <alignment horizontal="right" vertical="center"/>
      <protection locked="0"/>
    </xf>
    <xf numFmtId="176" fontId="23" fillId="2" borderId="23" xfId="2" applyNumberFormat="1" applyFont="1" applyFill="1" applyBorder="1" applyAlignment="1" applyProtection="1">
      <alignment horizontal="right" vertical="center"/>
      <protection locked="0"/>
    </xf>
    <xf numFmtId="176" fontId="23" fillId="2" borderId="19" xfId="2" applyNumberFormat="1" applyFont="1" applyFill="1" applyBorder="1" applyAlignment="1" applyProtection="1">
      <alignment horizontal="right" vertical="center"/>
      <protection locked="0"/>
    </xf>
    <xf numFmtId="0" fontId="19" fillId="0" borderId="1" xfId="0" applyFont="1" applyBorder="1" applyAlignment="1">
      <alignment horizontal="right"/>
    </xf>
    <xf numFmtId="0" fontId="19" fillId="0" borderId="0" xfId="0" applyFont="1" applyAlignment="1">
      <alignment horizontal="center"/>
    </xf>
    <xf numFmtId="0" fontId="19" fillId="0" borderId="0" xfId="0" applyFont="1" applyBorder="1" applyAlignment="1">
      <alignment horizontal="right"/>
    </xf>
    <xf numFmtId="176" fontId="19" fillId="0" borderId="0" xfId="0" applyNumberFormat="1" applyFont="1" applyBorder="1" applyAlignment="1">
      <alignment horizontal="right"/>
    </xf>
    <xf numFmtId="0" fontId="19" fillId="0" borderId="9" xfId="0" applyFont="1" applyBorder="1" applyAlignment="1">
      <alignment horizontal="center"/>
    </xf>
    <xf numFmtId="0" fontId="19" fillId="0" borderId="22" xfId="0" applyFont="1" applyBorder="1" applyAlignment="1">
      <alignment horizontal="center"/>
    </xf>
    <xf numFmtId="0" fontId="19" fillId="0" borderId="2" xfId="0" applyFont="1" applyBorder="1"/>
    <xf numFmtId="176" fontId="19" fillId="2" borderId="6" xfId="2" applyNumberFormat="1" applyFont="1" applyFill="1" applyBorder="1" applyAlignment="1" applyProtection="1">
      <alignment horizontal="right" vertical="center"/>
      <protection locked="0"/>
    </xf>
    <xf numFmtId="176" fontId="19" fillId="0" borderId="9" xfId="0" applyNumberFormat="1" applyFont="1" applyFill="1" applyBorder="1" applyAlignment="1"/>
    <xf numFmtId="176" fontId="19" fillId="0" borderId="22" xfId="0" applyNumberFormat="1" applyFont="1" applyFill="1" applyBorder="1" applyAlignment="1"/>
    <xf numFmtId="176" fontId="19" fillId="0" borderId="3" xfId="0" applyNumberFormat="1" applyFont="1" applyFill="1" applyBorder="1" applyAlignment="1"/>
    <xf numFmtId="176" fontId="19" fillId="0" borderId="9" xfId="0" applyNumberFormat="1" applyFont="1" applyFill="1" applyBorder="1" applyAlignment="1">
      <alignment horizontal="right"/>
    </xf>
    <xf numFmtId="176" fontId="19" fillId="0" borderId="22" xfId="0" applyNumberFormat="1" applyFont="1" applyFill="1" applyBorder="1" applyAlignment="1">
      <alignment horizontal="right"/>
    </xf>
    <xf numFmtId="176" fontId="19" fillId="0" borderId="3" xfId="0" applyNumberFormat="1" applyFont="1" applyFill="1" applyBorder="1" applyAlignment="1">
      <alignment horizontal="center"/>
    </xf>
    <xf numFmtId="176" fontId="19" fillId="0" borderId="6" xfId="2" applyNumberFormat="1" applyFont="1" applyFill="1" applyBorder="1" applyAlignment="1" applyProtection="1">
      <alignment horizontal="center" vertical="center"/>
      <protection locked="0"/>
    </xf>
    <xf numFmtId="0" fontId="19" fillId="0" borderId="9" xfId="0" applyFont="1" applyFill="1" applyBorder="1" applyAlignment="1">
      <alignment horizontal="center"/>
    </xf>
    <xf numFmtId="0" fontId="19" fillId="0" borderId="22" xfId="0" applyFont="1" applyFill="1" applyBorder="1" applyAlignment="1">
      <alignment horizontal="center"/>
    </xf>
    <xf numFmtId="0" fontId="19" fillId="0" borderId="3" xfId="0" applyFont="1" applyFill="1" applyBorder="1" applyAlignment="1">
      <alignment horizontal="center"/>
    </xf>
    <xf numFmtId="176" fontId="23" fillId="2" borderId="3" xfId="2" applyNumberFormat="1" applyFont="1" applyFill="1" applyBorder="1" applyAlignment="1" applyProtection="1">
      <alignment horizontal="right" vertical="center"/>
      <protection locked="0"/>
    </xf>
    <xf numFmtId="176" fontId="23" fillId="2" borderId="1" xfId="2" applyNumberFormat="1" applyFont="1" applyFill="1" applyBorder="1" applyAlignment="1" applyProtection="1">
      <alignment horizontal="right" vertical="center"/>
      <protection locked="0"/>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22" fillId="0" borderId="1" xfId="1" applyFont="1" applyBorder="1" applyAlignment="1" applyProtection="1">
      <alignment vertical="center"/>
      <protection locked="0"/>
    </xf>
    <xf numFmtId="0" fontId="19" fillId="0" borderId="2" xfId="0" applyFont="1" applyBorder="1" applyAlignment="1">
      <alignment horizontal="center" vertical="center" textRotation="255"/>
    </xf>
    <xf numFmtId="0" fontId="19" fillId="0" borderId="2" xfId="0" applyFont="1" applyBorder="1" applyAlignment="1">
      <alignment horizontal="center"/>
    </xf>
    <xf numFmtId="0" fontId="19" fillId="0" borderId="4" xfId="0" applyFont="1" applyBorder="1" applyAlignment="1">
      <alignment horizontal="center"/>
    </xf>
    <xf numFmtId="0" fontId="19" fillId="0" borderId="3" xfId="0" applyFont="1" applyBorder="1" applyAlignment="1">
      <alignment horizontal="center"/>
    </xf>
    <xf numFmtId="0" fontId="19" fillId="0" borderId="2"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10" xfId="1" applyFont="1" applyBorder="1" applyAlignment="1" applyProtection="1">
      <alignment horizontal="center" vertical="center" textRotation="255"/>
      <protection locked="0"/>
    </xf>
    <xf numFmtId="0" fontId="19" fillId="0" borderId="16" xfId="1" applyFont="1" applyBorder="1" applyAlignment="1" applyProtection="1">
      <alignment horizontal="center" vertical="center" textRotation="255"/>
      <protection locked="0"/>
    </xf>
    <xf numFmtId="0" fontId="19" fillId="0" borderId="11" xfId="1" applyFont="1" applyBorder="1" applyAlignment="1" applyProtection="1">
      <alignment horizontal="center" vertical="center" textRotation="255"/>
      <protection locked="0"/>
    </xf>
    <xf numFmtId="0" fontId="19" fillId="0" borderId="12" xfId="1" applyFont="1" applyBorder="1" applyAlignment="1" applyProtection="1">
      <alignment horizontal="center" vertical="center"/>
      <protection locked="0"/>
    </xf>
    <xf numFmtId="0" fontId="19" fillId="0" borderId="17" xfId="1" applyFont="1" applyBorder="1" applyAlignment="1" applyProtection="1">
      <alignment horizontal="center" vertical="center"/>
      <protection locked="0"/>
    </xf>
    <xf numFmtId="0" fontId="19" fillId="0" borderId="14" xfId="1" applyFont="1" applyBorder="1" applyAlignment="1" applyProtection="1">
      <alignment horizontal="center" vertical="center"/>
      <protection locked="0"/>
    </xf>
    <xf numFmtId="0" fontId="19" fillId="0" borderId="18" xfId="1" applyFont="1" applyBorder="1" applyAlignment="1" applyProtection="1">
      <alignment horizontal="center" vertical="center"/>
      <protection locked="0"/>
    </xf>
    <xf numFmtId="0" fontId="19" fillId="0" borderId="13" xfId="1" applyFont="1" applyBorder="1" applyAlignment="1" applyProtection="1">
      <alignment horizontal="center" vertical="center"/>
      <protection locked="0"/>
    </xf>
    <xf numFmtId="0" fontId="19" fillId="0" borderId="7" xfId="1" applyFont="1" applyBorder="1" applyAlignment="1" applyProtection="1">
      <alignment horizontal="center" vertical="center"/>
      <protection locked="0"/>
    </xf>
    <xf numFmtId="0" fontId="19" fillId="0" borderId="1" xfId="0" applyFont="1" applyBorder="1" applyAlignment="1">
      <alignment horizontal="center"/>
    </xf>
    <xf numFmtId="0" fontId="20" fillId="0" borderId="0" xfId="0" applyFont="1" applyAlignment="1">
      <alignment horizontal="center"/>
    </xf>
    <xf numFmtId="0" fontId="19" fillId="0" borderId="20" xfId="0" applyFont="1" applyBorder="1" applyAlignment="1">
      <alignment horizontal="center"/>
    </xf>
    <xf numFmtId="0" fontId="19" fillId="0" borderId="21" xfId="0" applyFont="1" applyBorder="1" applyAlignment="1">
      <alignment horizontal="center"/>
    </xf>
    <xf numFmtId="0" fontId="0" fillId="0" borderId="2" xfId="0" applyBorder="1" applyAlignment="1">
      <alignment horizontal="center" vertical="center" textRotation="255"/>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15" fillId="0" borderId="2" xfId="0" applyFont="1" applyFill="1" applyBorder="1" applyAlignment="1">
      <alignment horizontal="left" vertical="center" wrapText="1"/>
    </xf>
    <xf numFmtId="0" fontId="0" fillId="0" borderId="4" xfId="0" applyFill="1" applyBorder="1" applyAlignment="1">
      <alignment horizontal="left" vertical="center"/>
    </xf>
    <xf numFmtId="0" fontId="0" fillId="0" borderId="3" xfId="0" applyFill="1" applyBorder="1" applyAlignment="1">
      <alignment horizontal="left" vertical="center"/>
    </xf>
    <xf numFmtId="0" fontId="14" fillId="0" borderId="2" xfId="0" applyFont="1" applyFill="1" applyBorder="1" applyAlignment="1">
      <alignment horizontal="left" vertical="center" wrapText="1"/>
    </xf>
    <xf numFmtId="0" fontId="15" fillId="0" borderId="4" xfId="0" applyFont="1" applyFill="1" applyBorder="1" applyAlignment="1">
      <alignment horizontal="left" vertical="center"/>
    </xf>
    <xf numFmtId="0" fontId="15" fillId="0" borderId="3" xfId="0" applyFont="1" applyFill="1" applyBorder="1" applyAlignment="1">
      <alignment horizontal="left"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14" fillId="0" borderId="1" xfId="0" applyFont="1" applyBorder="1" applyAlignment="1">
      <alignment horizontal="center"/>
    </xf>
    <xf numFmtId="0" fontId="15" fillId="0" borderId="1" xfId="0" applyFont="1" applyBorder="1" applyAlignment="1">
      <alignment horizontal="center"/>
    </xf>
    <xf numFmtId="0" fontId="4" fillId="0" borderId="12" xfId="1" applyBorder="1" applyAlignment="1" applyProtection="1">
      <alignment horizontal="center" vertical="center"/>
      <protection locked="0"/>
    </xf>
    <xf numFmtId="0" fontId="4" fillId="0" borderId="17" xfId="1" applyBorder="1" applyAlignment="1" applyProtection="1">
      <alignment horizontal="center" vertical="center"/>
      <protection locked="0"/>
    </xf>
    <xf numFmtId="0" fontId="4" fillId="0" borderId="14" xfId="1" applyBorder="1" applyAlignment="1" applyProtection="1">
      <alignment horizontal="center" vertical="center"/>
      <protection locked="0"/>
    </xf>
    <xf numFmtId="0" fontId="4" fillId="0" borderId="18" xfId="1" applyBorder="1" applyAlignment="1" applyProtection="1">
      <alignment horizontal="center" vertical="center"/>
      <protection locked="0"/>
    </xf>
    <xf numFmtId="0" fontId="4" fillId="0" borderId="10" xfId="1" applyBorder="1" applyAlignment="1" applyProtection="1">
      <alignment horizontal="center" vertical="center" textRotation="255"/>
      <protection locked="0"/>
    </xf>
    <xf numFmtId="0" fontId="4" fillId="0" borderId="16" xfId="1" applyBorder="1" applyAlignment="1" applyProtection="1">
      <alignment horizontal="center" vertical="center" textRotation="255"/>
      <protection locked="0"/>
    </xf>
    <xf numFmtId="0" fontId="4" fillId="0" borderId="11" xfId="1" applyBorder="1" applyAlignment="1" applyProtection="1">
      <alignment horizontal="center" vertical="center" textRotation="255"/>
      <protection locked="0"/>
    </xf>
    <xf numFmtId="0" fontId="4" fillId="0" borderId="13" xfId="1" applyBorder="1" applyAlignment="1" applyProtection="1">
      <alignment horizontal="center" vertical="center"/>
      <protection locked="0"/>
    </xf>
    <xf numFmtId="0" fontId="4" fillId="0" borderId="7" xfId="1" applyBorder="1" applyAlignment="1" applyProtection="1">
      <alignment horizontal="center" vertical="center"/>
      <protection locked="0"/>
    </xf>
    <xf numFmtId="0" fontId="0" fillId="0" borderId="20" xfId="0" applyBorder="1" applyAlignment="1">
      <alignment horizontal="center"/>
    </xf>
    <xf numFmtId="0" fontId="0" fillId="0" borderId="21" xfId="0" applyBorder="1" applyAlignment="1">
      <alignment horizontal="center"/>
    </xf>
    <xf numFmtId="0" fontId="14" fillId="2" borderId="1" xfId="0" applyFont="1" applyFill="1" applyBorder="1" applyAlignment="1">
      <alignment horizontal="center"/>
    </xf>
    <xf numFmtId="0" fontId="15" fillId="2" borderId="1" xfId="0" applyFont="1" applyFill="1" applyBorder="1" applyAlignment="1">
      <alignment horizontal="center"/>
    </xf>
    <xf numFmtId="0" fontId="0" fillId="0" borderId="10" xfId="0" applyBorder="1" applyAlignment="1">
      <alignment horizontal="center" vertical="center"/>
    </xf>
    <xf numFmtId="0" fontId="0" fillId="0" borderId="11" xfId="0" applyBorder="1" applyAlignment="1">
      <alignment horizontal="center" vertical="center"/>
    </xf>
    <xf numFmtId="0" fontId="15" fillId="0" borderId="12"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14" xfId="0"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25" xfId="0" applyFont="1" applyFill="1" applyBorder="1" applyAlignment="1">
      <alignment horizontal="left" vertical="top" wrapText="1"/>
    </xf>
    <xf numFmtId="0" fontId="14" fillId="0" borderId="4" xfId="0" applyFont="1" applyFill="1" applyBorder="1" applyAlignment="1">
      <alignment horizontal="center" vertical="center"/>
    </xf>
    <xf numFmtId="0" fontId="15" fillId="0" borderId="4" xfId="0" applyFont="1" applyFill="1" applyBorder="1" applyAlignment="1">
      <alignment horizontal="center" vertical="center"/>
    </xf>
    <xf numFmtId="0" fontId="0" fillId="0" borderId="4" xfId="0" applyFill="1" applyBorder="1" applyAlignment="1">
      <alignment horizontal="center" vertical="center" wrapText="1"/>
    </xf>
    <xf numFmtId="0" fontId="0" fillId="2" borderId="1" xfId="0" applyFill="1" applyBorder="1" applyAlignment="1">
      <alignment horizont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0" fillId="0" borderId="1" xfId="0" applyBorder="1" applyAlignment="1">
      <alignment horizont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cellXfs>
  <cellStyles count="5">
    <cellStyle name="パーセント 2" xfId="4" xr:uid="{00000000-0005-0000-0000-000000000000}"/>
    <cellStyle name="桁区切り 2" xfId="2" xr:uid="{00000000-0005-0000-0000-000001000000}"/>
    <cellStyle name="標準" xfId="0" builtinId="0"/>
    <cellStyle name="標準 2" xfId="1" xr:uid="{00000000-0005-0000-0000-000003000000}"/>
    <cellStyle name="標準 2 2" xfId="3" xr:uid="{00000000-0005-0000-0000-00000400000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160814</xdr:colOff>
      <xdr:row>8</xdr:row>
      <xdr:rowOff>81642</xdr:rowOff>
    </xdr:from>
    <xdr:to>
      <xdr:col>6</xdr:col>
      <xdr:colOff>938894</xdr:colOff>
      <xdr:row>12</xdr:row>
      <xdr:rowOff>176893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52064" y="2041071"/>
          <a:ext cx="1825830" cy="10749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黄色のセルには計算式が入っていますので、入力しないでください。</a:t>
          </a:r>
          <a:endParaRPr kumimoji="1" lang="en-US" altLang="ja-JP" sz="1200" b="1">
            <a:solidFill>
              <a:sysClr val="windowText" lastClr="000000"/>
            </a:solidFill>
          </a:endParaRPr>
        </a:p>
        <a:p>
          <a:endParaRPr kumimoji="1" lang="en-US" altLang="ja-JP" sz="1100"/>
        </a:p>
        <a:p>
          <a:endParaRPr kumimoji="1" lang="ja-JP" altLang="en-US" sz="1100"/>
        </a:p>
      </xdr:txBody>
    </xdr:sp>
    <xdr:clientData/>
  </xdr:twoCellAnchor>
  <xdr:twoCellAnchor>
    <xdr:from>
      <xdr:col>7</xdr:col>
      <xdr:colOff>76201</xdr:colOff>
      <xdr:row>32</xdr:row>
      <xdr:rowOff>38099</xdr:rowOff>
    </xdr:from>
    <xdr:to>
      <xdr:col>14</xdr:col>
      <xdr:colOff>590550</xdr:colOff>
      <xdr:row>36</xdr:row>
      <xdr:rowOff>647700</xdr:rowOff>
    </xdr:to>
    <xdr:sp macro="" textlink="">
      <xdr:nvSpPr>
        <xdr:cNvPr id="5" name="テキスト ボックス 4">
          <a:extLst>
            <a:ext uri="{FF2B5EF4-FFF2-40B4-BE49-F238E27FC236}">
              <a16:creationId xmlns:a16="http://schemas.microsoft.com/office/drawing/2014/main" id="{417B091D-57FB-4976-AC7D-8EA91B144D65}"/>
            </a:ext>
          </a:extLst>
        </xdr:cNvPr>
        <xdr:cNvSpPr txBox="1"/>
      </xdr:nvSpPr>
      <xdr:spPr>
        <a:xfrm>
          <a:off x="8353426" y="7781924"/>
          <a:ext cx="5619749" cy="5219701"/>
        </a:xfrm>
        <a:prstGeom prst="rect">
          <a:avLst/>
        </a:prstGeom>
        <a:solidFill>
          <a:srgbClr val="FFFFCC"/>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n-ea"/>
              <a:ea typeface="+mn-ea"/>
            </a:rPr>
            <a:t>★当初計画における交通費は、以下のとおり算定してください。</a:t>
          </a:r>
          <a:endParaRPr kumimoji="1" lang="en-US" altLang="ja-JP" sz="1100" b="1">
            <a:solidFill>
              <a:sysClr val="windowText" lastClr="000000"/>
            </a:solidFill>
            <a:latin typeface="+mn-ea"/>
            <a:ea typeface="+mn-ea"/>
          </a:endParaRPr>
        </a:p>
        <a:p>
          <a:endParaRPr kumimoji="1" lang="en-US" altLang="ja-JP" sz="1100" b="1">
            <a:solidFill>
              <a:sysClr val="windowText" lastClr="000000"/>
            </a:solidFill>
            <a:latin typeface="+mn-ea"/>
            <a:ea typeface="+mn-ea"/>
          </a:endParaRPr>
        </a:p>
        <a:p>
          <a:r>
            <a:rPr kumimoji="1" lang="ja-JP" altLang="ja-JP" sz="1100" b="1">
              <a:solidFill>
                <a:schemeClr val="dk1"/>
              </a:solidFill>
              <a:effectLst/>
              <a:latin typeface="+mn-ea"/>
              <a:ea typeface="+mn-ea"/>
              <a:cs typeface="+mn-cs"/>
            </a:rPr>
            <a:t>　① 大学～地域間の</a:t>
          </a:r>
          <a:r>
            <a:rPr kumimoji="1" lang="ja-JP" altLang="ja-JP" sz="1100" b="1" u="sng">
              <a:solidFill>
                <a:schemeClr val="dk1"/>
              </a:solidFill>
              <a:effectLst/>
              <a:latin typeface="+mn-ea"/>
              <a:ea typeface="+mn-ea"/>
              <a:cs typeface="+mn-cs"/>
            </a:rPr>
            <a:t>１往復にかかる標準的な単価</a:t>
          </a:r>
          <a:r>
            <a:rPr kumimoji="1" lang="ja-JP" altLang="ja-JP" sz="1100" b="1">
              <a:solidFill>
                <a:schemeClr val="dk1"/>
              </a:solidFill>
              <a:effectLst/>
              <a:latin typeface="+mn-ea"/>
              <a:ea typeface="+mn-ea"/>
              <a:cs typeface="+mn-cs"/>
            </a:rPr>
            <a:t>を</a:t>
          </a:r>
          <a:r>
            <a:rPr kumimoji="1" lang="ja-JP" altLang="en-US" sz="1100" b="1">
              <a:solidFill>
                <a:schemeClr val="dk1"/>
              </a:solidFill>
              <a:effectLst/>
              <a:latin typeface="+mn-ea"/>
              <a:ea typeface="+mn-ea"/>
              <a:cs typeface="+mn-cs"/>
            </a:rPr>
            <a:t>算出</a:t>
          </a:r>
          <a:r>
            <a:rPr kumimoji="1" lang="ja-JP" altLang="ja-JP" sz="1100" b="1">
              <a:solidFill>
                <a:schemeClr val="dk1"/>
              </a:solidFill>
              <a:effectLst/>
              <a:latin typeface="+mn-ea"/>
              <a:ea typeface="+mn-ea"/>
              <a:cs typeface="+mn-cs"/>
            </a:rPr>
            <a:t>する。</a:t>
          </a:r>
          <a:endParaRPr lang="ja-JP" altLang="ja-JP" sz="1100">
            <a:effectLst/>
            <a:latin typeface="+mn-ea"/>
            <a:ea typeface="+mn-ea"/>
          </a:endParaRPr>
        </a:p>
        <a:p>
          <a:r>
            <a:rPr kumimoji="1" lang="ja-JP" altLang="ja-JP" sz="1100" b="1">
              <a:solidFill>
                <a:schemeClr val="dk1"/>
              </a:solidFill>
              <a:effectLst/>
              <a:latin typeface="+mn-ea"/>
              <a:ea typeface="+mn-ea"/>
              <a:cs typeface="+mn-cs"/>
            </a:rPr>
            <a:t>　②</a:t>
          </a:r>
          <a:r>
            <a:rPr kumimoji="1" lang="ja-JP" altLang="ja-JP" sz="1100" b="1" baseline="0">
              <a:solidFill>
                <a:schemeClr val="dk1"/>
              </a:solidFill>
              <a:effectLst/>
              <a:latin typeface="+mn-ea"/>
              <a:ea typeface="+mn-ea"/>
              <a:cs typeface="+mn-cs"/>
            </a:rPr>
            <a:t> ①に往復回数をかける。</a:t>
          </a:r>
          <a:endParaRPr lang="ja-JP" altLang="ja-JP" sz="1100">
            <a:effectLst/>
            <a:latin typeface="+mn-ea"/>
            <a:ea typeface="+mn-ea"/>
          </a:endParaRPr>
        </a:p>
        <a:p>
          <a:r>
            <a:rPr kumimoji="1" lang="ja-JP" altLang="ja-JP" sz="1100" b="1" baseline="0">
              <a:solidFill>
                <a:schemeClr val="dk1"/>
              </a:solidFill>
              <a:effectLst/>
              <a:latin typeface="+mn-ea"/>
              <a:ea typeface="+mn-ea"/>
              <a:cs typeface="+mn-cs"/>
            </a:rPr>
            <a:t>　③ </a:t>
          </a:r>
          <a:r>
            <a:rPr kumimoji="1" lang="ja-JP" altLang="en-US" sz="1100" b="1" baseline="0">
              <a:solidFill>
                <a:schemeClr val="dk1"/>
              </a:solidFill>
              <a:effectLst/>
              <a:latin typeface="+mn-ea"/>
              <a:ea typeface="+mn-ea"/>
              <a:cs typeface="+mn-cs"/>
            </a:rPr>
            <a:t>不足が生じないよう、</a:t>
          </a:r>
          <a:r>
            <a:rPr kumimoji="1" lang="ja-JP" altLang="ja-JP" sz="1100" b="1" baseline="0">
              <a:solidFill>
                <a:schemeClr val="dk1"/>
              </a:solidFill>
              <a:effectLst/>
              <a:latin typeface="+mn-ea"/>
              <a:ea typeface="+mn-ea"/>
              <a:cs typeface="+mn-cs"/>
            </a:rPr>
            <a:t>②に</a:t>
          </a:r>
          <a:r>
            <a:rPr kumimoji="1" lang="en-US" altLang="ja-JP" sz="1100" b="1" baseline="0">
              <a:solidFill>
                <a:schemeClr val="dk1"/>
              </a:solidFill>
              <a:effectLst/>
              <a:latin typeface="+mn-ea"/>
              <a:ea typeface="+mn-ea"/>
              <a:cs typeface="+mn-cs"/>
            </a:rPr>
            <a:t>1.2</a:t>
          </a:r>
          <a:r>
            <a:rPr kumimoji="1" lang="ja-JP" altLang="ja-JP" sz="1100" b="1" baseline="0">
              <a:solidFill>
                <a:schemeClr val="dk1"/>
              </a:solidFill>
              <a:effectLst/>
              <a:latin typeface="+mn-ea"/>
              <a:ea typeface="+mn-ea"/>
              <a:cs typeface="+mn-cs"/>
            </a:rPr>
            <a:t>をかけて補正する。</a:t>
          </a:r>
          <a:endParaRPr lang="ja-JP" altLang="ja-JP" sz="1100">
            <a:effectLst/>
            <a:latin typeface="+mn-ea"/>
            <a:ea typeface="+mn-ea"/>
          </a:endParaRPr>
        </a:p>
        <a:p>
          <a:endParaRPr lang="ja-JP" altLang="ja-JP" sz="1100"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chemeClr val="dk1"/>
              </a:solidFill>
              <a:effectLst/>
              <a:latin typeface="+mn-ea"/>
              <a:ea typeface="+mn-ea"/>
              <a:cs typeface="+mn-cs"/>
            </a:rPr>
            <a:t>　　</a:t>
          </a:r>
          <a:r>
            <a:rPr kumimoji="1" lang="en-US" altLang="ja-JP" sz="1100" b="1" baseline="0">
              <a:solidFill>
                <a:schemeClr val="dk1"/>
              </a:solidFill>
              <a:effectLst/>
              <a:latin typeface="+mn-ea"/>
              <a:ea typeface="+mn-ea"/>
              <a:cs typeface="+mn-cs"/>
            </a:rPr>
            <a:t>&lt;</a:t>
          </a:r>
          <a:r>
            <a:rPr kumimoji="1" lang="ja-JP" altLang="en-US" sz="1100" b="1" baseline="0">
              <a:solidFill>
                <a:schemeClr val="dk1"/>
              </a:solidFill>
              <a:effectLst/>
              <a:latin typeface="+mn-ea"/>
              <a:ea typeface="+mn-ea"/>
              <a:cs typeface="+mn-cs"/>
            </a:rPr>
            <a:t>例１：</a:t>
          </a:r>
          <a:r>
            <a:rPr kumimoji="1" lang="ja-JP" altLang="ja-JP" sz="1100" b="1">
              <a:solidFill>
                <a:schemeClr val="dk1"/>
              </a:solidFill>
              <a:effectLst/>
              <a:latin typeface="+mn-ea"/>
              <a:ea typeface="+mn-ea"/>
              <a:cs typeface="+mn-cs"/>
            </a:rPr>
            <a:t>車を利用する場合</a:t>
          </a:r>
          <a:r>
            <a:rPr kumimoji="1" lang="en-US" altLang="ja-JP" sz="1100" b="1" baseline="0">
              <a:solidFill>
                <a:schemeClr val="dk1"/>
              </a:solidFill>
              <a:effectLst/>
              <a:latin typeface="+mn-ea"/>
              <a:ea typeface="+mn-ea"/>
              <a:cs typeface="+mn-cs"/>
            </a:rPr>
            <a:t>&gt;</a:t>
          </a:r>
          <a:endParaRPr lang="ja-JP" altLang="ja-JP" sz="1100" b="1">
            <a:effectLst/>
            <a:latin typeface="+mn-ea"/>
            <a:ea typeface="+mn-ea"/>
          </a:endParaRPr>
        </a:p>
        <a:p>
          <a:r>
            <a:rPr kumimoji="1" lang="ja-JP" altLang="en-US" sz="1100" b="1">
              <a:solidFill>
                <a:sysClr val="windowText" lastClr="000000"/>
              </a:solidFill>
              <a:latin typeface="+mn-ea"/>
              <a:ea typeface="+mn-ea"/>
            </a:rPr>
            <a:t>　　　①１往復にかかる</a:t>
          </a:r>
          <a:r>
            <a:rPr kumimoji="1" lang="ja-JP" altLang="ja-JP" sz="1100" b="1">
              <a:solidFill>
                <a:schemeClr val="dk1"/>
              </a:solidFill>
              <a:effectLst/>
              <a:latin typeface="+mn-ea"/>
              <a:ea typeface="+mn-ea"/>
              <a:cs typeface="+mn-cs"/>
            </a:rPr>
            <a:t>レンタカー代</a:t>
          </a:r>
          <a:r>
            <a:rPr kumimoji="1" lang="ja-JP" altLang="ja-JP" sz="1100" b="1" baseline="0">
              <a:solidFill>
                <a:schemeClr val="dk1"/>
              </a:solidFill>
              <a:effectLst/>
              <a:latin typeface="+mn-ea"/>
              <a:ea typeface="+mn-ea"/>
              <a:cs typeface="+mn-cs"/>
            </a:rPr>
            <a:t> </a:t>
          </a:r>
          <a:r>
            <a:rPr kumimoji="1" lang="en-US" altLang="ja-JP" sz="1100" b="1">
              <a:solidFill>
                <a:schemeClr val="dk1"/>
              </a:solidFill>
              <a:effectLst/>
              <a:latin typeface="+mn-ea"/>
              <a:ea typeface="+mn-ea"/>
              <a:cs typeface="+mn-cs"/>
            </a:rPr>
            <a:t>15,000</a:t>
          </a:r>
          <a:r>
            <a:rPr kumimoji="1" lang="ja-JP" altLang="ja-JP" sz="1100" b="1">
              <a:solidFill>
                <a:schemeClr val="dk1"/>
              </a:solidFill>
              <a:effectLst/>
              <a:latin typeface="+mn-ea"/>
              <a:ea typeface="+mn-ea"/>
              <a:cs typeface="+mn-cs"/>
            </a:rPr>
            <a:t>円、ガソリン代</a:t>
          </a:r>
          <a:r>
            <a:rPr kumimoji="1" lang="en-US" altLang="ja-JP" sz="1100" b="1" baseline="0">
              <a:solidFill>
                <a:schemeClr val="dk1"/>
              </a:solidFill>
              <a:effectLst/>
              <a:latin typeface="+mn-ea"/>
              <a:ea typeface="+mn-ea"/>
              <a:cs typeface="+mn-cs"/>
            </a:rPr>
            <a:t> </a:t>
          </a:r>
          <a:r>
            <a:rPr kumimoji="1" lang="en-US" altLang="ja-JP" sz="1100" b="1">
              <a:solidFill>
                <a:schemeClr val="dk1"/>
              </a:solidFill>
              <a:effectLst/>
              <a:latin typeface="+mn-ea"/>
              <a:ea typeface="+mn-ea"/>
              <a:cs typeface="+mn-cs"/>
            </a:rPr>
            <a:t>2,000</a:t>
          </a:r>
          <a:r>
            <a:rPr kumimoji="1" lang="ja-JP" altLang="ja-JP" sz="1100" b="1">
              <a:solidFill>
                <a:schemeClr val="dk1"/>
              </a:solidFill>
              <a:effectLst/>
              <a:latin typeface="+mn-ea"/>
              <a:ea typeface="+mn-ea"/>
              <a:cs typeface="+mn-cs"/>
            </a:rPr>
            <a:t>円、</a:t>
          </a:r>
          <a:endParaRPr kumimoji="1" lang="en-US" altLang="ja-JP" sz="1100" b="1">
            <a:solidFill>
              <a:schemeClr val="dk1"/>
            </a:solidFill>
            <a:effectLst/>
            <a:latin typeface="+mn-ea"/>
            <a:ea typeface="+mn-ea"/>
            <a:cs typeface="+mn-cs"/>
          </a:endParaRPr>
        </a:p>
        <a:p>
          <a:r>
            <a:rPr kumimoji="1" lang="ja-JP" altLang="en-US" sz="1100" b="1">
              <a:solidFill>
                <a:schemeClr val="dk1"/>
              </a:solidFill>
              <a:effectLst/>
              <a:latin typeface="+mn-ea"/>
              <a:ea typeface="+mn-ea"/>
              <a:cs typeface="+mn-cs"/>
            </a:rPr>
            <a:t>　　　　</a:t>
          </a:r>
          <a:r>
            <a:rPr kumimoji="1" lang="ja-JP" altLang="ja-JP" sz="1100" b="1">
              <a:solidFill>
                <a:schemeClr val="dk1"/>
              </a:solidFill>
              <a:effectLst/>
              <a:latin typeface="+mn-ea"/>
              <a:ea typeface="+mn-ea"/>
              <a:cs typeface="+mn-cs"/>
            </a:rPr>
            <a:t>高速代</a:t>
          </a:r>
          <a:r>
            <a:rPr kumimoji="1" lang="en-US" altLang="ja-JP" sz="1100" b="1" baseline="0">
              <a:solidFill>
                <a:schemeClr val="dk1"/>
              </a:solidFill>
              <a:effectLst/>
              <a:latin typeface="+mn-ea"/>
              <a:ea typeface="+mn-ea"/>
              <a:cs typeface="+mn-cs"/>
            </a:rPr>
            <a:t> </a:t>
          </a:r>
          <a:r>
            <a:rPr kumimoji="1" lang="en-US" altLang="ja-JP" sz="1100" b="1">
              <a:solidFill>
                <a:schemeClr val="dk1"/>
              </a:solidFill>
              <a:effectLst/>
              <a:latin typeface="+mn-ea"/>
              <a:ea typeface="+mn-ea"/>
              <a:cs typeface="+mn-cs"/>
            </a:rPr>
            <a:t>3,000</a:t>
          </a:r>
          <a:r>
            <a:rPr kumimoji="1" lang="ja-JP" altLang="ja-JP" sz="1100" b="1">
              <a:solidFill>
                <a:schemeClr val="dk1"/>
              </a:solidFill>
              <a:effectLst/>
              <a:latin typeface="+mn-ea"/>
              <a:ea typeface="+mn-ea"/>
              <a:cs typeface="+mn-cs"/>
            </a:rPr>
            <a:t>円</a:t>
          </a:r>
          <a:r>
            <a:rPr kumimoji="1" lang="en-US" altLang="ja-JP" sz="1100" b="1">
              <a:solidFill>
                <a:schemeClr val="dk1"/>
              </a:solidFill>
              <a:effectLst/>
              <a:latin typeface="+mn-ea"/>
              <a:ea typeface="+mn-ea"/>
              <a:cs typeface="+mn-cs"/>
            </a:rPr>
            <a:t> </a:t>
          </a:r>
          <a:r>
            <a:rPr kumimoji="1" lang="ja-JP" altLang="ja-JP" sz="1100" b="1">
              <a:solidFill>
                <a:schemeClr val="dk1"/>
              </a:solidFill>
              <a:effectLst/>
              <a:latin typeface="+mn-ea"/>
              <a:ea typeface="+mn-ea"/>
              <a:cs typeface="+mn-cs"/>
            </a:rPr>
            <a:t>の場合、</a:t>
          </a:r>
          <a:endParaRPr lang="ja-JP" altLang="ja-JP" sz="1100" b="1">
            <a:effectLst/>
            <a:latin typeface="+mn-ea"/>
            <a:ea typeface="+mn-ea"/>
          </a:endParaRPr>
        </a:p>
        <a:p>
          <a:pPr eaLnBrk="1" fontAlgn="auto" latinLnBrk="0" hangingPunct="1"/>
          <a:r>
            <a:rPr kumimoji="1" lang="ja-JP" altLang="en-US" sz="1100" b="1">
              <a:solidFill>
                <a:schemeClr val="dk1"/>
              </a:solidFill>
              <a:effectLst/>
              <a:latin typeface="+mn-ea"/>
              <a:ea typeface="+mn-ea"/>
              <a:cs typeface="+mn-cs"/>
            </a:rPr>
            <a:t>　　　</a:t>
          </a:r>
          <a:r>
            <a:rPr kumimoji="1" lang="ja-JP" altLang="en-US" sz="1100" b="1" baseline="0">
              <a:solidFill>
                <a:schemeClr val="dk1"/>
              </a:solidFill>
              <a:effectLst/>
              <a:latin typeface="+mn-ea"/>
              <a:ea typeface="+mn-ea"/>
              <a:cs typeface="+mn-cs"/>
            </a:rPr>
            <a:t> 　</a:t>
          </a:r>
          <a:r>
            <a:rPr kumimoji="1" lang="en-US" altLang="ja-JP" sz="1100" b="1">
              <a:solidFill>
                <a:schemeClr val="dk1"/>
              </a:solidFill>
              <a:effectLst/>
              <a:latin typeface="+mn-ea"/>
              <a:ea typeface="+mn-ea"/>
              <a:cs typeface="+mn-cs"/>
            </a:rPr>
            <a:t>15,000</a:t>
          </a:r>
          <a:r>
            <a:rPr kumimoji="1" lang="ja-JP" altLang="en-US" sz="1100" b="1">
              <a:solidFill>
                <a:schemeClr val="dk1"/>
              </a:solidFill>
              <a:effectLst/>
              <a:latin typeface="+mn-ea"/>
              <a:ea typeface="+mn-ea"/>
              <a:cs typeface="+mn-cs"/>
            </a:rPr>
            <a:t>円</a:t>
          </a:r>
          <a:r>
            <a:rPr kumimoji="1" lang="ja-JP" altLang="ja-JP" sz="1100" b="1">
              <a:solidFill>
                <a:schemeClr val="dk1"/>
              </a:solidFill>
              <a:effectLst/>
              <a:latin typeface="+mn-ea"/>
              <a:ea typeface="+mn-ea"/>
              <a:cs typeface="+mn-cs"/>
            </a:rPr>
            <a:t>＋</a:t>
          </a:r>
          <a:r>
            <a:rPr kumimoji="1" lang="en-US" altLang="ja-JP" sz="1100" b="1">
              <a:solidFill>
                <a:schemeClr val="dk1"/>
              </a:solidFill>
              <a:effectLst/>
              <a:latin typeface="+mn-ea"/>
              <a:ea typeface="+mn-ea"/>
              <a:cs typeface="+mn-cs"/>
            </a:rPr>
            <a:t>2,000</a:t>
          </a:r>
          <a:r>
            <a:rPr kumimoji="1" lang="ja-JP" altLang="en-US" sz="1100" b="1">
              <a:solidFill>
                <a:schemeClr val="dk1"/>
              </a:solidFill>
              <a:effectLst/>
              <a:latin typeface="+mn-ea"/>
              <a:ea typeface="+mn-ea"/>
              <a:cs typeface="+mn-cs"/>
            </a:rPr>
            <a:t>円</a:t>
          </a:r>
          <a:r>
            <a:rPr kumimoji="1" lang="ja-JP" altLang="ja-JP" sz="1100" b="1">
              <a:solidFill>
                <a:schemeClr val="dk1"/>
              </a:solidFill>
              <a:effectLst/>
              <a:latin typeface="+mn-ea"/>
              <a:ea typeface="+mn-ea"/>
              <a:cs typeface="+mn-cs"/>
            </a:rPr>
            <a:t>＋</a:t>
          </a:r>
          <a:r>
            <a:rPr kumimoji="1" lang="en-US" altLang="ja-JP" sz="1100" b="1">
              <a:solidFill>
                <a:schemeClr val="dk1"/>
              </a:solidFill>
              <a:effectLst/>
              <a:latin typeface="+mn-ea"/>
              <a:ea typeface="+mn-ea"/>
              <a:cs typeface="+mn-cs"/>
            </a:rPr>
            <a:t>3,000</a:t>
          </a:r>
          <a:r>
            <a:rPr kumimoji="1" lang="ja-JP" altLang="en-US" sz="1100" b="1">
              <a:solidFill>
                <a:schemeClr val="dk1"/>
              </a:solidFill>
              <a:effectLst/>
              <a:latin typeface="+mn-ea"/>
              <a:ea typeface="+mn-ea"/>
              <a:cs typeface="+mn-cs"/>
            </a:rPr>
            <a:t>円</a:t>
          </a:r>
          <a:r>
            <a:rPr kumimoji="1" lang="ja-JP" altLang="ja-JP" sz="1100" b="1">
              <a:solidFill>
                <a:schemeClr val="dk1"/>
              </a:solidFill>
              <a:effectLst/>
              <a:latin typeface="+mn-ea"/>
              <a:ea typeface="+mn-ea"/>
              <a:cs typeface="+mn-cs"/>
            </a:rPr>
            <a:t>＝ </a:t>
          </a:r>
          <a:r>
            <a:rPr kumimoji="1" lang="en-US" altLang="ja-JP" sz="1100" b="1">
              <a:solidFill>
                <a:schemeClr val="dk1"/>
              </a:solidFill>
              <a:effectLst/>
              <a:latin typeface="+mn-ea"/>
              <a:ea typeface="+mn-ea"/>
              <a:cs typeface="+mn-cs"/>
            </a:rPr>
            <a:t>20,000</a:t>
          </a:r>
          <a:r>
            <a:rPr kumimoji="1" lang="ja-JP" altLang="ja-JP" sz="1100" b="1">
              <a:solidFill>
                <a:schemeClr val="dk1"/>
              </a:solidFill>
              <a:effectLst/>
              <a:latin typeface="+mn-ea"/>
              <a:ea typeface="+mn-ea"/>
              <a:cs typeface="+mn-cs"/>
            </a:rPr>
            <a:t>円</a:t>
          </a:r>
          <a:r>
            <a:rPr kumimoji="1" lang="ja-JP" altLang="en-US" sz="1100" b="1">
              <a:solidFill>
                <a:schemeClr val="dk1"/>
              </a:solidFill>
              <a:effectLst/>
              <a:latin typeface="+mn-ea"/>
              <a:ea typeface="+mn-ea"/>
              <a:cs typeface="+mn-cs"/>
            </a:rPr>
            <a:t>　←</a:t>
          </a:r>
          <a:r>
            <a:rPr kumimoji="1" lang="ja-JP" altLang="ja-JP" sz="1100" b="1">
              <a:solidFill>
                <a:schemeClr val="dk1"/>
              </a:solidFill>
              <a:effectLst/>
              <a:latin typeface="+mn-ea"/>
              <a:ea typeface="+mn-ea"/>
              <a:cs typeface="+mn-cs"/>
            </a:rPr>
            <a:t>１往復にかかる標準単価</a:t>
          </a:r>
          <a:endParaRPr kumimoji="1"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ea"/>
              <a:ea typeface="+mn-ea"/>
              <a:cs typeface="+mn-cs"/>
            </a:rPr>
            <a:t>　　　</a:t>
          </a:r>
          <a:r>
            <a:rPr kumimoji="1" lang="ja-JP" altLang="en-US" sz="1100" b="1" baseline="0">
              <a:solidFill>
                <a:schemeClr val="dk1"/>
              </a:solidFill>
              <a:effectLst/>
              <a:latin typeface="+mn-ea"/>
              <a:ea typeface="+mn-ea"/>
              <a:cs typeface="+mn-cs"/>
            </a:rPr>
            <a:t>②往復</a:t>
          </a:r>
          <a:r>
            <a:rPr kumimoji="1" lang="ja-JP" altLang="ja-JP" sz="1100" b="1" baseline="0">
              <a:solidFill>
                <a:schemeClr val="dk1"/>
              </a:solidFill>
              <a:effectLst/>
              <a:latin typeface="+mn-ea"/>
              <a:ea typeface="+mn-ea"/>
              <a:cs typeface="+mn-cs"/>
            </a:rPr>
            <a:t>単価</a:t>
          </a:r>
          <a:r>
            <a:rPr kumimoji="1" lang="en-US" altLang="ja-JP" sz="1100" b="1" baseline="0">
              <a:solidFill>
                <a:schemeClr val="dk1"/>
              </a:solidFill>
              <a:effectLst/>
              <a:latin typeface="+mn-ea"/>
              <a:ea typeface="+mn-ea"/>
              <a:cs typeface="+mn-cs"/>
            </a:rPr>
            <a:t>20,000</a:t>
          </a:r>
          <a:r>
            <a:rPr kumimoji="1" lang="ja-JP" altLang="ja-JP" sz="1100" b="1" baseline="0">
              <a:solidFill>
                <a:schemeClr val="dk1"/>
              </a:solidFill>
              <a:effectLst/>
              <a:latin typeface="+mn-ea"/>
              <a:ea typeface="+mn-ea"/>
              <a:cs typeface="+mn-cs"/>
            </a:rPr>
            <a:t>円</a:t>
          </a:r>
          <a:r>
            <a:rPr kumimoji="1" lang="en-US" altLang="ja-JP" sz="1100" b="1" baseline="0">
              <a:solidFill>
                <a:schemeClr val="dk1"/>
              </a:solidFill>
              <a:effectLst/>
              <a:latin typeface="+mn-ea"/>
              <a:ea typeface="+mn-ea"/>
              <a:cs typeface="+mn-cs"/>
            </a:rPr>
            <a:t>×6</a:t>
          </a:r>
          <a:r>
            <a:rPr kumimoji="1" lang="ja-JP" altLang="ja-JP" sz="1100" b="1" baseline="0">
              <a:solidFill>
                <a:schemeClr val="dk1"/>
              </a:solidFill>
              <a:effectLst/>
              <a:latin typeface="+mn-ea"/>
              <a:ea typeface="+mn-ea"/>
              <a:cs typeface="+mn-cs"/>
            </a:rPr>
            <a:t>往復 </a:t>
          </a:r>
          <a:r>
            <a:rPr kumimoji="1" lang="en-US" altLang="ja-JP" sz="1100" b="1" baseline="0">
              <a:solidFill>
                <a:schemeClr val="dk1"/>
              </a:solidFill>
              <a:effectLst/>
              <a:latin typeface="+mn-ea"/>
              <a:ea typeface="+mn-ea"/>
              <a:cs typeface="+mn-cs"/>
            </a:rPr>
            <a:t>= 120,000</a:t>
          </a:r>
          <a:r>
            <a:rPr kumimoji="1" lang="ja-JP" altLang="ja-JP" sz="1100" b="1" baseline="0">
              <a:solidFill>
                <a:schemeClr val="dk1"/>
              </a:solidFill>
              <a:effectLst/>
              <a:latin typeface="+mn-ea"/>
              <a:ea typeface="+mn-ea"/>
              <a:cs typeface="+mn-cs"/>
            </a:rPr>
            <a:t>円</a:t>
          </a:r>
          <a:endParaRPr kumimoji="1" lang="en-US" altLang="ja-JP" sz="1100" b="1" baseline="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chemeClr val="dk1"/>
              </a:solidFill>
              <a:effectLst/>
              <a:latin typeface="+mn-ea"/>
              <a:ea typeface="+mn-ea"/>
              <a:cs typeface="+mn-cs"/>
            </a:rPr>
            <a:t>　　　③</a:t>
          </a:r>
          <a:r>
            <a:rPr kumimoji="1" lang="en-US" altLang="ja-JP" sz="1100" b="1" baseline="0">
              <a:solidFill>
                <a:schemeClr val="dk1"/>
              </a:solidFill>
              <a:effectLst/>
              <a:latin typeface="+mn-ea"/>
              <a:ea typeface="+mn-ea"/>
              <a:cs typeface="+mn-cs"/>
            </a:rPr>
            <a:t>120,000</a:t>
          </a:r>
          <a:r>
            <a:rPr kumimoji="1" lang="ja-JP" altLang="ja-JP" sz="1100" b="1" baseline="0">
              <a:solidFill>
                <a:schemeClr val="dk1"/>
              </a:solidFill>
              <a:effectLst/>
              <a:latin typeface="+mn-ea"/>
              <a:ea typeface="+mn-ea"/>
              <a:cs typeface="+mn-cs"/>
            </a:rPr>
            <a:t>円</a:t>
          </a:r>
          <a:r>
            <a:rPr kumimoji="1" lang="en-US" altLang="ja-JP" sz="1100" b="1" baseline="0">
              <a:solidFill>
                <a:schemeClr val="dk1"/>
              </a:solidFill>
              <a:effectLst/>
              <a:latin typeface="+mn-ea"/>
              <a:ea typeface="+mn-ea"/>
              <a:cs typeface="+mn-cs"/>
            </a:rPr>
            <a:t>×</a:t>
          </a:r>
          <a:r>
            <a:rPr kumimoji="1" lang="ja-JP" altLang="ja-JP" sz="1100" b="1" baseline="0">
              <a:solidFill>
                <a:schemeClr val="dk1"/>
              </a:solidFill>
              <a:effectLst/>
              <a:latin typeface="+mn-ea"/>
              <a:ea typeface="+mn-ea"/>
              <a:cs typeface="+mn-cs"/>
            </a:rPr>
            <a:t>補正</a:t>
          </a:r>
          <a:r>
            <a:rPr kumimoji="1" lang="en-US" altLang="ja-JP" sz="1100" b="1" baseline="0">
              <a:solidFill>
                <a:schemeClr val="dk1"/>
              </a:solidFill>
              <a:effectLst/>
              <a:latin typeface="+mn-ea"/>
              <a:ea typeface="+mn-ea"/>
              <a:cs typeface="+mn-cs"/>
            </a:rPr>
            <a:t>1.2= 144,000</a:t>
          </a:r>
          <a:r>
            <a:rPr kumimoji="1" lang="ja-JP" altLang="ja-JP" sz="1100" b="1" baseline="0">
              <a:solidFill>
                <a:schemeClr val="dk1"/>
              </a:solidFill>
              <a:effectLst/>
              <a:latin typeface="+mn-ea"/>
              <a:ea typeface="+mn-ea"/>
              <a:cs typeface="+mn-cs"/>
            </a:rPr>
            <a:t>円</a:t>
          </a:r>
          <a:r>
            <a:rPr kumimoji="1" lang="ja-JP" altLang="en-US" sz="1100" b="1" baseline="0">
              <a:solidFill>
                <a:schemeClr val="dk1"/>
              </a:solidFill>
              <a:effectLst/>
              <a:latin typeface="+mn-ea"/>
              <a:ea typeface="+mn-ea"/>
              <a:cs typeface="+mn-cs"/>
            </a:rPr>
            <a:t>　←</a:t>
          </a:r>
          <a:r>
            <a:rPr kumimoji="1" lang="en-US" altLang="ja-JP" sz="1100" b="1" baseline="0">
              <a:solidFill>
                <a:schemeClr val="dk1"/>
              </a:solidFill>
              <a:effectLst/>
              <a:latin typeface="+mn-ea"/>
              <a:ea typeface="+mn-ea"/>
              <a:cs typeface="+mn-cs"/>
            </a:rPr>
            <a:t>【</a:t>
          </a:r>
          <a:r>
            <a:rPr kumimoji="1" lang="ja-JP" altLang="en-US" sz="1100" b="1" baseline="0">
              <a:solidFill>
                <a:schemeClr val="dk1"/>
              </a:solidFill>
              <a:effectLst/>
              <a:latin typeface="+mn-ea"/>
              <a:ea typeface="+mn-ea"/>
              <a:cs typeface="+mn-cs"/>
            </a:rPr>
            <a:t>当初計画における交通費</a:t>
          </a:r>
          <a:r>
            <a:rPr kumimoji="1" lang="en-US" altLang="ja-JP" sz="1100" b="1" baseline="0">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effectLst/>
              <a:latin typeface="+mn-ea"/>
              <a:ea typeface="+mn-ea"/>
            </a:rPr>
            <a:t>　</a:t>
          </a:r>
          <a:endParaRPr lang="en-US" altLang="ja-JP" sz="1100"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effectLst/>
              <a:latin typeface="+mn-ea"/>
              <a:ea typeface="+mn-ea"/>
            </a:rPr>
            <a:t>　　</a:t>
          </a:r>
          <a:r>
            <a:rPr kumimoji="1" lang="en-US" altLang="ja-JP" sz="1100" b="1" baseline="0">
              <a:solidFill>
                <a:schemeClr val="dk1"/>
              </a:solidFill>
              <a:effectLst/>
              <a:latin typeface="+mn-ea"/>
              <a:ea typeface="+mn-ea"/>
              <a:cs typeface="+mn-cs"/>
            </a:rPr>
            <a:t>&lt;</a:t>
          </a:r>
          <a:r>
            <a:rPr kumimoji="1" lang="ja-JP" altLang="ja-JP" sz="1100" b="1" baseline="0">
              <a:solidFill>
                <a:schemeClr val="dk1"/>
              </a:solidFill>
              <a:effectLst/>
              <a:latin typeface="+mn-ea"/>
              <a:ea typeface="+mn-ea"/>
              <a:cs typeface="+mn-cs"/>
            </a:rPr>
            <a:t>例</a:t>
          </a:r>
          <a:r>
            <a:rPr kumimoji="1" lang="ja-JP" altLang="en-US" sz="1100" b="1" baseline="0">
              <a:solidFill>
                <a:schemeClr val="dk1"/>
              </a:solidFill>
              <a:effectLst/>
              <a:latin typeface="+mn-ea"/>
              <a:ea typeface="+mn-ea"/>
              <a:cs typeface="+mn-cs"/>
            </a:rPr>
            <a:t>２</a:t>
          </a:r>
          <a:r>
            <a:rPr kumimoji="1" lang="ja-JP" altLang="ja-JP" sz="1100" b="1" baseline="0">
              <a:solidFill>
                <a:schemeClr val="dk1"/>
              </a:solidFill>
              <a:effectLst/>
              <a:latin typeface="+mn-ea"/>
              <a:ea typeface="+mn-ea"/>
              <a:cs typeface="+mn-cs"/>
            </a:rPr>
            <a:t>：</a:t>
          </a:r>
          <a:r>
            <a:rPr kumimoji="1" lang="ja-JP" altLang="en-US" sz="1100" b="1" baseline="0">
              <a:solidFill>
                <a:schemeClr val="dk1"/>
              </a:solidFill>
              <a:effectLst/>
              <a:latin typeface="+mn-ea"/>
              <a:ea typeface="+mn-ea"/>
              <a:cs typeface="+mn-cs"/>
            </a:rPr>
            <a:t>公共交通機関</a:t>
          </a:r>
          <a:r>
            <a:rPr kumimoji="1" lang="ja-JP" altLang="ja-JP" sz="1100" b="1">
              <a:solidFill>
                <a:schemeClr val="dk1"/>
              </a:solidFill>
              <a:effectLst/>
              <a:latin typeface="+mn-ea"/>
              <a:ea typeface="+mn-ea"/>
              <a:cs typeface="+mn-cs"/>
            </a:rPr>
            <a:t>を利用する場合</a:t>
          </a:r>
          <a:r>
            <a:rPr kumimoji="1" lang="en-US" altLang="ja-JP" sz="1100" b="1" baseline="0">
              <a:solidFill>
                <a:schemeClr val="dk1"/>
              </a:solidFill>
              <a:effectLst/>
              <a:latin typeface="+mn-ea"/>
              <a:ea typeface="+mn-ea"/>
              <a:cs typeface="+mn-cs"/>
            </a:rPr>
            <a:t>&gt;</a:t>
          </a:r>
          <a:endParaRPr lang="ja-JP" altLang="ja-JP" sz="1100" b="1">
            <a:effectLst/>
            <a:latin typeface="+mn-ea"/>
            <a:ea typeface="+mn-ea"/>
          </a:endParaRPr>
        </a:p>
        <a:p>
          <a:pPr eaLnBrk="1" fontAlgn="auto" latinLnBrk="0" hangingPunct="1"/>
          <a:r>
            <a:rPr lang="ja-JP" altLang="en-US" sz="1100" b="1">
              <a:effectLst/>
              <a:latin typeface="+mn-ea"/>
              <a:ea typeface="+mn-ea"/>
            </a:rPr>
            <a:t>　　　①１往復にかかる電車代</a:t>
          </a:r>
          <a:r>
            <a:rPr lang="en-US" altLang="ja-JP" sz="1100" b="1">
              <a:effectLst/>
              <a:latin typeface="+mn-ea"/>
              <a:ea typeface="+mn-ea"/>
            </a:rPr>
            <a:t>(</a:t>
          </a:r>
          <a:r>
            <a:rPr lang="ja-JP" altLang="en-US" sz="1100" b="1">
              <a:effectLst/>
              <a:latin typeface="+mn-ea"/>
              <a:ea typeface="+mn-ea"/>
            </a:rPr>
            <a:t>〇〇駅</a:t>
          </a:r>
          <a:r>
            <a:rPr lang="en-US" altLang="ja-JP" sz="1100" b="1">
              <a:effectLst/>
              <a:latin typeface="+mn-ea"/>
              <a:ea typeface="+mn-ea"/>
            </a:rPr>
            <a:t>―△△</a:t>
          </a:r>
          <a:r>
            <a:rPr lang="ja-JP" altLang="en-US" sz="1100" b="1">
              <a:effectLst/>
              <a:latin typeface="+mn-ea"/>
              <a:ea typeface="+mn-ea"/>
            </a:rPr>
            <a:t>駅</a:t>
          </a:r>
          <a:r>
            <a:rPr lang="en-US" altLang="ja-JP" sz="1100" b="1">
              <a:effectLst/>
              <a:latin typeface="+mn-ea"/>
              <a:ea typeface="+mn-ea"/>
            </a:rPr>
            <a:t>) 3,000</a:t>
          </a:r>
          <a:r>
            <a:rPr lang="ja-JP" altLang="en-US" sz="1100" b="1">
              <a:effectLst/>
              <a:latin typeface="+mn-ea"/>
              <a:ea typeface="+mn-ea"/>
            </a:rPr>
            <a:t>円</a:t>
          </a:r>
          <a:r>
            <a:rPr lang="en-US" altLang="ja-JP" sz="1100" b="1">
              <a:effectLst/>
              <a:latin typeface="+mn-ea"/>
              <a:ea typeface="+mn-ea"/>
            </a:rPr>
            <a:t>×10</a:t>
          </a:r>
          <a:r>
            <a:rPr lang="ja-JP" altLang="en-US" sz="1100" b="1">
              <a:effectLst/>
              <a:latin typeface="+mn-ea"/>
              <a:ea typeface="+mn-ea"/>
            </a:rPr>
            <a:t>人、</a:t>
          </a:r>
          <a:endParaRPr lang="en-US" altLang="ja-JP" sz="1100" b="1">
            <a:effectLst/>
            <a:latin typeface="+mn-ea"/>
            <a:ea typeface="+mn-ea"/>
          </a:endParaRPr>
        </a:p>
        <a:p>
          <a:pPr eaLnBrk="1" fontAlgn="auto" latinLnBrk="0" hangingPunct="1"/>
          <a:r>
            <a:rPr lang="ja-JP" altLang="en-US" sz="1100" b="1">
              <a:effectLst/>
              <a:latin typeface="+mn-ea"/>
              <a:ea typeface="+mn-ea"/>
            </a:rPr>
            <a:t>　　　　タクシー代</a:t>
          </a:r>
          <a:r>
            <a:rPr lang="en-US" altLang="ja-JP" sz="1100" b="1">
              <a:effectLst/>
              <a:latin typeface="+mn-ea"/>
              <a:ea typeface="+mn-ea"/>
            </a:rPr>
            <a:t>(△△</a:t>
          </a:r>
          <a:r>
            <a:rPr lang="ja-JP" altLang="en-US" sz="1100" b="1">
              <a:effectLst/>
              <a:latin typeface="+mn-ea"/>
              <a:ea typeface="+mn-ea"/>
            </a:rPr>
            <a:t>駅</a:t>
          </a:r>
          <a:r>
            <a:rPr lang="en-US" altLang="ja-JP" sz="1100" b="1">
              <a:effectLst/>
              <a:latin typeface="+mn-ea"/>
              <a:ea typeface="+mn-ea"/>
            </a:rPr>
            <a:t>―□□</a:t>
          </a:r>
          <a:r>
            <a:rPr lang="ja-JP" altLang="en-US" sz="1100" b="1">
              <a:effectLst/>
              <a:latin typeface="+mn-ea"/>
              <a:ea typeface="+mn-ea"/>
            </a:rPr>
            <a:t>館前</a:t>
          </a:r>
          <a:r>
            <a:rPr lang="en-US" altLang="ja-JP" sz="1100" b="1">
              <a:effectLst/>
              <a:latin typeface="+mn-ea"/>
              <a:ea typeface="+mn-ea"/>
            </a:rPr>
            <a:t>) 4,000</a:t>
          </a:r>
          <a:r>
            <a:rPr lang="ja-JP" altLang="en-US" sz="1100" b="1">
              <a:effectLst/>
              <a:latin typeface="+mn-ea"/>
              <a:ea typeface="+mn-ea"/>
            </a:rPr>
            <a:t>円 の場合、</a:t>
          </a:r>
        </a:p>
        <a:p>
          <a:pPr eaLnBrk="1" fontAlgn="auto" latinLnBrk="0" hangingPunct="1"/>
          <a:r>
            <a:rPr lang="ja-JP" altLang="en-US" sz="1100" b="1">
              <a:effectLst/>
              <a:latin typeface="+mn-ea"/>
              <a:ea typeface="+mn-ea"/>
            </a:rPr>
            <a:t>　　　　</a:t>
          </a:r>
          <a:r>
            <a:rPr lang="ja-JP" altLang="en-US" sz="1100" b="1" baseline="0">
              <a:effectLst/>
              <a:latin typeface="+mn-ea"/>
              <a:ea typeface="+mn-ea"/>
            </a:rPr>
            <a:t> </a:t>
          </a:r>
          <a:r>
            <a:rPr lang="en-US" altLang="ja-JP" sz="1100" b="1">
              <a:effectLst/>
              <a:latin typeface="+mn-ea"/>
              <a:ea typeface="+mn-ea"/>
            </a:rPr>
            <a:t>3,000</a:t>
          </a:r>
          <a:r>
            <a:rPr lang="ja-JP" altLang="en-US" sz="1100" b="1">
              <a:effectLst/>
              <a:latin typeface="+mn-ea"/>
              <a:ea typeface="+mn-ea"/>
            </a:rPr>
            <a:t>円</a:t>
          </a:r>
          <a:r>
            <a:rPr lang="en-US" altLang="ja-JP" sz="1100" b="1">
              <a:effectLst/>
              <a:latin typeface="+mn-ea"/>
              <a:ea typeface="+mn-ea"/>
            </a:rPr>
            <a:t>×10</a:t>
          </a:r>
          <a:r>
            <a:rPr lang="ja-JP" altLang="en-US" sz="1100" b="1">
              <a:effectLst/>
              <a:latin typeface="+mn-ea"/>
              <a:ea typeface="+mn-ea"/>
            </a:rPr>
            <a:t>人＋</a:t>
          </a:r>
          <a:r>
            <a:rPr lang="en-US" altLang="ja-JP" sz="1100" b="1">
              <a:effectLst/>
              <a:latin typeface="+mn-ea"/>
              <a:ea typeface="+mn-ea"/>
            </a:rPr>
            <a:t>4,000 </a:t>
          </a:r>
          <a:r>
            <a:rPr lang="ja-JP" altLang="en-US" sz="1100" b="1">
              <a:effectLst/>
              <a:latin typeface="+mn-ea"/>
              <a:ea typeface="+mn-ea"/>
            </a:rPr>
            <a:t>＝</a:t>
          </a:r>
          <a:r>
            <a:rPr lang="en-US" altLang="ja-JP" sz="1100" b="1">
              <a:effectLst/>
              <a:latin typeface="+mn-ea"/>
              <a:ea typeface="+mn-ea"/>
            </a:rPr>
            <a:t>34,000</a:t>
          </a:r>
          <a:r>
            <a:rPr lang="ja-JP" altLang="en-US" sz="1100" b="1">
              <a:effectLst/>
              <a:latin typeface="+mn-ea"/>
              <a:ea typeface="+mn-ea"/>
            </a:rPr>
            <a:t>円 　←１往復にかかる標準単価</a:t>
          </a:r>
        </a:p>
        <a:p>
          <a:pPr eaLnBrk="1" fontAlgn="auto" latinLnBrk="0" hangingPunct="1"/>
          <a:r>
            <a:rPr lang="ja-JP" altLang="en-US" sz="1100" b="1">
              <a:effectLst/>
              <a:latin typeface="+mn-ea"/>
              <a:ea typeface="+mn-ea"/>
            </a:rPr>
            <a:t>　　　② 往復単価</a:t>
          </a:r>
          <a:r>
            <a:rPr lang="en-US" altLang="ja-JP" sz="1100" b="1">
              <a:effectLst/>
              <a:latin typeface="+mn-ea"/>
              <a:ea typeface="+mn-ea"/>
            </a:rPr>
            <a:t>34,000</a:t>
          </a:r>
          <a:r>
            <a:rPr lang="ja-JP" altLang="en-US" sz="1100" b="1">
              <a:effectLst/>
              <a:latin typeface="+mn-ea"/>
              <a:ea typeface="+mn-ea"/>
            </a:rPr>
            <a:t>円</a:t>
          </a:r>
          <a:r>
            <a:rPr lang="en-US" altLang="ja-JP" sz="1100" b="1">
              <a:effectLst/>
              <a:latin typeface="+mn-ea"/>
              <a:ea typeface="+mn-ea"/>
            </a:rPr>
            <a:t>×5</a:t>
          </a:r>
          <a:r>
            <a:rPr lang="ja-JP" altLang="en-US" sz="1100" b="1">
              <a:effectLst/>
              <a:latin typeface="+mn-ea"/>
              <a:ea typeface="+mn-ea"/>
            </a:rPr>
            <a:t>往復</a:t>
          </a:r>
          <a:r>
            <a:rPr lang="en-US" altLang="ja-JP" sz="1100" b="1">
              <a:effectLst/>
              <a:latin typeface="+mn-ea"/>
              <a:ea typeface="+mn-ea"/>
            </a:rPr>
            <a:t> = 170,000</a:t>
          </a:r>
          <a:r>
            <a:rPr lang="ja-JP" altLang="en-US" sz="1100" b="1">
              <a:effectLst/>
              <a:latin typeface="+mn-ea"/>
              <a:ea typeface="+mn-ea"/>
            </a:rPr>
            <a:t>円</a:t>
          </a:r>
        </a:p>
        <a:p>
          <a:pPr eaLnBrk="1" fontAlgn="auto" latinLnBrk="0" hangingPunct="1"/>
          <a:r>
            <a:rPr lang="ja-JP" altLang="en-US" sz="1100" b="1">
              <a:effectLst/>
              <a:latin typeface="+mn-ea"/>
              <a:ea typeface="+mn-ea"/>
            </a:rPr>
            <a:t>　　　③</a:t>
          </a:r>
          <a:r>
            <a:rPr lang="en-US" altLang="ja-JP" sz="1100" b="1">
              <a:effectLst/>
              <a:latin typeface="+mn-ea"/>
              <a:ea typeface="+mn-ea"/>
            </a:rPr>
            <a:t>170,000</a:t>
          </a:r>
          <a:r>
            <a:rPr lang="ja-JP" altLang="en-US" sz="1100" b="1">
              <a:effectLst/>
              <a:latin typeface="+mn-ea"/>
              <a:ea typeface="+mn-ea"/>
            </a:rPr>
            <a:t>円</a:t>
          </a:r>
          <a:r>
            <a:rPr lang="en-US" altLang="ja-JP" sz="1100" b="1">
              <a:effectLst/>
              <a:latin typeface="+mn-ea"/>
              <a:ea typeface="+mn-ea"/>
            </a:rPr>
            <a:t>×</a:t>
          </a:r>
          <a:r>
            <a:rPr lang="ja-JP" altLang="en-US" sz="1100" b="1">
              <a:effectLst/>
              <a:latin typeface="+mn-ea"/>
              <a:ea typeface="+mn-ea"/>
            </a:rPr>
            <a:t>補正</a:t>
          </a:r>
          <a:r>
            <a:rPr lang="en-US" altLang="ja-JP" sz="1100" b="1">
              <a:effectLst/>
              <a:latin typeface="+mn-ea"/>
              <a:ea typeface="+mn-ea"/>
            </a:rPr>
            <a:t>1.2= 204,000</a:t>
          </a:r>
          <a:r>
            <a:rPr lang="ja-JP" altLang="en-US" sz="1100" b="1">
              <a:effectLst/>
              <a:latin typeface="+mn-ea"/>
              <a:ea typeface="+mn-ea"/>
            </a:rPr>
            <a:t>円 　←</a:t>
          </a:r>
          <a:r>
            <a:rPr lang="en-US" altLang="ja-JP" sz="1100" b="1">
              <a:effectLst/>
              <a:latin typeface="+mn-ea"/>
              <a:ea typeface="+mn-ea"/>
            </a:rPr>
            <a:t>【</a:t>
          </a:r>
          <a:r>
            <a:rPr lang="ja-JP" altLang="en-US" sz="1100" b="1">
              <a:effectLst/>
              <a:latin typeface="+mn-ea"/>
              <a:ea typeface="+mn-ea"/>
            </a:rPr>
            <a:t>当初計画における交通費</a:t>
          </a:r>
          <a:r>
            <a:rPr lang="en-US" altLang="ja-JP" sz="1100" b="1">
              <a:effectLst/>
              <a:latin typeface="+mn-ea"/>
              <a:ea typeface="+mn-ea"/>
            </a:rPr>
            <a:t>】</a:t>
          </a:r>
        </a:p>
        <a:p>
          <a:pPr eaLnBrk="1" fontAlgn="auto" latinLnBrk="0" hangingPunct="1"/>
          <a:endParaRPr lang="en-US" altLang="ja-JP" sz="1200" b="1">
            <a:effectLst/>
            <a:latin typeface="+mn-ea"/>
            <a:ea typeface="+mn-ea"/>
          </a:endParaRPr>
        </a:p>
        <a:p>
          <a:pPr eaLnBrk="1" fontAlgn="auto" latinLnBrk="0" hangingPunct="1"/>
          <a:r>
            <a:rPr lang="en-US" altLang="ja-JP" sz="1200" b="1">
              <a:effectLst/>
              <a:latin typeface="+mn-ea"/>
              <a:ea typeface="+mn-ea"/>
            </a:rPr>
            <a:t>※</a:t>
          </a:r>
          <a:r>
            <a:rPr lang="ja-JP" altLang="en-US" sz="1200" b="1">
              <a:effectLst/>
              <a:latin typeface="+mn-ea"/>
              <a:ea typeface="+mn-ea"/>
            </a:rPr>
            <a:t>ただし、変更承認申請の際は、実績に基づき精算する必要があります。</a:t>
          </a:r>
          <a:endParaRPr lang="ja-JP" altLang="ja-JP" sz="1200" b="1">
            <a:effectLst/>
            <a:latin typeface="+mn-ea"/>
            <a:ea typeface="+mn-ea"/>
          </a:endParaRPr>
        </a:p>
        <a:p>
          <a:endParaRPr kumimoji="1" lang="en-US" altLang="ja-JP" sz="1200" b="1">
            <a:solidFill>
              <a:sysClr val="windowText" lastClr="000000"/>
            </a:solidFill>
          </a:endParaRPr>
        </a:p>
        <a:p>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160814</xdr:colOff>
      <xdr:row>8</xdr:row>
      <xdr:rowOff>81642</xdr:rowOff>
    </xdr:from>
    <xdr:to>
      <xdr:col>6</xdr:col>
      <xdr:colOff>938894</xdr:colOff>
      <xdr:row>12</xdr:row>
      <xdr:rowOff>176893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42539" y="2062842"/>
          <a:ext cx="1825830" cy="1047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黄色のセルには計算式が入っていますので、入力しないでください。</a:t>
          </a:r>
          <a:endParaRPr kumimoji="1" lang="en-US" altLang="ja-JP" sz="1200" b="1">
            <a:solidFill>
              <a:sysClr val="windowText" lastClr="000000"/>
            </a:solidFill>
          </a:endParaRPr>
        </a:p>
        <a:p>
          <a:endParaRPr kumimoji="1" lang="en-US" altLang="ja-JP" sz="1100"/>
        </a:p>
        <a:p>
          <a:endParaRPr kumimoji="1" lang="ja-JP" altLang="en-US" sz="1100"/>
        </a:p>
      </xdr:txBody>
    </xdr:sp>
    <xdr:clientData/>
  </xdr:twoCellAnchor>
  <xdr:twoCellAnchor>
    <xdr:from>
      <xdr:col>7</xdr:col>
      <xdr:colOff>70304</xdr:colOff>
      <xdr:row>32</xdr:row>
      <xdr:rowOff>27213</xdr:rowOff>
    </xdr:from>
    <xdr:to>
      <xdr:col>19</xdr:col>
      <xdr:colOff>206376</xdr:colOff>
      <xdr:row>35</xdr:row>
      <xdr:rowOff>22679</xdr:rowOff>
    </xdr:to>
    <xdr:sp macro="" textlink="">
      <xdr:nvSpPr>
        <xdr:cNvPr id="3" name="テキスト ボックス 2">
          <a:extLst>
            <a:ext uri="{FF2B5EF4-FFF2-40B4-BE49-F238E27FC236}">
              <a16:creationId xmlns:a16="http://schemas.microsoft.com/office/drawing/2014/main" id="{26DDA5E0-A2FC-4B7E-B2D5-6EF94969604D}"/>
            </a:ext>
          </a:extLst>
        </xdr:cNvPr>
        <xdr:cNvSpPr txBox="1"/>
      </xdr:nvSpPr>
      <xdr:spPr>
        <a:xfrm>
          <a:off x="8506733" y="7783284"/>
          <a:ext cx="8459107" cy="5064127"/>
        </a:xfrm>
        <a:prstGeom prst="rect">
          <a:avLst/>
        </a:prstGeom>
        <a:solidFill>
          <a:srgbClr val="FFFFCC"/>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latin typeface="+mn-ea"/>
              <a:ea typeface="+mn-ea"/>
            </a:rPr>
            <a:t>※</a:t>
          </a:r>
          <a:r>
            <a:rPr kumimoji="1" lang="ja-JP" altLang="en-US" sz="1200" b="1">
              <a:solidFill>
                <a:sysClr val="windowText" lastClr="000000"/>
              </a:solidFill>
              <a:latin typeface="+mn-ea"/>
              <a:ea typeface="+mn-ea"/>
            </a:rPr>
            <a:t>当初計画における交通費は、以下のとおり算定してください。</a:t>
          </a:r>
        </a:p>
        <a:p>
          <a:endParaRPr kumimoji="1" lang="en-US" altLang="ja-JP" sz="800" b="1">
            <a:solidFill>
              <a:sysClr val="windowText" lastClr="000000"/>
            </a:solidFill>
            <a:latin typeface="+mn-ea"/>
            <a:ea typeface="+mn-ea"/>
          </a:endParaRPr>
        </a:p>
        <a:p>
          <a:r>
            <a:rPr kumimoji="1" lang="ja-JP" altLang="ja-JP" sz="1200" b="1">
              <a:solidFill>
                <a:schemeClr val="dk1"/>
              </a:solidFill>
              <a:effectLst/>
              <a:latin typeface="+mn-ea"/>
              <a:ea typeface="+mn-ea"/>
              <a:cs typeface="+mn-cs"/>
            </a:rPr>
            <a:t>　① 大学～地域間の</a:t>
          </a:r>
          <a:r>
            <a:rPr kumimoji="1" lang="ja-JP" altLang="ja-JP" sz="1200" b="1" u="sng">
              <a:solidFill>
                <a:schemeClr val="dk1"/>
              </a:solidFill>
              <a:effectLst/>
              <a:latin typeface="+mn-ea"/>
              <a:ea typeface="+mn-ea"/>
              <a:cs typeface="+mn-cs"/>
            </a:rPr>
            <a:t>１往復にかかる標準的な単価</a:t>
          </a:r>
          <a:r>
            <a:rPr kumimoji="1" lang="ja-JP" altLang="ja-JP" sz="1200" b="1">
              <a:solidFill>
                <a:schemeClr val="dk1"/>
              </a:solidFill>
              <a:effectLst/>
              <a:latin typeface="+mn-ea"/>
              <a:ea typeface="+mn-ea"/>
              <a:cs typeface="+mn-cs"/>
            </a:rPr>
            <a:t>を</a:t>
          </a:r>
          <a:r>
            <a:rPr kumimoji="1" lang="ja-JP" altLang="en-US" sz="1200" b="1">
              <a:solidFill>
                <a:schemeClr val="dk1"/>
              </a:solidFill>
              <a:effectLst/>
              <a:latin typeface="+mn-ea"/>
              <a:ea typeface="+mn-ea"/>
              <a:cs typeface="+mn-cs"/>
            </a:rPr>
            <a:t>算出</a:t>
          </a:r>
          <a:r>
            <a:rPr kumimoji="1" lang="ja-JP" altLang="ja-JP" sz="1200" b="1">
              <a:solidFill>
                <a:schemeClr val="dk1"/>
              </a:solidFill>
              <a:effectLst/>
              <a:latin typeface="+mn-ea"/>
              <a:ea typeface="+mn-ea"/>
              <a:cs typeface="+mn-cs"/>
            </a:rPr>
            <a:t>する。</a:t>
          </a:r>
          <a:endParaRPr lang="ja-JP" altLang="ja-JP" sz="1200">
            <a:effectLst/>
            <a:latin typeface="+mn-ea"/>
            <a:ea typeface="+mn-ea"/>
          </a:endParaRPr>
        </a:p>
        <a:p>
          <a:r>
            <a:rPr kumimoji="1" lang="ja-JP" altLang="ja-JP" sz="1200" b="1">
              <a:solidFill>
                <a:schemeClr val="dk1"/>
              </a:solidFill>
              <a:effectLst/>
              <a:latin typeface="+mn-ea"/>
              <a:ea typeface="+mn-ea"/>
              <a:cs typeface="+mn-cs"/>
            </a:rPr>
            <a:t>　②</a:t>
          </a:r>
          <a:r>
            <a:rPr kumimoji="1" lang="ja-JP" altLang="ja-JP" sz="1200" b="1" baseline="0">
              <a:solidFill>
                <a:schemeClr val="dk1"/>
              </a:solidFill>
              <a:effectLst/>
              <a:latin typeface="+mn-ea"/>
              <a:ea typeface="+mn-ea"/>
              <a:cs typeface="+mn-cs"/>
            </a:rPr>
            <a:t> ①に往復回数をかける。</a:t>
          </a:r>
          <a:endParaRPr lang="ja-JP" altLang="ja-JP" sz="1200">
            <a:effectLst/>
            <a:latin typeface="+mn-ea"/>
            <a:ea typeface="+mn-ea"/>
          </a:endParaRPr>
        </a:p>
        <a:p>
          <a:r>
            <a:rPr kumimoji="1" lang="ja-JP" altLang="ja-JP" sz="1200" b="1" baseline="0">
              <a:solidFill>
                <a:schemeClr val="dk1"/>
              </a:solidFill>
              <a:effectLst/>
              <a:latin typeface="+mn-ea"/>
              <a:ea typeface="+mn-ea"/>
              <a:cs typeface="+mn-cs"/>
            </a:rPr>
            <a:t>　③ </a:t>
          </a:r>
          <a:r>
            <a:rPr kumimoji="1" lang="ja-JP" altLang="en-US" sz="1200" b="1" baseline="0">
              <a:solidFill>
                <a:schemeClr val="dk1"/>
              </a:solidFill>
              <a:effectLst/>
              <a:latin typeface="+mn-ea"/>
              <a:ea typeface="+mn-ea"/>
              <a:cs typeface="+mn-cs"/>
            </a:rPr>
            <a:t>不足が生じないよう、</a:t>
          </a:r>
          <a:r>
            <a:rPr kumimoji="1" lang="ja-JP" altLang="ja-JP" sz="1200" b="1" baseline="0">
              <a:solidFill>
                <a:schemeClr val="dk1"/>
              </a:solidFill>
              <a:effectLst/>
              <a:latin typeface="+mn-ea"/>
              <a:ea typeface="+mn-ea"/>
              <a:cs typeface="+mn-cs"/>
            </a:rPr>
            <a:t>②に</a:t>
          </a:r>
          <a:r>
            <a:rPr kumimoji="1" lang="en-US" altLang="ja-JP" sz="1200" b="1" baseline="0">
              <a:solidFill>
                <a:schemeClr val="dk1"/>
              </a:solidFill>
              <a:effectLst/>
              <a:latin typeface="+mn-ea"/>
              <a:ea typeface="+mn-ea"/>
              <a:cs typeface="+mn-cs"/>
            </a:rPr>
            <a:t>1.2</a:t>
          </a:r>
          <a:r>
            <a:rPr kumimoji="1" lang="ja-JP" altLang="ja-JP" sz="1200" b="1" baseline="0">
              <a:solidFill>
                <a:schemeClr val="dk1"/>
              </a:solidFill>
              <a:effectLst/>
              <a:latin typeface="+mn-ea"/>
              <a:ea typeface="+mn-ea"/>
              <a:cs typeface="+mn-cs"/>
            </a:rPr>
            <a:t>をかけて補正する。</a:t>
          </a:r>
          <a:endParaRPr lang="ja-JP" altLang="ja-JP" sz="1200">
            <a:effectLst/>
            <a:latin typeface="+mn-ea"/>
            <a:ea typeface="+mn-ea"/>
          </a:endParaRPr>
        </a:p>
        <a:p>
          <a:endParaRPr lang="ja-JP" altLang="ja-JP" sz="1200"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chemeClr val="dk1"/>
              </a:solidFill>
              <a:effectLst/>
              <a:latin typeface="+mn-ea"/>
              <a:ea typeface="+mn-ea"/>
              <a:cs typeface="+mn-cs"/>
            </a:rPr>
            <a:t>　　</a:t>
          </a:r>
          <a:r>
            <a:rPr kumimoji="1" lang="en-US" altLang="ja-JP" sz="1200" b="1" baseline="0">
              <a:solidFill>
                <a:schemeClr val="dk1"/>
              </a:solidFill>
              <a:effectLst/>
              <a:latin typeface="+mn-ea"/>
              <a:ea typeface="+mn-ea"/>
              <a:cs typeface="+mn-cs"/>
            </a:rPr>
            <a:t>&lt;</a:t>
          </a:r>
          <a:r>
            <a:rPr kumimoji="1" lang="ja-JP" altLang="en-US" sz="1200" b="1" baseline="0">
              <a:solidFill>
                <a:schemeClr val="dk1"/>
              </a:solidFill>
              <a:effectLst/>
              <a:latin typeface="+mn-ea"/>
              <a:ea typeface="+mn-ea"/>
              <a:cs typeface="+mn-cs"/>
            </a:rPr>
            <a:t>例１：</a:t>
          </a:r>
          <a:r>
            <a:rPr kumimoji="1" lang="ja-JP" altLang="ja-JP" sz="1200" b="1">
              <a:solidFill>
                <a:schemeClr val="dk1"/>
              </a:solidFill>
              <a:effectLst/>
              <a:latin typeface="+mn-ea"/>
              <a:ea typeface="+mn-ea"/>
              <a:cs typeface="+mn-cs"/>
            </a:rPr>
            <a:t>車を利用する場合</a:t>
          </a:r>
          <a:r>
            <a:rPr kumimoji="1" lang="en-US" altLang="ja-JP" sz="1200" b="1" baseline="0">
              <a:solidFill>
                <a:schemeClr val="dk1"/>
              </a:solidFill>
              <a:effectLst/>
              <a:latin typeface="+mn-ea"/>
              <a:ea typeface="+mn-ea"/>
              <a:cs typeface="+mn-cs"/>
            </a:rPr>
            <a:t>&gt;</a:t>
          </a:r>
          <a:endParaRPr lang="ja-JP" altLang="ja-JP" sz="1200" b="1">
            <a:effectLst/>
            <a:latin typeface="+mn-ea"/>
            <a:ea typeface="+mn-ea"/>
          </a:endParaRPr>
        </a:p>
        <a:p>
          <a:r>
            <a:rPr kumimoji="1" lang="ja-JP" altLang="en-US" sz="1200" b="1">
              <a:solidFill>
                <a:sysClr val="windowText" lastClr="000000"/>
              </a:solidFill>
              <a:latin typeface="+mn-ea"/>
              <a:ea typeface="+mn-ea"/>
            </a:rPr>
            <a:t>　　　①１往復にかかる</a:t>
          </a:r>
          <a:r>
            <a:rPr kumimoji="1" lang="ja-JP" altLang="ja-JP" sz="1200" b="1">
              <a:solidFill>
                <a:schemeClr val="dk1"/>
              </a:solidFill>
              <a:effectLst/>
              <a:latin typeface="+mn-ea"/>
              <a:ea typeface="+mn-ea"/>
              <a:cs typeface="+mn-cs"/>
            </a:rPr>
            <a:t>レンタカー代</a:t>
          </a:r>
          <a:r>
            <a:rPr kumimoji="1" lang="ja-JP" altLang="ja-JP" sz="1200" b="1" baseline="0">
              <a:solidFill>
                <a:schemeClr val="dk1"/>
              </a:solidFill>
              <a:effectLst/>
              <a:latin typeface="+mn-ea"/>
              <a:ea typeface="+mn-ea"/>
              <a:cs typeface="+mn-cs"/>
            </a:rPr>
            <a:t> </a:t>
          </a:r>
          <a:r>
            <a:rPr kumimoji="1" lang="en-US" altLang="ja-JP" sz="1200" b="1">
              <a:solidFill>
                <a:schemeClr val="dk1"/>
              </a:solidFill>
              <a:effectLst/>
              <a:latin typeface="+mn-ea"/>
              <a:ea typeface="+mn-ea"/>
              <a:cs typeface="+mn-cs"/>
            </a:rPr>
            <a:t>15,000</a:t>
          </a:r>
          <a:r>
            <a:rPr kumimoji="1" lang="ja-JP" altLang="ja-JP" sz="1200" b="1">
              <a:solidFill>
                <a:schemeClr val="dk1"/>
              </a:solidFill>
              <a:effectLst/>
              <a:latin typeface="+mn-ea"/>
              <a:ea typeface="+mn-ea"/>
              <a:cs typeface="+mn-cs"/>
            </a:rPr>
            <a:t>円、ガソリン代</a:t>
          </a:r>
          <a:r>
            <a:rPr kumimoji="1" lang="en-US" altLang="ja-JP" sz="1200" b="1" baseline="0">
              <a:solidFill>
                <a:schemeClr val="dk1"/>
              </a:solidFill>
              <a:effectLst/>
              <a:latin typeface="+mn-ea"/>
              <a:ea typeface="+mn-ea"/>
              <a:cs typeface="+mn-cs"/>
            </a:rPr>
            <a:t> </a:t>
          </a:r>
          <a:r>
            <a:rPr kumimoji="1" lang="en-US" altLang="ja-JP" sz="1200" b="1">
              <a:solidFill>
                <a:schemeClr val="dk1"/>
              </a:solidFill>
              <a:effectLst/>
              <a:latin typeface="+mn-ea"/>
              <a:ea typeface="+mn-ea"/>
              <a:cs typeface="+mn-cs"/>
            </a:rPr>
            <a:t>2,000</a:t>
          </a:r>
          <a:r>
            <a:rPr kumimoji="1" lang="ja-JP" altLang="ja-JP" sz="1200" b="1">
              <a:solidFill>
                <a:schemeClr val="dk1"/>
              </a:solidFill>
              <a:effectLst/>
              <a:latin typeface="+mn-ea"/>
              <a:ea typeface="+mn-ea"/>
              <a:cs typeface="+mn-cs"/>
            </a:rPr>
            <a:t>円、高速代</a:t>
          </a:r>
          <a:r>
            <a:rPr kumimoji="1" lang="en-US" altLang="ja-JP" sz="1200" b="1" baseline="0">
              <a:solidFill>
                <a:schemeClr val="dk1"/>
              </a:solidFill>
              <a:effectLst/>
              <a:latin typeface="+mn-ea"/>
              <a:ea typeface="+mn-ea"/>
              <a:cs typeface="+mn-cs"/>
            </a:rPr>
            <a:t> </a:t>
          </a:r>
          <a:r>
            <a:rPr kumimoji="1" lang="en-US" altLang="ja-JP" sz="1200" b="1">
              <a:solidFill>
                <a:schemeClr val="dk1"/>
              </a:solidFill>
              <a:effectLst/>
              <a:latin typeface="+mn-ea"/>
              <a:ea typeface="+mn-ea"/>
              <a:cs typeface="+mn-cs"/>
            </a:rPr>
            <a:t>3,000</a:t>
          </a:r>
          <a:r>
            <a:rPr kumimoji="1" lang="ja-JP" altLang="ja-JP" sz="1200" b="1">
              <a:solidFill>
                <a:schemeClr val="dk1"/>
              </a:solidFill>
              <a:effectLst/>
              <a:latin typeface="+mn-ea"/>
              <a:ea typeface="+mn-ea"/>
              <a:cs typeface="+mn-cs"/>
            </a:rPr>
            <a:t>円</a:t>
          </a:r>
          <a:r>
            <a:rPr kumimoji="1" lang="en-US" altLang="ja-JP" sz="1200" b="1">
              <a:solidFill>
                <a:schemeClr val="dk1"/>
              </a:solidFill>
              <a:effectLst/>
              <a:latin typeface="+mn-ea"/>
              <a:ea typeface="+mn-ea"/>
              <a:cs typeface="+mn-cs"/>
            </a:rPr>
            <a:t> </a:t>
          </a:r>
          <a:r>
            <a:rPr kumimoji="1" lang="ja-JP" altLang="ja-JP" sz="1200" b="1">
              <a:solidFill>
                <a:schemeClr val="dk1"/>
              </a:solidFill>
              <a:effectLst/>
              <a:latin typeface="+mn-ea"/>
              <a:ea typeface="+mn-ea"/>
              <a:cs typeface="+mn-cs"/>
            </a:rPr>
            <a:t>の場合、</a:t>
          </a:r>
          <a:endParaRPr lang="ja-JP" altLang="ja-JP" sz="1200" b="1">
            <a:effectLst/>
            <a:latin typeface="+mn-ea"/>
            <a:ea typeface="+mn-ea"/>
          </a:endParaRPr>
        </a:p>
        <a:p>
          <a:pPr eaLnBrk="1" fontAlgn="auto" latinLnBrk="0" hangingPunct="1"/>
          <a:r>
            <a:rPr kumimoji="1" lang="ja-JP" altLang="en-US" sz="1200" b="1">
              <a:solidFill>
                <a:schemeClr val="dk1"/>
              </a:solidFill>
              <a:effectLst/>
              <a:latin typeface="+mn-ea"/>
              <a:ea typeface="+mn-ea"/>
              <a:cs typeface="+mn-cs"/>
            </a:rPr>
            <a:t>　　　</a:t>
          </a:r>
          <a:r>
            <a:rPr kumimoji="1" lang="ja-JP" altLang="en-US" sz="1200" b="1" baseline="0">
              <a:solidFill>
                <a:schemeClr val="dk1"/>
              </a:solidFill>
              <a:effectLst/>
              <a:latin typeface="+mn-ea"/>
              <a:ea typeface="+mn-ea"/>
              <a:cs typeface="+mn-cs"/>
            </a:rPr>
            <a:t> 　</a:t>
          </a:r>
          <a:r>
            <a:rPr kumimoji="1" lang="en-US" altLang="ja-JP" sz="1200" b="1">
              <a:solidFill>
                <a:schemeClr val="dk1"/>
              </a:solidFill>
              <a:effectLst/>
              <a:latin typeface="+mn-ea"/>
              <a:ea typeface="+mn-ea"/>
              <a:cs typeface="+mn-cs"/>
            </a:rPr>
            <a:t>15,000</a:t>
          </a:r>
          <a:r>
            <a:rPr kumimoji="1" lang="ja-JP" altLang="en-US" sz="1200" b="1">
              <a:solidFill>
                <a:schemeClr val="dk1"/>
              </a:solidFill>
              <a:effectLst/>
              <a:latin typeface="+mn-ea"/>
              <a:ea typeface="+mn-ea"/>
              <a:cs typeface="+mn-cs"/>
            </a:rPr>
            <a:t>円</a:t>
          </a:r>
          <a:r>
            <a:rPr kumimoji="1" lang="ja-JP" altLang="ja-JP" sz="1200" b="1">
              <a:solidFill>
                <a:schemeClr val="dk1"/>
              </a:solidFill>
              <a:effectLst/>
              <a:latin typeface="+mn-ea"/>
              <a:ea typeface="+mn-ea"/>
              <a:cs typeface="+mn-cs"/>
            </a:rPr>
            <a:t>＋</a:t>
          </a:r>
          <a:r>
            <a:rPr kumimoji="1" lang="en-US" altLang="ja-JP" sz="1200" b="1">
              <a:solidFill>
                <a:schemeClr val="dk1"/>
              </a:solidFill>
              <a:effectLst/>
              <a:latin typeface="+mn-ea"/>
              <a:ea typeface="+mn-ea"/>
              <a:cs typeface="+mn-cs"/>
            </a:rPr>
            <a:t>2,000</a:t>
          </a:r>
          <a:r>
            <a:rPr kumimoji="1" lang="ja-JP" altLang="en-US" sz="1200" b="1">
              <a:solidFill>
                <a:schemeClr val="dk1"/>
              </a:solidFill>
              <a:effectLst/>
              <a:latin typeface="+mn-ea"/>
              <a:ea typeface="+mn-ea"/>
              <a:cs typeface="+mn-cs"/>
            </a:rPr>
            <a:t>円</a:t>
          </a:r>
          <a:r>
            <a:rPr kumimoji="1" lang="ja-JP" altLang="ja-JP" sz="1200" b="1">
              <a:solidFill>
                <a:schemeClr val="dk1"/>
              </a:solidFill>
              <a:effectLst/>
              <a:latin typeface="+mn-ea"/>
              <a:ea typeface="+mn-ea"/>
              <a:cs typeface="+mn-cs"/>
            </a:rPr>
            <a:t>＋</a:t>
          </a:r>
          <a:r>
            <a:rPr kumimoji="1" lang="en-US" altLang="ja-JP" sz="1200" b="1">
              <a:solidFill>
                <a:schemeClr val="dk1"/>
              </a:solidFill>
              <a:effectLst/>
              <a:latin typeface="+mn-ea"/>
              <a:ea typeface="+mn-ea"/>
              <a:cs typeface="+mn-cs"/>
            </a:rPr>
            <a:t>3,000</a:t>
          </a:r>
          <a:r>
            <a:rPr kumimoji="1" lang="ja-JP" altLang="en-US" sz="1200" b="1">
              <a:solidFill>
                <a:schemeClr val="dk1"/>
              </a:solidFill>
              <a:effectLst/>
              <a:latin typeface="+mn-ea"/>
              <a:ea typeface="+mn-ea"/>
              <a:cs typeface="+mn-cs"/>
            </a:rPr>
            <a:t>円</a:t>
          </a:r>
          <a:r>
            <a:rPr kumimoji="1" lang="ja-JP" altLang="ja-JP" sz="1200" b="1">
              <a:solidFill>
                <a:schemeClr val="dk1"/>
              </a:solidFill>
              <a:effectLst/>
              <a:latin typeface="+mn-ea"/>
              <a:ea typeface="+mn-ea"/>
              <a:cs typeface="+mn-cs"/>
            </a:rPr>
            <a:t>＝ </a:t>
          </a:r>
          <a:r>
            <a:rPr kumimoji="1" lang="en-US" altLang="ja-JP" sz="1200" b="1">
              <a:solidFill>
                <a:schemeClr val="dk1"/>
              </a:solidFill>
              <a:effectLst/>
              <a:latin typeface="+mn-ea"/>
              <a:ea typeface="+mn-ea"/>
              <a:cs typeface="+mn-cs"/>
            </a:rPr>
            <a:t>20,000</a:t>
          </a:r>
          <a:r>
            <a:rPr kumimoji="1" lang="ja-JP" altLang="ja-JP" sz="1200" b="1">
              <a:solidFill>
                <a:schemeClr val="dk1"/>
              </a:solidFill>
              <a:effectLst/>
              <a:latin typeface="+mn-ea"/>
              <a:ea typeface="+mn-ea"/>
              <a:cs typeface="+mn-cs"/>
            </a:rPr>
            <a:t>円</a:t>
          </a:r>
          <a:r>
            <a:rPr kumimoji="1" lang="ja-JP" altLang="en-US" sz="1200" b="1">
              <a:solidFill>
                <a:schemeClr val="dk1"/>
              </a:solidFill>
              <a:effectLst/>
              <a:latin typeface="+mn-ea"/>
              <a:ea typeface="+mn-ea"/>
              <a:cs typeface="+mn-cs"/>
            </a:rPr>
            <a:t>　←</a:t>
          </a:r>
          <a:r>
            <a:rPr kumimoji="1" lang="ja-JP" altLang="ja-JP" sz="1200" b="1">
              <a:solidFill>
                <a:schemeClr val="dk1"/>
              </a:solidFill>
              <a:effectLst/>
              <a:latin typeface="+mn-ea"/>
              <a:ea typeface="+mn-ea"/>
              <a:cs typeface="+mn-cs"/>
            </a:rPr>
            <a:t>１往復にかかる標準単価</a:t>
          </a:r>
          <a:endParaRPr kumimoji="1" lang="en-US" altLang="ja-JP" sz="12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n-ea"/>
              <a:ea typeface="+mn-ea"/>
              <a:cs typeface="+mn-cs"/>
            </a:rPr>
            <a:t>　　　</a:t>
          </a:r>
          <a:r>
            <a:rPr kumimoji="1" lang="ja-JP" altLang="en-US" sz="1200" b="1" baseline="0">
              <a:solidFill>
                <a:schemeClr val="dk1"/>
              </a:solidFill>
              <a:effectLst/>
              <a:latin typeface="+mn-ea"/>
              <a:ea typeface="+mn-ea"/>
              <a:cs typeface="+mn-cs"/>
            </a:rPr>
            <a:t>②往復</a:t>
          </a:r>
          <a:r>
            <a:rPr kumimoji="1" lang="ja-JP" altLang="ja-JP" sz="1200" b="1" baseline="0">
              <a:solidFill>
                <a:schemeClr val="dk1"/>
              </a:solidFill>
              <a:effectLst/>
              <a:latin typeface="+mn-ea"/>
              <a:ea typeface="+mn-ea"/>
              <a:cs typeface="+mn-cs"/>
            </a:rPr>
            <a:t>単価</a:t>
          </a:r>
          <a:r>
            <a:rPr kumimoji="1" lang="en-US" altLang="ja-JP" sz="1200" b="1" baseline="0">
              <a:solidFill>
                <a:schemeClr val="dk1"/>
              </a:solidFill>
              <a:effectLst/>
              <a:latin typeface="+mn-ea"/>
              <a:ea typeface="+mn-ea"/>
              <a:cs typeface="+mn-cs"/>
            </a:rPr>
            <a:t>20,000</a:t>
          </a:r>
          <a:r>
            <a:rPr kumimoji="1" lang="ja-JP" altLang="ja-JP" sz="1200" b="1" baseline="0">
              <a:solidFill>
                <a:schemeClr val="dk1"/>
              </a:solidFill>
              <a:effectLst/>
              <a:latin typeface="+mn-ea"/>
              <a:ea typeface="+mn-ea"/>
              <a:cs typeface="+mn-cs"/>
            </a:rPr>
            <a:t>円</a:t>
          </a:r>
          <a:r>
            <a:rPr kumimoji="1" lang="en-US" altLang="ja-JP" sz="1200" b="1" baseline="0">
              <a:solidFill>
                <a:schemeClr val="dk1"/>
              </a:solidFill>
              <a:effectLst/>
              <a:latin typeface="+mn-ea"/>
              <a:ea typeface="+mn-ea"/>
              <a:cs typeface="+mn-cs"/>
            </a:rPr>
            <a:t>×6</a:t>
          </a:r>
          <a:r>
            <a:rPr kumimoji="1" lang="ja-JP" altLang="ja-JP" sz="1200" b="1" baseline="0">
              <a:solidFill>
                <a:schemeClr val="dk1"/>
              </a:solidFill>
              <a:effectLst/>
              <a:latin typeface="+mn-ea"/>
              <a:ea typeface="+mn-ea"/>
              <a:cs typeface="+mn-cs"/>
            </a:rPr>
            <a:t>往復 </a:t>
          </a:r>
          <a:r>
            <a:rPr kumimoji="1" lang="en-US" altLang="ja-JP" sz="1200" b="1" baseline="0">
              <a:solidFill>
                <a:schemeClr val="dk1"/>
              </a:solidFill>
              <a:effectLst/>
              <a:latin typeface="+mn-ea"/>
              <a:ea typeface="+mn-ea"/>
              <a:cs typeface="+mn-cs"/>
            </a:rPr>
            <a:t>= 120,000</a:t>
          </a:r>
          <a:r>
            <a:rPr kumimoji="1" lang="ja-JP" altLang="ja-JP" sz="1200" b="1" baseline="0">
              <a:solidFill>
                <a:schemeClr val="dk1"/>
              </a:solidFill>
              <a:effectLst/>
              <a:latin typeface="+mn-ea"/>
              <a:ea typeface="+mn-ea"/>
              <a:cs typeface="+mn-cs"/>
            </a:rPr>
            <a:t>円</a:t>
          </a:r>
          <a:endParaRPr kumimoji="1" lang="en-US" altLang="ja-JP" sz="1200" b="1" baseline="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chemeClr val="dk1"/>
              </a:solidFill>
              <a:effectLst/>
              <a:latin typeface="+mn-ea"/>
              <a:ea typeface="+mn-ea"/>
              <a:cs typeface="+mn-cs"/>
            </a:rPr>
            <a:t>　　　③</a:t>
          </a:r>
          <a:r>
            <a:rPr kumimoji="1" lang="en-US" altLang="ja-JP" sz="1200" b="1" baseline="0">
              <a:solidFill>
                <a:schemeClr val="dk1"/>
              </a:solidFill>
              <a:effectLst/>
              <a:latin typeface="+mn-ea"/>
              <a:ea typeface="+mn-ea"/>
              <a:cs typeface="+mn-cs"/>
            </a:rPr>
            <a:t>120,000</a:t>
          </a:r>
          <a:r>
            <a:rPr kumimoji="1" lang="ja-JP" altLang="ja-JP" sz="1200" b="1" baseline="0">
              <a:solidFill>
                <a:schemeClr val="dk1"/>
              </a:solidFill>
              <a:effectLst/>
              <a:latin typeface="+mn-ea"/>
              <a:ea typeface="+mn-ea"/>
              <a:cs typeface="+mn-cs"/>
            </a:rPr>
            <a:t>円</a:t>
          </a:r>
          <a:r>
            <a:rPr kumimoji="1" lang="en-US" altLang="ja-JP" sz="1200" b="1" baseline="0">
              <a:solidFill>
                <a:schemeClr val="dk1"/>
              </a:solidFill>
              <a:effectLst/>
              <a:latin typeface="+mn-ea"/>
              <a:ea typeface="+mn-ea"/>
              <a:cs typeface="+mn-cs"/>
            </a:rPr>
            <a:t>×</a:t>
          </a:r>
          <a:r>
            <a:rPr kumimoji="1" lang="ja-JP" altLang="ja-JP" sz="1200" b="1" baseline="0">
              <a:solidFill>
                <a:schemeClr val="dk1"/>
              </a:solidFill>
              <a:effectLst/>
              <a:latin typeface="+mn-ea"/>
              <a:ea typeface="+mn-ea"/>
              <a:cs typeface="+mn-cs"/>
            </a:rPr>
            <a:t>補正</a:t>
          </a:r>
          <a:r>
            <a:rPr kumimoji="1" lang="en-US" altLang="ja-JP" sz="1200" b="1" baseline="0">
              <a:solidFill>
                <a:schemeClr val="dk1"/>
              </a:solidFill>
              <a:effectLst/>
              <a:latin typeface="+mn-ea"/>
              <a:ea typeface="+mn-ea"/>
              <a:cs typeface="+mn-cs"/>
            </a:rPr>
            <a:t>1.2= 144,000</a:t>
          </a:r>
          <a:r>
            <a:rPr kumimoji="1" lang="ja-JP" altLang="ja-JP" sz="1200" b="1" baseline="0">
              <a:solidFill>
                <a:schemeClr val="dk1"/>
              </a:solidFill>
              <a:effectLst/>
              <a:latin typeface="+mn-ea"/>
              <a:ea typeface="+mn-ea"/>
              <a:cs typeface="+mn-cs"/>
            </a:rPr>
            <a:t>円</a:t>
          </a:r>
          <a:r>
            <a:rPr kumimoji="1" lang="ja-JP" altLang="en-US" sz="1200" b="1" baseline="0">
              <a:solidFill>
                <a:schemeClr val="dk1"/>
              </a:solidFill>
              <a:effectLst/>
              <a:latin typeface="+mn-ea"/>
              <a:ea typeface="+mn-ea"/>
              <a:cs typeface="+mn-cs"/>
            </a:rPr>
            <a:t>　←</a:t>
          </a:r>
          <a:r>
            <a:rPr kumimoji="1" lang="en-US" altLang="ja-JP" sz="1200" b="1" baseline="0">
              <a:solidFill>
                <a:schemeClr val="dk1"/>
              </a:solidFill>
              <a:effectLst/>
              <a:latin typeface="+mn-ea"/>
              <a:ea typeface="+mn-ea"/>
              <a:cs typeface="+mn-cs"/>
            </a:rPr>
            <a:t>【</a:t>
          </a:r>
          <a:r>
            <a:rPr kumimoji="1" lang="ja-JP" altLang="en-US" sz="1200" b="1" baseline="0">
              <a:solidFill>
                <a:schemeClr val="dk1"/>
              </a:solidFill>
              <a:effectLst/>
              <a:latin typeface="+mn-ea"/>
              <a:ea typeface="+mn-ea"/>
              <a:cs typeface="+mn-cs"/>
            </a:rPr>
            <a:t>当初計画における交通費</a:t>
          </a:r>
          <a:r>
            <a:rPr kumimoji="1" lang="en-US" altLang="ja-JP" sz="1200" b="1" baseline="0">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1">
              <a:effectLst/>
              <a:latin typeface="+mn-ea"/>
              <a:ea typeface="+mn-ea"/>
            </a:rPr>
            <a:t>　</a:t>
          </a:r>
          <a:endParaRPr lang="en-US" altLang="ja-JP" sz="1200"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1">
              <a:effectLst/>
              <a:latin typeface="+mn-ea"/>
              <a:ea typeface="+mn-ea"/>
            </a:rPr>
            <a:t>　　</a:t>
          </a:r>
          <a:r>
            <a:rPr kumimoji="1" lang="en-US" altLang="ja-JP" sz="1200" b="1" baseline="0">
              <a:solidFill>
                <a:schemeClr val="dk1"/>
              </a:solidFill>
              <a:effectLst/>
              <a:latin typeface="+mn-ea"/>
              <a:ea typeface="+mn-ea"/>
              <a:cs typeface="+mn-cs"/>
            </a:rPr>
            <a:t>&lt;</a:t>
          </a:r>
          <a:r>
            <a:rPr kumimoji="1" lang="ja-JP" altLang="ja-JP" sz="1200" b="1" baseline="0">
              <a:solidFill>
                <a:schemeClr val="dk1"/>
              </a:solidFill>
              <a:effectLst/>
              <a:latin typeface="+mn-ea"/>
              <a:ea typeface="+mn-ea"/>
              <a:cs typeface="+mn-cs"/>
            </a:rPr>
            <a:t>例</a:t>
          </a:r>
          <a:r>
            <a:rPr kumimoji="1" lang="ja-JP" altLang="en-US" sz="1200" b="1" baseline="0">
              <a:solidFill>
                <a:schemeClr val="dk1"/>
              </a:solidFill>
              <a:effectLst/>
              <a:latin typeface="+mn-ea"/>
              <a:ea typeface="+mn-ea"/>
              <a:cs typeface="+mn-cs"/>
            </a:rPr>
            <a:t>２</a:t>
          </a:r>
          <a:r>
            <a:rPr kumimoji="1" lang="ja-JP" altLang="ja-JP" sz="1200" b="1" baseline="0">
              <a:solidFill>
                <a:schemeClr val="dk1"/>
              </a:solidFill>
              <a:effectLst/>
              <a:latin typeface="+mn-ea"/>
              <a:ea typeface="+mn-ea"/>
              <a:cs typeface="+mn-cs"/>
            </a:rPr>
            <a:t>：</a:t>
          </a:r>
          <a:r>
            <a:rPr kumimoji="1" lang="ja-JP" altLang="en-US" sz="1200" b="1" baseline="0">
              <a:solidFill>
                <a:schemeClr val="dk1"/>
              </a:solidFill>
              <a:effectLst/>
              <a:latin typeface="+mn-ea"/>
              <a:ea typeface="+mn-ea"/>
              <a:cs typeface="+mn-cs"/>
            </a:rPr>
            <a:t>公共交通機関</a:t>
          </a:r>
          <a:r>
            <a:rPr kumimoji="1" lang="ja-JP" altLang="ja-JP" sz="1200" b="1">
              <a:solidFill>
                <a:schemeClr val="dk1"/>
              </a:solidFill>
              <a:effectLst/>
              <a:latin typeface="+mn-ea"/>
              <a:ea typeface="+mn-ea"/>
              <a:cs typeface="+mn-cs"/>
            </a:rPr>
            <a:t>を利用する場合</a:t>
          </a:r>
          <a:r>
            <a:rPr kumimoji="1" lang="en-US" altLang="ja-JP" sz="1200" b="1" baseline="0">
              <a:solidFill>
                <a:schemeClr val="dk1"/>
              </a:solidFill>
              <a:effectLst/>
              <a:latin typeface="+mn-ea"/>
              <a:ea typeface="+mn-ea"/>
              <a:cs typeface="+mn-cs"/>
            </a:rPr>
            <a:t>&gt;</a:t>
          </a:r>
          <a:endParaRPr lang="ja-JP" altLang="ja-JP" sz="1200" b="1">
            <a:effectLst/>
            <a:latin typeface="+mn-ea"/>
            <a:ea typeface="+mn-ea"/>
          </a:endParaRPr>
        </a:p>
        <a:p>
          <a:pPr eaLnBrk="1" fontAlgn="auto" latinLnBrk="0" hangingPunct="1"/>
          <a:r>
            <a:rPr lang="ja-JP" altLang="en-US" sz="1200" b="1">
              <a:effectLst/>
              <a:latin typeface="+mn-ea"/>
              <a:ea typeface="+mn-ea"/>
            </a:rPr>
            <a:t>　　　①１往復にかかる電車代</a:t>
          </a:r>
          <a:r>
            <a:rPr lang="en-US" altLang="ja-JP" sz="1200" b="1">
              <a:effectLst/>
              <a:latin typeface="+mn-ea"/>
              <a:ea typeface="+mn-ea"/>
            </a:rPr>
            <a:t>(</a:t>
          </a:r>
          <a:r>
            <a:rPr lang="ja-JP" altLang="en-US" sz="1200" b="1">
              <a:effectLst/>
              <a:latin typeface="+mn-ea"/>
              <a:ea typeface="+mn-ea"/>
            </a:rPr>
            <a:t>〇〇駅</a:t>
          </a:r>
          <a:r>
            <a:rPr lang="en-US" altLang="ja-JP" sz="1200" b="1">
              <a:effectLst/>
              <a:latin typeface="+mn-ea"/>
              <a:ea typeface="+mn-ea"/>
            </a:rPr>
            <a:t>―△△</a:t>
          </a:r>
          <a:r>
            <a:rPr lang="ja-JP" altLang="en-US" sz="1200" b="1">
              <a:effectLst/>
              <a:latin typeface="+mn-ea"/>
              <a:ea typeface="+mn-ea"/>
            </a:rPr>
            <a:t>駅</a:t>
          </a:r>
          <a:r>
            <a:rPr lang="en-US" altLang="ja-JP" sz="1200" b="1">
              <a:effectLst/>
              <a:latin typeface="+mn-ea"/>
              <a:ea typeface="+mn-ea"/>
            </a:rPr>
            <a:t>) 3,000</a:t>
          </a:r>
          <a:r>
            <a:rPr lang="ja-JP" altLang="en-US" sz="1200" b="1">
              <a:effectLst/>
              <a:latin typeface="+mn-ea"/>
              <a:ea typeface="+mn-ea"/>
            </a:rPr>
            <a:t>円</a:t>
          </a:r>
          <a:r>
            <a:rPr lang="en-US" altLang="ja-JP" sz="1200" b="1">
              <a:effectLst/>
              <a:latin typeface="+mn-ea"/>
              <a:ea typeface="+mn-ea"/>
            </a:rPr>
            <a:t>×10</a:t>
          </a:r>
          <a:r>
            <a:rPr lang="ja-JP" altLang="en-US" sz="1200" b="1">
              <a:effectLst/>
              <a:latin typeface="+mn-ea"/>
              <a:ea typeface="+mn-ea"/>
            </a:rPr>
            <a:t>人、タクシー代</a:t>
          </a:r>
          <a:r>
            <a:rPr lang="en-US" altLang="ja-JP" sz="1200" b="1">
              <a:effectLst/>
              <a:latin typeface="+mn-ea"/>
              <a:ea typeface="+mn-ea"/>
            </a:rPr>
            <a:t>(△△</a:t>
          </a:r>
          <a:r>
            <a:rPr lang="ja-JP" altLang="en-US" sz="1200" b="1">
              <a:effectLst/>
              <a:latin typeface="+mn-ea"/>
              <a:ea typeface="+mn-ea"/>
            </a:rPr>
            <a:t>駅</a:t>
          </a:r>
          <a:r>
            <a:rPr lang="en-US" altLang="ja-JP" sz="1200" b="1">
              <a:effectLst/>
              <a:latin typeface="+mn-ea"/>
              <a:ea typeface="+mn-ea"/>
            </a:rPr>
            <a:t>―□□</a:t>
          </a:r>
          <a:r>
            <a:rPr lang="ja-JP" altLang="en-US" sz="1200" b="1">
              <a:effectLst/>
              <a:latin typeface="+mn-ea"/>
              <a:ea typeface="+mn-ea"/>
            </a:rPr>
            <a:t>館前</a:t>
          </a:r>
          <a:r>
            <a:rPr lang="en-US" altLang="ja-JP" sz="1200" b="1">
              <a:effectLst/>
              <a:latin typeface="+mn-ea"/>
              <a:ea typeface="+mn-ea"/>
            </a:rPr>
            <a:t>) 4,000</a:t>
          </a:r>
          <a:r>
            <a:rPr lang="ja-JP" altLang="en-US" sz="1200" b="1">
              <a:effectLst/>
              <a:latin typeface="+mn-ea"/>
              <a:ea typeface="+mn-ea"/>
            </a:rPr>
            <a:t>円 の場合、</a:t>
          </a:r>
        </a:p>
        <a:p>
          <a:pPr eaLnBrk="1" fontAlgn="auto" latinLnBrk="0" hangingPunct="1"/>
          <a:r>
            <a:rPr lang="ja-JP" altLang="en-US" sz="1200" b="1">
              <a:effectLst/>
              <a:latin typeface="+mn-ea"/>
              <a:ea typeface="+mn-ea"/>
            </a:rPr>
            <a:t>　　　　</a:t>
          </a:r>
          <a:r>
            <a:rPr lang="ja-JP" altLang="en-US" sz="1200" b="1" baseline="0">
              <a:effectLst/>
              <a:latin typeface="+mn-ea"/>
              <a:ea typeface="+mn-ea"/>
            </a:rPr>
            <a:t> </a:t>
          </a:r>
          <a:r>
            <a:rPr lang="en-US" altLang="ja-JP" sz="1200" b="1">
              <a:effectLst/>
              <a:latin typeface="+mn-ea"/>
              <a:ea typeface="+mn-ea"/>
            </a:rPr>
            <a:t>3,000</a:t>
          </a:r>
          <a:r>
            <a:rPr lang="ja-JP" altLang="en-US" sz="1200" b="1">
              <a:effectLst/>
              <a:latin typeface="+mn-ea"/>
              <a:ea typeface="+mn-ea"/>
            </a:rPr>
            <a:t>円</a:t>
          </a:r>
          <a:r>
            <a:rPr lang="en-US" altLang="ja-JP" sz="1200" b="1">
              <a:effectLst/>
              <a:latin typeface="+mn-ea"/>
              <a:ea typeface="+mn-ea"/>
            </a:rPr>
            <a:t>×10</a:t>
          </a:r>
          <a:r>
            <a:rPr lang="ja-JP" altLang="en-US" sz="1200" b="1">
              <a:effectLst/>
              <a:latin typeface="+mn-ea"/>
              <a:ea typeface="+mn-ea"/>
            </a:rPr>
            <a:t>人＋</a:t>
          </a:r>
          <a:r>
            <a:rPr lang="en-US" altLang="ja-JP" sz="1200" b="1">
              <a:effectLst/>
              <a:latin typeface="+mn-ea"/>
              <a:ea typeface="+mn-ea"/>
            </a:rPr>
            <a:t>4,000 </a:t>
          </a:r>
          <a:r>
            <a:rPr lang="ja-JP" altLang="en-US" sz="1200" b="1">
              <a:effectLst/>
              <a:latin typeface="+mn-ea"/>
              <a:ea typeface="+mn-ea"/>
            </a:rPr>
            <a:t>＝</a:t>
          </a:r>
          <a:r>
            <a:rPr lang="en-US" altLang="ja-JP" sz="1200" b="1">
              <a:effectLst/>
              <a:latin typeface="+mn-ea"/>
              <a:ea typeface="+mn-ea"/>
            </a:rPr>
            <a:t>34,000</a:t>
          </a:r>
          <a:r>
            <a:rPr lang="ja-JP" altLang="en-US" sz="1200" b="1">
              <a:effectLst/>
              <a:latin typeface="+mn-ea"/>
              <a:ea typeface="+mn-ea"/>
            </a:rPr>
            <a:t>円 　←１往復にかかる標準単価</a:t>
          </a:r>
        </a:p>
        <a:p>
          <a:pPr eaLnBrk="1" fontAlgn="auto" latinLnBrk="0" hangingPunct="1"/>
          <a:r>
            <a:rPr lang="ja-JP" altLang="en-US" sz="1200" b="1">
              <a:effectLst/>
              <a:latin typeface="+mn-ea"/>
              <a:ea typeface="+mn-ea"/>
            </a:rPr>
            <a:t>　　　② 往復単価</a:t>
          </a:r>
          <a:r>
            <a:rPr lang="en-US" altLang="ja-JP" sz="1200" b="1">
              <a:effectLst/>
              <a:latin typeface="+mn-ea"/>
              <a:ea typeface="+mn-ea"/>
            </a:rPr>
            <a:t>34,000</a:t>
          </a:r>
          <a:r>
            <a:rPr lang="ja-JP" altLang="en-US" sz="1200" b="1">
              <a:effectLst/>
              <a:latin typeface="+mn-ea"/>
              <a:ea typeface="+mn-ea"/>
            </a:rPr>
            <a:t>円</a:t>
          </a:r>
          <a:r>
            <a:rPr lang="en-US" altLang="ja-JP" sz="1200" b="1">
              <a:effectLst/>
              <a:latin typeface="+mn-ea"/>
              <a:ea typeface="+mn-ea"/>
            </a:rPr>
            <a:t>×5</a:t>
          </a:r>
          <a:r>
            <a:rPr lang="ja-JP" altLang="en-US" sz="1200" b="1">
              <a:effectLst/>
              <a:latin typeface="+mn-ea"/>
              <a:ea typeface="+mn-ea"/>
            </a:rPr>
            <a:t>往復</a:t>
          </a:r>
          <a:r>
            <a:rPr lang="en-US" altLang="ja-JP" sz="1200" b="1">
              <a:effectLst/>
              <a:latin typeface="+mn-ea"/>
              <a:ea typeface="+mn-ea"/>
            </a:rPr>
            <a:t> = 170,000</a:t>
          </a:r>
          <a:r>
            <a:rPr lang="ja-JP" altLang="en-US" sz="1200" b="1">
              <a:effectLst/>
              <a:latin typeface="+mn-ea"/>
              <a:ea typeface="+mn-ea"/>
            </a:rPr>
            <a:t>円</a:t>
          </a:r>
        </a:p>
        <a:p>
          <a:pPr eaLnBrk="1" fontAlgn="auto" latinLnBrk="0" hangingPunct="1"/>
          <a:r>
            <a:rPr lang="ja-JP" altLang="en-US" sz="1200" b="1">
              <a:effectLst/>
              <a:latin typeface="+mn-ea"/>
              <a:ea typeface="+mn-ea"/>
            </a:rPr>
            <a:t>　　　③</a:t>
          </a:r>
          <a:r>
            <a:rPr lang="en-US" altLang="ja-JP" sz="1200" b="1">
              <a:effectLst/>
              <a:latin typeface="+mn-ea"/>
              <a:ea typeface="+mn-ea"/>
            </a:rPr>
            <a:t>170,000</a:t>
          </a:r>
          <a:r>
            <a:rPr lang="ja-JP" altLang="en-US" sz="1200" b="1">
              <a:effectLst/>
              <a:latin typeface="+mn-ea"/>
              <a:ea typeface="+mn-ea"/>
            </a:rPr>
            <a:t>円</a:t>
          </a:r>
          <a:r>
            <a:rPr lang="en-US" altLang="ja-JP" sz="1200" b="1">
              <a:effectLst/>
              <a:latin typeface="+mn-ea"/>
              <a:ea typeface="+mn-ea"/>
            </a:rPr>
            <a:t>×</a:t>
          </a:r>
          <a:r>
            <a:rPr lang="ja-JP" altLang="en-US" sz="1200" b="1">
              <a:effectLst/>
              <a:latin typeface="+mn-ea"/>
              <a:ea typeface="+mn-ea"/>
            </a:rPr>
            <a:t>補正</a:t>
          </a:r>
          <a:r>
            <a:rPr lang="en-US" altLang="ja-JP" sz="1200" b="1">
              <a:effectLst/>
              <a:latin typeface="+mn-ea"/>
              <a:ea typeface="+mn-ea"/>
            </a:rPr>
            <a:t>1.2= 204,000</a:t>
          </a:r>
          <a:r>
            <a:rPr lang="ja-JP" altLang="en-US" sz="1200" b="1">
              <a:effectLst/>
              <a:latin typeface="+mn-ea"/>
              <a:ea typeface="+mn-ea"/>
            </a:rPr>
            <a:t>円 　←</a:t>
          </a:r>
          <a:r>
            <a:rPr lang="en-US" altLang="ja-JP" sz="1200" b="1">
              <a:effectLst/>
              <a:latin typeface="+mn-ea"/>
              <a:ea typeface="+mn-ea"/>
            </a:rPr>
            <a:t>【</a:t>
          </a:r>
          <a:r>
            <a:rPr lang="ja-JP" altLang="en-US" sz="1200" b="1">
              <a:effectLst/>
              <a:latin typeface="+mn-ea"/>
              <a:ea typeface="+mn-ea"/>
            </a:rPr>
            <a:t>当初計画における交通費</a:t>
          </a:r>
          <a:r>
            <a:rPr lang="en-US" altLang="ja-JP" sz="1200" b="1">
              <a:effectLst/>
              <a:latin typeface="+mn-ea"/>
              <a:ea typeface="+mn-ea"/>
            </a:rPr>
            <a:t>】</a:t>
          </a:r>
        </a:p>
        <a:p>
          <a:pPr eaLnBrk="1" fontAlgn="auto" latinLnBrk="0" hangingPunct="1"/>
          <a:endParaRPr lang="en-US" altLang="ja-JP" sz="1200" b="1">
            <a:effectLst/>
            <a:latin typeface="+mn-ea"/>
            <a:ea typeface="+mn-ea"/>
          </a:endParaRPr>
        </a:p>
        <a:p>
          <a:pPr eaLnBrk="1" fontAlgn="auto" latinLnBrk="0" hangingPunct="1"/>
          <a:r>
            <a:rPr lang="en-US" altLang="ja-JP" sz="1100" b="1">
              <a:solidFill>
                <a:schemeClr val="dk1"/>
              </a:solidFill>
              <a:effectLst/>
              <a:latin typeface="+mn-lt"/>
              <a:ea typeface="+mn-ea"/>
              <a:cs typeface="+mn-cs"/>
            </a:rPr>
            <a:t>※</a:t>
          </a:r>
          <a:r>
            <a:rPr lang="ja-JP" altLang="en-US" sz="1100" b="1">
              <a:solidFill>
                <a:schemeClr val="dk1"/>
              </a:solidFill>
              <a:effectLst/>
              <a:latin typeface="+mn-lt"/>
              <a:ea typeface="+mn-ea"/>
              <a:cs typeface="+mn-cs"/>
            </a:rPr>
            <a:t>ただし、変更承認申請の際は、実績に基づき精算する必要があります。</a:t>
          </a:r>
        </a:p>
        <a:p>
          <a:endParaRPr kumimoji="1" lang="en-US" altLang="ja-JP" sz="1200" b="1">
            <a:solidFill>
              <a:sysClr val="windowText" lastClr="000000"/>
            </a:solidFill>
          </a:endParaRPr>
        </a:p>
        <a:p>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160814</xdr:colOff>
      <xdr:row>8</xdr:row>
      <xdr:rowOff>81642</xdr:rowOff>
    </xdr:from>
    <xdr:to>
      <xdr:col>6</xdr:col>
      <xdr:colOff>938894</xdr:colOff>
      <xdr:row>12</xdr:row>
      <xdr:rowOff>176893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342539" y="2062842"/>
          <a:ext cx="1825830" cy="1047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黄色のセルには計算式が入っていますので、入力しないでください。</a:t>
          </a:r>
          <a:endParaRPr kumimoji="1" lang="en-US" altLang="ja-JP" sz="1200" b="1">
            <a:solidFill>
              <a:sysClr val="windowText" lastClr="000000"/>
            </a:solidFill>
          </a:endParaRPr>
        </a:p>
        <a:p>
          <a:endParaRPr kumimoji="1" lang="en-US" altLang="ja-JP" sz="1100"/>
        </a:p>
        <a:p>
          <a:endParaRPr kumimoji="1" lang="ja-JP" altLang="en-US" sz="1100"/>
        </a:p>
      </xdr:txBody>
    </xdr:sp>
    <xdr:clientData/>
  </xdr:twoCellAnchor>
  <xdr:twoCellAnchor>
    <xdr:from>
      <xdr:col>7</xdr:col>
      <xdr:colOff>66675</xdr:colOff>
      <xdr:row>32</xdr:row>
      <xdr:rowOff>762000</xdr:rowOff>
    </xdr:from>
    <xdr:to>
      <xdr:col>14</xdr:col>
      <xdr:colOff>376662</xdr:colOff>
      <xdr:row>33</xdr:row>
      <xdr:rowOff>638613</xdr:rowOff>
    </xdr:to>
    <xdr:sp macro="" textlink="">
      <xdr:nvSpPr>
        <xdr:cNvPr id="3" name="テキスト ボックス 2">
          <a:extLst>
            <a:ext uri="{FF2B5EF4-FFF2-40B4-BE49-F238E27FC236}">
              <a16:creationId xmlns:a16="http://schemas.microsoft.com/office/drawing/2014/main" id="{47128BA7-900C-47EB-8089-28511AA02FE3}"/>
            </a:ext>
          </a:extLst>
        </xdr:cNvPr>
        <xdr:cNvSpPr txBox="1"/>
      </xdr:nvSpPr>
      <xdr:spPr>
        <a:xfrm>
          <a:off x="8343900" y="8505825"/>
          <a:ext cx="5415387" cy="1029138"/>
        </a:xfrm>
        <a:prstGeom prst="rect">
          <a:avLst/>
        </a:prstGeom>
        <a:solidFill>
          <a:srgbClr val="FFFFCC"/>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latin typeface="+mn-ea"/>
              <a:ea typeface="+mn-ea"/>
            </a:rPr>
            <a:t>※</a:t>
          </a:r>
          <a:r>
            <a:rPr kumimoji="1" lang="ja-JP" altLang="en-US" sz="1200" b="1">
              <a:solidFill>
                <a:sysClr val="windowText" lastClr="000000"/>
              </a:solidFill>
              <a:latin typeface="+mn-ea"/>
              <a:ea typeface="+mn-ea"/>
            </a:rPr>
            <a:t>計画変更における支出内訳は、以下のとおり計上してください。</a:t>
          </a:r>
          <a:endParaRPr kumimoji="1" lang="en-US" altLang="ja-JP" sz="1200" b="1">
            <a:solidFill>
              <a:sysClr val="windowText" lastClr="000000"/>
            </a:solidFill>
            <a:latin typeface="+mn-ea"/>
            <a:ea typeface="+mn-ea"/>
          </a:endParaRPr>
        </a:p>
        <a:p>
          <a:r>
            <a:rPr kumimoji="1" lang="ja-JP" altLang="en-US" sz="1200" b="1">
              <a:solidFill>
                <a:sysClr val="windowText" lastClr="000000"/>
              </a:solidFill>
              <a:latin typeface="+mn-ea"/>
              <a:ea typeface="+mn-ea"/>
            </a:rPr>
            <a:t>　○</a:t>
          </a:r>
          <a:r>
            <a:rPr kumimoji="1" lang="ja-JP" altLang="en-US" sz="1200" b="1">
              <a:solidFill>
                <a:schemeClr val="tx1"/>
              </a:solidFill>
              <a:latin typeface="+mn-ea"/>
              <a:ea typeface="+mn-ea"/>
            </a:rPr>
            <a:t>計画変更の申請時点で支出済みの経費</a:t>
          </a:r>
          <a:r>
            <a:rPr kumimoji="1" lang="ja-JP" altLang="en-US" sz="1200" b="1" baseline="0">
              <a:solidFill>
                <a:schemeClr val="tx1"/>
              </a:solidFill>
              <a:latin typeface="+mn-ea"/>
              <a:ea typeface="+mn-ea"/>
            </a:rPr>
            <a:t>　</a:t>
          </a:r>
          <a:r>
            <a:rPr kumimoji="1" lang="ja-JP" altLang="en-US" sz="1200" b="1">
              <a:solidFill>
                <a:schemeClr val="tx1"/>
              </a:solidFill>
              <a:latin typeface="+mn-ea"/>
              <a:ea typeface="+mn-ea"/>
            </a:rPr>
            <a:t>→</a:t>
          </a:r>
          <a:r>
            <a:rPr kumimoji="1" lang="ja-JP" altLang="en-US" sz="1200" b="1" u="none">
              <a:solidFill>
                <a:schemeClr val="tx1"/>
              </a:solidFill>
              <a:latin typeface="+mn-ea"/>
              <a:ea typeface="+mn-ea"/>
            </a:rPr>
            <a:t>支出済み額を計上する。</a:t>
          </a:r>
          <a:endParaRPr kumimoji="1" lang="en-US" altLang="ja-JP" sz="1200" b="1" u="none">
            <a:solidFill>
              <a:schemeClr val="tx1"/>
            </a:solidFill>
            <a:latin typeface="+mn-ea"/>
            <a:ea typeface="+mn-ea"/>
          </a:endParaRPr>
        </a:p>
        <a:p>
          <a:r>
            <a:rPr kumimoji="1" lang="ja-JP" altLang="en-US" sz="1200" b="1" u="none">
              <a:solidFill>
                <a:schemeClr val="tx1"/>
              </a:solidFill>
              <a:latin typeface="+mn-ea"/>
              <a:ea typeface="+mn-ea"/>
            </a:rPr>
            <a:t>　○計画変更の申請後に支出予定の経費　　→支出見込み額を</a:t>
          </a:r>
          <a:r>
            <a:rPr kumimoji="1" lang="ja-JP" altLang="en-US" sz="1200" b="1">
              <a:solidFill>
                <a:schemeClr val="tx1"/>
              </a:solidFill>
              <a:latin typeface="+mn-ea"/>
              <a:ea typeface="+mn-ea"/>
            </a:rPr>
            <a:t>計上する。</a:t>
          </a:r>
          <a:endParaRPr lang="ja-JP" altLang="ja-JP" sz="1200" b="1">
            <a:effectLst/>
            <a:latin typeface="+mn-ea"/>
            <a:ea typeface="+mn-ea"/>
          </a:endParaRPr>
        </a:p>
        <a:p>
          <a:endParaRPr kumimoji="1" lang="en-US" altLang="ja-JP" sz="1200" b="1">
            <a:solidFill>
              <a:sysClr val="windowText" lastClr="000000"/>
            </a:solidFill>
          </a:endParaRPr>
        </a:p>
        <a:p>
          <a:endParaRPr kumimoji="1" lang="ja-JP" altLang="en-US"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160814</xdr:colOff>
      <xdr:row>8</xdr:row>
      <xdr:rowOff>81642</xdr:rowOff>
    </xdr:from>
    <xdr:to>
      <xdr:col>6</xdr:col>
      <xdr:colOff>938894</xdr:colOff>
      <xdr:row>12</xdr:row>
      <xdr:rowOff>176893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342539" y="2062842"/>
          <a:ext cx="1825830" cy="1047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黄色のセルには計算式が入っていますので、入力しないでください。</a:t>
          </a:r>
          <a:endParaRPr kumimoji="1" lang="en-US" altLang="ja-JP" sz="1200" b="1">
            <a:solidFill>
              <a:sysClr val="windowText" lastClr="000000"/>
            </a:solidFill>
          </a:endParaRPr>
        </a:p>
        <a:p>
          <a:endParaRPr kumimoji="1" lang="en-US" altLang="ja-JP" sz="1100"/>
        </a:p>
        <a:p>
          <a:endParaRPr kumimoji="1" lang="ja-JP" altLang="en-US" sz="1100"/>
        </a:p>
      </xdr:txBody>
    </xdr:sp>
    <xdr:clientData/>
  </xdr:twoCellAnchor>
  <xdr:twoCellAnchor>
    <xdr:from>
      <xdr:col>7</xdr:col>
      <xdr:colOff>164225</xdr:colOff>
      <xdr:row>30</xdr:row>
      <xdr:rowOff>138781</xdr:rowOff>
    </xdr:from>
    <xdr:to>
      <xdr:col>14</xdr:col>
      <xdr:colOff>481725</xdr:colOff>
      <xdr:row>32</xdr:row>
      <xdr:rowOff>671546</xdr:rowOff>
    </xdr:to>
    <xdr:sp macro="" textlink="">
      <xdr:nvSpPr>
        <xdr:cNvPr id="3" name="テキスト ボックス 2">
          <a:extLst>
            <a:ext uri="{FF2B5EF4-FFF2-40B4-BE49-F238E27FC236}">
              <a16:creationId xmlns:a16="http://schemas.microsoft.com/office/drawing/2014/main" id="{15FD8E37-217D-4C4F-8DAD-50DE78F9DCFD}"/>
            </a:ext>
          </a:extLst>
        </xdr:cNvPr>
        <xdr:cNvSpPr txBox="1"/>
      </xdr:nvSpPr>
      <xdr:spPr>
        <a:xfrm>
          <a:off x="8709894" y="7450225"/>
          <a:ext cx="5415387" cy="1029138"/>
        </a:xfrm>
        <a:prstGeom prst="rect">
          <a:avLst/>
        </a:prstGeom>
        <a:solidFill>
          <a:srgbClr val="FFFFCC"/>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latin typeface="+mn-ea"/>
              <a:ea typeface="+mn-ea"/>
            </a:rPr>
            <a:t>※</a:t>
          </a:r>
          <a:r>
            <a:rPr kumimoji="1" lang="ja-JP" altLang="en-US" sz="1200" b="1">
              <a:solidFill>
                <a:sysClr val="windowText" lastClr="000000"/>
              </a:solidFill>
              <a:latin typeface="+mn-ea"/>
              <a:ea typeface="+mn-ea"/>
            </a:rPr>
            <a:t>計画変更における支出内訳は、以下のとおり計上してください。</a:t>
          </a:r>
          <a:endParaRPr kumimoji="1" lang="en-US" altLang="ja-JP" sz="1200" b="1">
            <a:solidFill>
              <a:sysClr val="windowText" lastClr="000000"/>
            </a:solidFill>
            <a:latin typeface="+mn-ea"/>
            <a:ea typeface="+mn-ea"/>
          </a:endParaRPr>
        </a:p>
        <a:p>
          <a:r>
            <a:rPr kumimoji="1" lang="ja-JP" altLang="en-US" sz="1200" b="1">
              <a:solidFill>
                <a:sysClr val="windowText" lastClr="000000"/>
              </a:solidFill>
              <a:latin typeface="+mn-ea"/>
              <a:ea typeface="+mn-ea"/>
            </a:rPr>
            <a:t>　○</a:t>
          </a:r>
          <a:r>
            <a:rPr kumimoji="1" lang="ja-JP" altLang="en-US" sz="1200" b="1">
              <a:solidFill>
                <a:schemeClr val="tx1"/>
              </a:solidFill>
              <a:latin typeface="+mn-ea"/>
              <a:ea typeface="+mn-ea"/>
            </a:rPr>
            <a:t>計画変更の申請時点で支出済みの経費</a:t>
          </a:r>
          <a:r>
            <a:rPr kumimoji="1" lang="ja-JP" altLang="en-US" sz="1200" b="1" baseline="0">
              <a:solidFill>
                <a:schemeClr val="tx1"/>
              </a:solidFill>
              <a:latin typeface="+mn-ea"/>
              <a:ea typeface="+mn-ea"/>
            </a:rPr>
            <a:t>　</a:t>
          </a:r>
          <a:r>
            <a:rPr kumimoji="1" lang="ja-JP" altLang="en-US" sz="1200" b="1">
              <a:solidFill>
                <a:schemeClr val="tx1"/>
              </a:solidFill>
              <a:latin typeface="+mn-ea"/>
              <a:ea typeface="+mn-ea"/>
            </a:rPr>
            <a:t>→</a:t>
          </a:r>
          <a:r>
            <a:rPr kumimoji="1" lang="ja-JP" altLang="en-US" sz="1200" b="1" u="none">
              <a:solidFill>
                <a:schemeClr val="tx1"/>
              </a:solidFill>
              <a:latin typeface="+mn-ea"/>
              <a:ea typeface="+mn-ea"/>
            </a:rPr>
            <a:t>支出済み額を計上する。</a:t>
          </a:r>
          <a:endParaRPr kumimoji="1" lang="en-US" altLang="ja-JP" sz="1200" b="1" u="none">
            <a:solidFill>
              <a:schemeClr val="tx1"/>
            </a:solidFill>
            <a:latin typeface="+mn-ea"/>
            <a:ea typeface="+mn-ea"/>
          </a:endParaRPr>
        </a:p>
        <a:p>
          <a:r>
            <a:rPr kumimoji="1" lang="ja-JP" altLang="en-US" sz="1200" b="1" u="none">
              <a:solidFill>
                <a:schemeClr val="tx1"/>
              </a:solidFill>
              <a:latin typeface="+mn-ea"/>
              <a:ea typeface="+mn-ea"/>
            </a:rPr>
            <a:t>　○計画変更の申請後に支出予定の経費　　→支出見込み額を</a:t>
          </a:r>
          <a:r>
            <a:rPr kumimoji="1" lang="ja-JP" altLang="en-US" sz="1200" b="1">
              <a:solidFill>
                <a:schemeClr val="tx1"/>
              </a:solidFill>
              <a:latin typeface="+mn-ea"/>
              <a:ea typeface="+mn-ea"/>
            </a:rPr>
            <a:t>計上する。</a:t>
          </a:r>
          <a:endParaRPr lang="ja-JP" altLang="ja-JP" sz="1200" b="1">
            <a:effectLst/>
            <a:latin typeface="+mn-ea"/>
            <a:ea typeface="+mn-ea"/>
          </a:endParaRPr>
        </a:p>
        <a:p>
          <a:endParaRPr kumimoji="1" lang="en-US" altLang="ja-JP" sz="1200" b="1">
            <a:solidFill>
              <a:sysClr val="windowText" lastClr="000000"/>
            </a:solidFill>
          </a:endParaRPr>
        </a:p>
        <a:p>
          <a:endParaRPr kumimoji="1" lang="ja-JP" altLang="en-US" sz="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155864</xdr:colOff>
      <xdr:row>7</xdr:row>
      <xdr:rowOff>121227</xdr:rowOff>
    </xdr:from>
    <xdr:to>
      <xdr:col>6</xdr:col>
      <xdr:colOff>935183</xdr:colOff>
      <xdr:row>11</xdr:row>
      <xdr:rowOff>225136</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147955" y="1818409"/>
          <a:ext cx="1835728" cy="107372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黄色のセルには計算式が入っていますので、入力しないでください。</a:t>
          </a:r>
          <a:endParaRPr kumimoji="1" lang="en-US" altLang="ja-JP" sz="1200" b="1">
            <a:solidFill>
              <a:sysClr val="windowText" lastClr="000000"/>
            </a:solidFill>
          </a:endParaRPr>
        </a:p>
        <a:p>
          <a:endParaRPr kumimoji="1" lang="en-US" altLang="ja-JP" sz="1100"/>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155864</xdr:colOff>
      <xdr:row>7</xdr:row>
      <xdr:rowOff>121227</xdr:rowOff>
    </xdr:from>
    <xdr:to>
      <xdr:col>6</xdr:col>
      <xdr:colOff>935183</xdr:colOff>
      <xdr:row>11</xdr:row>
      <xdr:rowOff>225136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128039" y="1864302"/>
          <a:ext cx="1827069" cy="105640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黄色のセルには計算式が入っていますので、入力しないでください。</a:t>
          </a:r>
          <a:endParaRPr kumimoji="1" lang="en-US" altLang="ja-JP" sz="1200" b="1">
            <a:solidFill>
              <a:sysClr val="windowText" lastClr="000000"/>
            </a:solidFill>
          </a:endParaRPr>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
  <sheetViews>
    <sheetView tabSelected="1" view="pageBreakPreview" zoomScaleNormal="40" zoomScaleSheetLayoutView="100" workbookViewId="0"/>
  </sheetViews>
  <sheetFormatPr defaultRowHeight="18.75"/>
  <cols>
    <col min="1" max="1" width="9" style="109"/>
    <col min="2" max="2" width="24.625" style="109" customWidth="1"/>
    <col min="3" max="3" width="17.25" style="109" bestFit="1" customWidth="1"/>
    <col min="4" max="5" width="15.125" style="109" bestFit="1" customWidth="1"/>
    <col min="6" max="7" width="13.75" style="109" bestFit="1" customWidth="1"/>
    <col min="8" max="8" width="9" style="109"/>
    <col min="9" max="9" width="13" style="109" customWidth="1"/>
    <col min="10" max="16384" width="9" style="109"/>
  </cols>
  <sheetData>
    <row r="1" spans="1:5">
      <c r="A1" s="109" t="s">
        <v>74</v>
      </c>
    </row>
    <row r="2" spans="1:5" ht="24">
      <c r="A2" s="172" t="s">
        <v>92</v>
      </c>
      <c r="B2" s="172"/>
      <c r="C2" s="172"/>
      <c r="D2" s="172"/>
      <c r="E2" s="172"/>
    </row>
    <row r="4" spans="1:5">
      <c r="A4" s="110" t="s">
        <v>15</v>
      </c>
      <c r="B4" s="171"/>
      <c r="C4" s="171"/>
      <c r="D4" s="171"/>
      <c r="E4" s="171"/>
    </row>
    <row r="5" spans="1:5">
      <c r="A5" s="111"/>
      <c r="B5" s="112"/>
      <c r="C5" s="112"/>
      <c r="D5" s="112"/>
      <c r="E5" s="112"/>
    </row>
    <row r="6" spans="1:5" ht="19.5" thickBot="1">
      <c r="A6" s="113" t="s">
        <v>0</v>
      </c>
      <c r="B6" s="112"/>
      <c r="C6" s="112"/>
      <c r="D6" s="112"/>
      <c r="E6" s="109" t="s">
        <v>17</v>
      </c>
    </row>
    <row r="7" spans="1:5">
      <c r="A7" s="165" t="s">
        <v>1</v>
      </c>
      <c r="B7" s="166"/>
      <c r="C7" s="114" t="s">
        <v>31</v>
      </c>
      <c r="D7" s="115" t="s">
        <v>20</v>
      </c>
      <c r="E7" s="116" t="s">
        <v>7</v>
      </c>
    </row>
    <row r="8" spans="1:5">
      <c r="A8" s="167"/>
      <c r="B8" s="168"/>
      <c r="C8" s="117" t="s">
        <v>5</v>
      </c>
      <c r="D8" s="115" t="s">
        <v>6</v>
      </c>
      <c r="E8" s="116" t="s">
        <v>8</v>
      </c>
    </row>
    <row r="9" spans="1:5">
      <c r="A9" s="118" t="s">
        <v>93</v>
      </c>
      <c r="B9" s="119"/>
      <c r="C9" s="120"/>
      <c r="D9" s="121"/>
      <c r="E9" s="122">
        <f>C9-D9</f>
        <v>0</v>
      </c>
    </row>
    <row r="10" spans="1:5" ht="18.75" customHeight="1">
      <c r="A10" s="162" t="s">
        <v>2</v>
      </c>
      <c r="B10" s="123" t="s">
        <v>16</v>
      </c>
      <c r="C10" s="120"/>
      <c r="D10" s="121"/>
      <c r="E10" s="122">
        <f>C10-D10</f>
        <v>0</v>
      </c>
    </row>
    <row r="11" spans="1:5">
      <c r="A11" s="163"/>
      <c r="B11" s="124" t="s">
        <v>24</v>
      </c>
      <c r="C11" s="120"/>
      <c r="D11" s="121"/>
      <c r="E11" s="122">
        <f>C11-D11</f>
        <v>0</v>
      </c>
    </row>
    <row r="12" spans="1:5">
      <c r="A12" s="163"/>
      <c r="B12" s="124"/>
      <c r="C12" s="125"/>
      <c r="D12" s="115"/>
      <c r="E12" s="116"/>
    </row>
    <row r="13" spans="1:5">
      <c r="A13" s="164"/>
      <c r="B13" s="126"/>
      <c r="C13" s="125"/>
      <c r="D13" s="115"/>
      <c r="E13" s="116"/>
    </row>
    <row r="14" spans="1:5" ht="19.5" thickBot="1">
      <c r="A14" s="127" t="s">
        <v>3</v>
      </c>
      <c r="B14" s="128" t="s">
        <v>22</v>
      </c>
      <c r="C14" s="129">
        <f>SUM(C9:C13)</f>
        <v>0</v>
      </c>
      <c r="D14" s="130">
        <f>SUM(D9:D13)</f>
        <v>0</v>
      </c>
      <c r="E14" s="131">
        <f>SUM(E9:E13)</f>
        <v>0</v>
      </c>
    </row>
    <row r="15" spans="1:5">
      <c r="A15" s="111"/>
      <c r="B15" s="132" t="s">
        <v>21</v>
      </c>
      <c r="C15" s="122">
        <f>C14-(C14/1.1)</f>
        <v>0</v>
      </c>
      <c r="D15" s="112"/>
      <c r="E15" s="133"/>
    </row>
    <row r="16" spans="1:5">
      <c r="A16" s="111"/>
      <c r="B16" s="134"/>
      <c r="C16" s="135"/>
      <c r="D16" s="112"/>
      <c r="E16" s="133"/>
    </row>
    <row r="17" spans="1:10" ht="19.5" thickBot="1">
      <c r="A17" s="113" t="s">
        <v>4</v>
      </c>
      <c r="B17" s="112"/>
      <c r="C17" s="112"/>
      <c r="D17" s="112"/>
      <c r="E17" s="133"/>
      <c r="G17" s="109" t="s">
        <v>17</v>
      </c>
    </row>
    <row r="18" spans="1:10" ht="18.75" customHeight="1">
      <c r="A18" s="165" t="s">
        <v>1</v>
      </c>
      <c r="B18" s="169"/>
      <c r="C18" s="114" t="s">
        <v>31</v>
      </c>
      <c r="D18" s="173" t="s">
        <v>26</v>
      </c>
      <c r="E18" s="174"/>
      <c r="F18" s="115" t="s">
        <v>20</v>
      </c>
      <c r="G18" s="116" t="s">
        <v>7</v>
      </c>
    </row>
    <row r="19" spans="1:10">
      <c r="A19" s="167"/>
      <c r="B19" s="170"/>
      <c r="C19" s="117" t="s">
        <v>5</v>
      </c>
      <c r="D19" s="136" t="s">
        <v>25</v>
      </c>
      <c r="E19" s="137" t="s">
        <v>29</v>
      </c>
      <c r="F19" s="115" t="s">
        <v>6</v>
      </c>
      <c r="G19" s="116" t="s">
        <v>8</v>
      </c>
    </row>
    <row r="20" spans="1:10">
      <c r="A20" s="155" t="s">
        <v>19</v>
      </c>
      <c r="B20" s="138" t="s">
        <v>9</v>
      </c>
      <c r="C20" s="139">
        <f>D20+E20</f>
        <v>0</v>
      </c>
      <c r="D20" s="140"/>
      <c r="E20" s="141"/>
      <c r="F20" s="142"/>
      <c r="G20" s="122">
        <f>C20-F20</f>
        <v>0</v>
      </c>
    </row>
    <row r="21" spans="1:10">
      <c r="A21" s="155"/>
      <c r="B21" s="138" t="s">
        <v>10</v>
      </c>
      <c r="C21" s="139">
        <f t="shared" ref="C21:C26" si="0">D21+E21</f>
        <v>0</v>
      </c>
      <c r="D21" s="140"/>
      <c r="E21" s="141"/>
      <c r="F21" s="142"/>
      <c r="G21" s="122">
        <f t="shared" ref="G21:G26" si="1">C21-F21</f>
        <v>0</v>
      </c>
    </row>
    <row r="22" spans="1:10">
      <c r="A22" s="155"/>
      <c r="B22" s="138" t="s">
        <v>11</v>
      </c>
      <c r="C22" s="139">
        <f t="shared" si="0"/>
        <v>0</v>
      </c>
      <c r="D22" s="140"/>
      <c r="E22" s="141"/>
      <c r="F22" s="142"/>
      <c r="G22" s="122">
        <f t="shared" si="1"/>
        <v>0</v>
      </c>
    </row>
    <row r="23" spans="1:10">
      <c r="A23" s="155"/>
      <c r="B23" s="138" t="s">
        <v>12</v>
      </c>
      <c r="C23" s="139">
        <f t="shared" si="0"/>
        <v>0</v>
      </c>
      <c r="D23" s="140"/>
      <c r="E23" s="141"/>
      <c r="F23" s="142"/>
      <c r="G23" s="122">
        <f t="shared" si="1"/>
        <v>0</v>
      </c>
    </row>
    <row r="24" spans="1:10">
      <c r="A24" s="155"/>
      <c r="B24" s="138" t="s">
        <v>18</v>
      </c>
      <c r="C24" s="139">
        <f t="shared" si="0"/>
        <v>0</v>
      </c>
      <c r="D24" s="140"/>
      <c r="E24" s="141"/>
      <c r="F24" s="142"/>
      <c r="G24" s="122">
        <f t="shared" si="1"/>
        <v>0</v>
      </c>
    </row>
    <row r="25" spans="1:10">
      <c r="A25" s="155"/>
      <c r="B25" s="138" t="s">
        <v>13</v>
      </c>
      <c r="C25" s="139">
        <f t="shared" si="0"/>
        <v>0</v>
      </c>
      <c r="D25" s="140"/>
      <c r="E25" s="141"/>
      <c r="F25" s="142"/>
      <c r="G25" s="122">
        <f t="shared" si="1"/>
        <v>0</v>
      </c>
    </row>
    <row r="26" spans="1:10">
      <c r="A26" s="155"/>
      <c r="B26" s="138" t="s">
        <v>14</v>
      </c>
      <c r="C26" s="139">
        <f t="shared" si="0"/>
        <v>0</v>
      </c>
      <c r="D26" s="143"/>
      <c r="E26" s="144"/>
      <c r="F26" s="145"/>
      <c r="G26" s="122">
        <f t="shared" si="1"/>
        <v>0</v>
      </c>
    </row>
    <row r="27" spans="1:10">
      <c r="A27" s="155"/>
      <c r="B27" s="138"/>
      <c r="C27" s="146"/>
      <c r="D27" s="147"/>
      <c r="E27" s="148"/>
      <c r="F27" s="149"/>
      <c r="G27" s="116"/>
      <c r="I27" s="110" t="s">
        <v>37</v>
      </c>
      <c r="J27" s="110"/>
    </row>
    <row r="28" spans="1:10" ht="19.5" thickBot="1">
      <c r="A28" s="127" t="s">
        <v>72</v>
      </c>
      <c r="B28" s="128" t="s">
        <v>23</v>
      </c>
      <c r="C28" s="129">
        <f>SUM(C20:C27)</f>
        <v>0</v>
      </c>
      <c r="D28" s="130">
        <f>SUM(D20:D27)</f>
        <v>0</v>
      </c>
      <c r="E28" s="131">
        <f>SUM(E20:E27)</f>
        <v>0</v>
      </c>
      <c r="F28" s="150">
        <f>SUM(F20:F27)</f>
        <v>0</v>
      </c>
      <c r="G28" s="151">
        <f>SUM(G20:G27)</f>
        <v>0</v>
      </c>
      <c r="H28" s="133" t="s">
        <v>35</v>
      </c>
      <c r="I28" s="110" t="s">
        <v>38</v>
      </c>
      <c r="J28" s="151" t="str">
        <f>IF(C14=C28,"OK","NG")</f>
        <v>OK</v>
      </c>
    </row>
    <row r="29" spans="1:10">
      <c r="B29" s="132" t="s">
        <v>21</v>
      </c>
      <c r="C29" s="122">
        <f>C28-(C28/1.1)</f>
        <v>0</v>
      </c>
      <c r="I29" s="110" t="s">
        <v>36</v>
      </c>
      <c r="J29" s="151" t="str">
        <f>IF(D14=F28,"OK","NG")</f>
        <v>OK</v>
      </c>
    </row>
    <row r="31" spans="1:10">
      <c r="A31" s="113" t="s">
        <v>27</v>
      </c>
    </row>
    <row r="32" spans="1:10" ht="20.25" customHeight="1">
      <c r="C32" s="156" t="s">
        <v>28</v>
      </c>
      <c r="D32" s="157"/>
      <c r="E32" s="157"/>
      <c r="F32" s="157"/>
      <c r="G32" s="158"/>
    </row>
    <row r="33" spans="1:7" ht="90.75" customHeight="1">
      <c r="A33" s="155" t="s">
        <v>19</v>
      </c>
      <c r="B33" s="152" t="s">
        <v>75</v>
      </c>
      <c r="C33" s="159"/>
      <c r="D33" s="160"/>
      <c r="E33" s="160"/>
      <c r="F33" s="160"/>
      <c r="G33" s="161"/>
    </row>
    <row r="34" spans="1:7" ht="90.75" customHeight="1">
      <c r="A34" s="155"/>
      <c r="B34" s="153" t="s">
        <v>10</v>
      </c>
      <c r="C34" s="159" t="s">
        <v>30</v>
      </c>
      <c r="D34" s="160"/>
      <c r="E34" s="160"/>
      <c r="F34" s="160"/>
      <c r="G34" s="161"/>
    </row>
    <row r="35" spans="1:7" ht="90.75" customHeight="1">
      <c r="A35" s="155"/>
      <c r="B35" s="153" t="s">
        <v>11</v>
      </c>
      <c r="C35" s="159" t="s">
        <v>30</v>
      </c>
      <c r="D35" s="160"/>
      <c r="E35" s="160"/>
      <c r="F35" s="160"/>
      <c r="G35" s="161"/>
    </row>
    <row r="36" spans="1:7" ht="90.75" customHeight="1">
      <c r="A36" s="155"/>
      <c r="B36" s="153" t="s">
        <v>12</v>
      </c>
      <c r="C36" s="159" t="s">
        <v>30</v>
      </c>
      <c r="D36" s="160"/>
      <c r="E36" s="160"/>
      <c r="F36" s="160"/>
      <c r="G36" s="161"/>
    </row>
    <row r="37" spans="1:7" ht="90.75" customHeight="1">
      <c r="A37" s="155"/>
      <c r="B37" s="153" t="s">
        <v>18</v>
      </c>
      <c r="C37" s="159" t="s">
        <v>30</v>
      </c>
      <c r="D37" s="160"/>
      <c r="E37" s="160"/>
      <c r="F37" s="160"/>
      <c r="G37" s="161"/>
    </row>
    <row r="38" spans="1:7" ht="90.75" customHeight="1">
      <c r="A38" s="155"/>
      <c r="B38" s="153" t="s">
        <v>13</v>
      </c>
      <c r="C38" s="159" t="s">
        <v>30</v>
      </c>
      <c r="D38" s="160"/>
      <c r="E38" s="160"/>
      <c r="F38" s="160"/>
      <c r="G38" s="161"/>
    </row>
    <row r="39" spans="1:7" ht="67.5" customHeight="1">
      <c r="A39" s="155"/>
      <c r="B39" s="153" t="s">
        <v>14</v>
      </c>
      <c r="C39" s="159" t="s">
        <v>30</v>
      </c>
      <c r="D39" s="160"/>
      <c r="E39" s="160"/>
      <c r="F39" s="160"/>
      <c r="G39" s="161"/>
    </row>
    <row r="40" spans="1:7">
      <c r="A40" s="109" t="s">
        <v>42</v>
      </c>
    </row>
  </sheetData>
  <mergeCells count="16">
    <mergeCell ref="A10:A13"/>
    <mergeCell ref="A7:B8"/>
    <mergeCell ref="A18:B19"/>
    <mergeCell ref="B4:E4"/>
    <mergeCell ref="A2:E2"/>
    <mergeCell ref="D18:E18"/>
    <mergeCell ref="A20:A27"/>
    <mergeCell ref="A33:A39"/>
    <mergeCell ref="C32:G32"/>
    <mergeCell ref="C33:G33"/>
    <mergeCell ref="C34:G34"/>
    <mergeCell ref="C35:G35"/>
    <mergeCell ref="C36:G36"/>
    <mergeCell ref="C37:G37"/>
    <mergeCell ref="C38:G38"/>
    <mergeCell ref="C39:G39"/>
  </mergeCells>
  <phoneticPr fontId="6"/>
  <pageMargins left="0.7" right="0.7" top="0.75" bottom="0.75" header="0.3" footer="0.3"/>
  <pageSetup paperSize="9" scale="73" fitToHeight="0" orientation="portrait" r:id="rId1"/>
  <rowBreaks count="1" manualBreakCount="1">
    <brk id="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0"/>
  <sheetViews>
    <sheetView view="pageBreakPreview" zoomScale="84" zoomScaleNormal="70" zoomScaleSheetLayoutView="84" workbookViewId="0"/>
  </sheetViews>
  <sheetFormatPr defaultRowHeight="18.75"/>
  <cols>
    <col min="2" max="2" width="24.625" customWidth="1"/>
    <col min="3" max="3" width="17.25" bestFit="1" customWidth="1"/>
    <col min="4" max="5" width="15.125" bestFit="1" customWidth="1"/>
    <col min="6" max="6" width="13.75" bestFit="1" customWidth="1"/>
    <col min="7" max="7" width="15.875" customWidth="1"/>
    <col min="8" max="8" width="4.875" customWidth="1"/>
    <col min="9" max="9" width="15" customWidth="1"/>
  </cols>
  <sheetData>
    <row r="1" spans="1:5">
      <c r="A1" t="s">
        <v>74</v>
      </c>
    </row>
    <row r="2" spans="1:5" ht="24">
      <c r="A2" s="172" t="s">
        <v>92</v>
      </c>
      <c r="B2" s="172"/>
      <c r="C2" s="172"/>
      <c r="D2" s="172"/>
      <c r="E2" s="172"/>
    </row>
    <row r="4" spans="1:5">
      <c r="A4" s="5" t="s">
        <v>15</v>
      </c>
      <c r="B4" s="188" t="s">
        <v>34</v>
      </c>
      <c r="C4" s="189"/>
      <c r="D4" s="189"/>
      <c r="E4" s="189"/>
    </row>
    <row r="5" spans="1:5">
      <c r="A5" s="6"/>
      <c r="B5" s="7"/>
      <c r="C5" s="7"/>
      <c r="D5" s="7"/>
      <c r="E5" s="7"/>
    </row>
    <row r="6" spans="1:5" ht="19.5" thickBot="1">
      <c r="A6" s="1" t="s">
        <v>0</v>
      </c>
      <c r="B6" s="7"/>
      <c r="C6" s="7"/>
      <c r="D6" s="7"/>
      <c r="E6" t="s">
        <v>17</v>
      </c>
    </row>
    <row r="7" spans="1:5">
      <c r="A7" s="190" t="s">
        <v>1</v>
      </c>
      <c r="B7" s="191"/>
      <c r="C7" s="43" t="s">
        <v>31</v>
      </c>
      <c r="D7" s="27" t="s">
        <v>20</v>
      </c>
      <c r="E7" s="28" t="s">
        <v>7</v>
      </c>
    </row>
    <row r="8" spans="1:5">
      <c r="A8" s="192"/>
      <c r="B8" s="193"/>
      <c r="C8" s="9" t="s">
        <v>5</v>
      </c>
      <c r="D8" s="27" t="s">
        <v>6</v>
      </c>
      <c r="E8" s="28" t="s">
        <v>8</v>
      </c>
    </row>
    <row r="9" spans="1:5">
      <c r="A9" s="118" t="s">
        <v>93</v>
      </c>
      <c r="B9" s="119"/>
      <c r="C9" s="50">
        <v>241000</v>
      </c>
      <c r="D9" s="49">
        <v>233000</v>
      </c>
      <c r="E9" s="33">
        <f>C9-D9</f>
        <v>8000</v>
      </c>
    </row>
    <row r="10" spans="1:5" ht="18.75" customHeight="1">
      <c r="A10" s="194" t="s">
        <v>2</v>
      </c>
      <c r="B10" s="25" t="s">
        <v>16</v>
      </c>
      <c r="C10" s="50">
        <v>0</v>
      </c>
      <c r="D10" s="49">
        <v>0</v>
      </c>
      <c r="E10" s="33">
        <f>C10-D10</f>
        <v>0</v>
      </c>
    </row>
    <row r="11" spans="1:5">
      <c r="A11" s="195"/>
      <c r="B11" s="13" t="s">
        <v>24</v>
      </c>
      <c r="C11" s="50">
        <v>0</v>
      </c>
      <c r="D11" s="49">
        <v>0</v>
      </c>
      <c r="E11" s="33">
        <f>C11-D11</f>
        <v>0</v>
      </c>
    </row>
    <row r="12" spans="1:5">
      <c r="A12" s="195"/>
      <c r="B12" s="13"/>
      <c r="C12" s="2"/>
      <c r="D12" s="27"/>
      <c r="E12" s="28"/>
    </row>
    <row r="13" spans="1:5">
      <c r="A13" s="196"/>
      <c r="B13" s="14"/>
      <c r="C13" s="2"/>
      <c r="D13" s="27"/>
      <c r="E13" s="28"/>
    </row>
    <row r="14" spans="1:5" ht="19.5" thickBot="1">
      <c r="A14" s="15" t="s">
        <v>3</v>
      </c>
      <c r="B14" s="19" t="s">
        <v>22</v>
      </c>
      <c r="C14" s="3">
        <f>SUM(C9:C13)</f>
        <v>241000</v>
      </c>
      <c r="D14" s="35">
        <f>SUM(D9:D13)</f>
        <v>233000</v>
      </c>
      <c r="E14" s="36">
        <f>SUM(E9:E13)</f>
        <v>8000</v>
      </c>
    </row>
    <row r="15" spans="1:5">
      <c r="A15" s="6"/>
      <c r="B15" s="20" t="s">
        <v>21</v>
      </c>
      <c r="C15" s="33">
        <f>C14-(C14/1.1)</f>
        <v>21909.090909090941</v>
      </c>
      <c r="D15" s="7"/>
      <c r="E15" s="29"/>
    </row>
    <row r="16" spans="1:5">
      <c r="A16" s="6"/>
      <c r="B16" s="18"/>
      <c r="C16" s="23"/>
      <c r="D16" s="7"/>
      <c r="E16" s="29"/>
    </row>
    <row r="17" spans="1:10" ht="19.5" thickBot="1">
      <c r="A17" s="1" t="s">
        <v>4</v>
      </c>
      <c r="B17" s="7"/>
      <c r="C17" s="7"/>
      <c r="D17" s="7"/>
      <c r="E17" s="29"/>
      <c r="G17" t="s">
        <v>17</v>
      </c>
    </row>
    <row r="18" spans="1:10" ht="18.75" customHeight="1">
      <c r="A18" s="190" t="s">
        <v>1</v>
      </c>
      <c r="B18" s="197"/>
      <c r="C18" s="43" t="s">
        <v>31</v>
      </c>
      <c r="D18" s="199" t="s">
        <v>26</v>
      </c>
      <c r="E18" s="200"/>
      <c r="F18" s="27" t="s">
        <v>20</v>
      </c>
      <c r="G18" s="28" t="s">
        <v>7</v>
      </c>
    </row>
    <row r="19" spans="1:10">
      <c r="A19" s="192"/>
      <c r="B19" s="198"/>
      <c r="C19" s="9" t="s">
        <v>5</v>
      </c>
      <c r="D19" s="21" t="s">
        <v>25</v>
      </c>
      <c r="E19" s="22" t="s">
        <v>29</v>
      </c>
      <c r="F19" s="27" t="s">
        <v>6</v>
      </c>
      <c r="G19" s="28" t="s">
        <v>8</v>
      </c>
    </row>
    <row r="20" spans="1:10">
      <c r="A20" s="175" t="s">
        <v>19</v>
      </c>
      <c r="B20" s="16" t="s">
        <v>9</v>
      </c>
      <c r="C20" s="24">
        <f>D20+E20</f>
        <v>204000</v>
      </c>
      <c r="D20" s="51">
        <v>204000</v>
      </c>
      <c r="E20" s="52">
        <v>0</v>
      </c>
      <c r="F20" s="53">
        <v>165000</v>
      </c>
      <c r="G20" s="33">
        <f>C20-F20</f>
        <v>39000</v>
      </c>
    </row>
    <row r="21" spans="1:10">
      <c r="A21" s="175"/>
      <c r="B21" s="16" t="s">
        <v>10</v>
      </c>
      <c r="C21" s="24">
        <f t="shared" ref="C21:C26" si="0">D21+E21</f>
        <v>30000</v>
      </c>
      <c r="D21" s="51">
        <v>30000</v>
      </c>
      <c r="E21" s="52">
        <v>0</v>
      </c>
      <c r="F21" s="53">
        <v>60000</v>
      </c>
      <c r="G21" s="33">
        <f t="shared" ref="G21:G26" si="1">C21-F21</f>
        <v>-30000</v>
      </c>
    </row>
    <row r="22" spans="1:10">
      <c r="A22" s="175"/>
      <c r="B22" s="16" t="s">
        <v>11</v>
      </c>
      <c r="C22" s="24">
        <f t="shared" si="0"/>
        <v>7000</v>
      </c>
      <c r="D22" s="51">
        <v>7000</v>
      </c>
      <c r="E22" s="52">
        <v>0</v>
      </c>
      <c r="F22" s="53">
        <v>8000</v>
      </c>
      <c r="G22" s="33">
        <f t="shared" si="1"/>
        <v>-1000</v>
      </c>
    </row>
    <row r="23" spans="1:10">
      <c r="A23" s="175"/>
      <c r="B23" s="16" t="s">
        <v>12</v>
      </c>
      <c r="C23" s="24">
        <f t="shared" si="0"/>
        <v>0</v>
      </c>
      <c r="D23" s="51">
        <v>0</v>
      </c>
      <c r="E23" s="52">
        <v>0</v>
      </c>
      <c r="F23" s="53">
        <v>0</v>
      </c>
      <c r="G23" s="33">
        <f t="shared" si="1"/>
        <v>0</v>
      </c>
    </row>
    <row r="24" spans="1:10">
      <c r="A24" s="175"/>
      <c r="B24" s="16" t="s">
        <v>18</v>
      </c>
      <c r="C24" s="24">
        <f t="shared" si="0"/>
        <v>0</v>
      </c>
      <c r="D24" s="51">
        <v>0</v>
      </c>
      <c r="E24" s="52">
        <v>0</v>
      </c>
      <c r="F24" s="53">
        <v>0</v>
      </c>
      <c r="G24" s="33">
        <f t="shared" si="1"/>
        <v>0</v>
      </c>
    </row>
    <row r="25" spans="1:10">
      <c r="A25" s="175"/>
      <c r="B25" s="16" t="s">
        <v>13</v>
      </c>
      <c r="C25" s="24">
        <f t="shared" si="0"/>
        <v>0</v>
      </c>
      <c r="D25" s="51">
        <v>0</v>
      </c>
      <c r="E25" s="52">
        <v>0</v>
      </c>
      <c r="F25" s="53">
        <v>0</v>
      </c>
      <c r="G25" s="33">
        <f t="shared" si="1"/>
        <v>0</v>
      </c>
    </row>
    <row r="26" spans="1:10">
      <c r="A26" s="175"/>
      <c r="B26" s="16" t="s">
        <v>14</v>
      </c>
      <c r="C26" s="24">
        <f t="shared" si="0"/>
        <v>0</v>
      </c>
      <c r="D26" s="51">
        <v>0</v>
      </c>
      <c r="E26" s="52">
        <v>0</v>
      </c>
      <c r="F26" s="53">
        <v>0</v>
      </c>
      <c r="G26" s="33">
        <f t="shared" si="1"/>
        <v>0</v>
      </c>
    </row>
    <row r="27" spans="1:10">
      <c r="A27" s="175"/>
      <c r="B27" s="16"/>
      <c r="C27" s="17"/>
      <c r="D27" s="39"/>
      <c r="E27" s="40"/>
      <c r="F27" s="41"/>
      <c r="G27" s="28"/>
      <c r="I27" s="5" t="s">
        <v>37</v>
      </c>
      <c r="J27" s="5"/>
    </row>
    <row r="28" spans="1:10" ht="19.5" thickBot="1">
      <c r="A28" s="15" t="s">
        <v>72</v>
      </c>
      <c r="B28" s="19" t="s">
        <v>23</v>
      </c>
      <c r="C28" s="3">
        <f>SUM(C20:C27)</f>
        <v>241000</v>
      </c>
      <c r="D28" s="35">
        <f>SUM(D20:D27)</f>
        <v>241000</v>
      </c>
      <c r="E28" s="36">
        <f>SUM(E20:E27)</f>
        <v>0</v>
      </c>
      <c r="F28" s="37">
        <f>SUM(F20:F27)</f>
        <v>233000</v>
      </c>
      <c r="G28" s="38">
        <f>SUM(G20:G27)</f>
        <v>8000</v>
      </c>
      <c r="H28" s="29" t="s">
        <v>35</v>
      </c>
      <c r="I28" s="5" t="s">
        <v>38</v>
      </c>
      <c r="J28" s="38" t="str">
        <f>IF(C14=C28,"OK","NG")</f>
        <v>OK</v>
      </c>
    </row>
    <row r="29" spans="1:10">
      <c r="B29" s="20" t="s">
        <v>21</v>
      </c>
      <c r="C29" s="33">
        <f>C28-(C28/1.1)</f>
        <v>21909.090909090941</v>
      </c>
      <c r="I29" s="5" t="s">
        <v>36</v>
      </c>
      <c r="J29" s="38" t="str">
        <f>IF(D14=F28,"OK","NG")</f>
        <v>OK</v>
      </c>
    </row>
    <row r="30" spans="1:10">
      <c r="H30" t="s">
        <v>33</v>
      </c>
      <c r="J30" t="s">
        <v>39</v>
      </c>
    </row>
    <row r="31" spans="1:10">
      <c r="A31" s="1" t="s">
        <v>27</v>
      </c>
    </row>
    <row r="32" spans="1:10" ht="20.25" customHeight="1">
      <c r="C32" s="176" t="s">
        <v>28</v>
      </c>
      <c r="D32" s="177"/>
      <c r="E32" s="177"/>
      <c r="F32" s="177"/>
      <c r="G32" s="178"/>
    </row>
    <row r="33" spans="1:7" ht="242.25" customHeight="1">
      <c r="A33" s="175" t="s">
        <v>19</v>
      </c>
      <c r="B33" s="26" t="s">
        <v>75</v>
      </c>
      <c r="C33" s="179" t="s">
        <v>78</v>
      </c>
      <c r="D33" s="180"/>
      <c r="E33" s="180"/>
      <c r="F33" s="180"/>
      <c r="G33" s="181"/>
    </row>
    <row r="34" spans="1:7" ht="108.75" customHeight="1">
      <c r="A34" s="175"/>
      <c r="B34" s="26" t="s">
        <v>10</v>
      </c>
      <c r="C34" s="182" t="s">
        <v>77</v>
      </c>
      <c r="D34" s="183"/>
      <c r="E34" s="183"/>
      <c r="F34" s="183"/>
      <c r="G34" s="184"/>
    </row>
    <row r="35" spans="1:7" ht="48" customHeight="1">
      <c r="A35" s="175"/>
      <c r="B35" s="26" t="s">
        <v>11</v>
      </c>
      <c r="C35" s="182" t="s">
        <v>76</v>
      </c>
      <c r="D35" s="183"/>
      <c r="E35" s="183"/>
      <c r="F35" s="183"/>
      <c r="G35" s="184"/>
    </row>
    <row r="36" spans="1:7" ht="48" customHeight="1">
      <c r="A36" s="175"/>
      <c r="B36" s="26" t="s">
        <v>12</v>
      </c>
      <c r="C36" s="185" t="s">
        <v>30</v>
      </c>
      <c r="D36" s="186"/>
      <c r="E36" s="186"/>
      <c r="F36" s="186"/>
      <c r="G36" s="187"/>
    </row>
    <row r="37" spans="1:7" ht="48" customHeight="1">
      <c r="A37" s="175"/>
      <c r="B37" s="26" t="s">
        <v>18</v>
      </c>
      <c r="C37" s="185" t="s">
        <v>30</v>
      </c>
      <c r="D37" s="186"/>
      <c r="E37" s="186"/>
      <c r="F37" s="186"/>
      <c r="G37" s="187"/>
    </row>
    <row r="38" spans="1:7" ht="48" customHeight="1">
      <c r="A38" s="175"/>
      <c r="B38" s="26" t="s">
        <v>13</v>
      </c>
      <c r="C38" s="182"/>
      <c r="D38" s="183"/>
      <c r="E38" s="183"/>
      <c r="F38" s="183"/>
      <c r="G38" s="184"/>
    </row>
    <row r="39" spans="1:7" ht="48" customHeight="1">
      <c r="A39" s="175"/>
      <c r="B39" s="26" t="s">
        <v>14</v>
      </c>
      <c r="C39" s="185" t="s">
        <v>30</v>
      </c>
      <c r="D39" s="186"/>
      <c r="E39" s="186"/>
      <c r="F39" s="186"/>
      <c r="G39" s="187"/>
    </row>
    <row r="40" spans="1:7">
      <c r="A40" t="s">
        <v>42</v>
      </c>
    </row>
  </sheetData>
  <mergeCells count="16">
    <mergeCell ref="A2:E2"/>
    <mergeCell ref="B4:E4"/>
    <mergeCell ref="A7:B8"/>
    <mergeCell ref="A10:A13"/>
    <mergeCell ref="A18:B19"/>
    <mergeCell ref="D18:E18"/>
    <mergeCell ref="A20:A27"/>
    <mergeCell ref="C32:G32"/>
    <mergeCell ref="A33:A39"/>
    <mergeCell ref="C33:G33"/>
    <mergeCell ref="C34:G34"/>
    <mergeCell ref="C35:G35"/>
    <mergeCell ref="C36:G36"/>
    <mergeCell ref="C37:G37"/>
    <mergeCell ref="C38:G38"/>
    <mergeCell ref="C39:G39"/>
  </mergeCells>
  <phoneticPr fontId="6"/>
  <pageMargins left="0.7" right="0.7" top="0.75" bottom="0.75" header="0.3" footer="0.3"/>
  <pageSetup paperSize="9" scale="73" fitToHeight="0" orientation="portrait" r:id="rId1"/>
  <rowBreaks count="1" manualBreakCount="1">
    <brk id="3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0"/>
  <sheetViews>
    <sheetView view="pageBreakPreview" zoomScaleNormal="40" zoomScaleSheetLayoutView="100" workbookViewId="0"/>
  </sheetViews>
  <sheetFormatPr defaultRowHeight="18.75"/>
  <cols>
    <col min="2" max="2" width="24.625" customWidth="1"/>
    <col min="3" max="3" width="17.25" bestFit="1" customWidth="1"/>
    <col min="4" max="5" width="15.125" bestFit="1" customWidth="1"/>
    <col min="6" max="7" width="13.75" bestFit="1" customWidth="1"/>
    <col min="9" max="9" width="13" customWidth="1"/>
  </cols>
  <sheetData>
    <row r="1" spans="1:5">
      <c r="A1" t="s">
        <v>69</v>
      </c>
    </row>
    <row r="2" spans="1:5" ht="24">
      <c r="A2" s="172" t="s">
        <v>92</v>
      </c>
      <c r="B2" s="172"/>
      <c r="C2" s="172"/>
      <c r="D2" s="172"/>
      <c r="E2" s="172"/>
    </row>
    <row r="4" spans="1:5">
      <c r="A4" s="5" t="s">
        <v>15</v>
      </c>
      <c r="B4" s="201">
        <f>'様式3（収支予算書）'!B4:E4</f>
        <v>0</v>
      </c>
      <c r="C4" s="202"/>
      <c r="D4" s="202"/>
      <c r="E4" s="202"/>
    </row>
    <row r="5" spans="1:5">
      <c r="A5" s="6"/>
      <c r="B5" s="7"/>
      <c r="C5" s="7"/>
      <c r="D5" s="7"/>
      <c r="E5" s="7"/>
    </row>
    <row r="6" spans="1:5" ht="19.5" thickBot="1">
      <c r="A6" s="1" t="s">
        <v>0</v>
      </c>
      <c r="B6" s="7"/>
      <c r="C6" s="7"/>
      <c r="D6" s="7"/>
      <c r="E6" t="s">
        <v>17</v>
      </c>
    </row>
    <row r="7" spans="1:5">
      <c r="A7" s="190" t="s">
        <v>1</v>
      </c>
      <c r="B7" s="191"/>
      <c r="C7" s="70" t="s">
        <v>46</v>
      </c>
      <c r="D7" s="32" t="s">
        <v>45</v>
      </c>
      <c r="E7" s="30" t="s">
        <v>7</v>
      </c>
    </row>
    <row r="8" spans="1:5">
      <c r="A8" s="192"/>
      <c r="B8" s="193"/>
      <c r="C8" s="9" t="s">
        <v>5</v>
      </c>
      <c r="D8" s="32" t="s">
        <v>6</v>
      </c>
      <c r="E8" s="30" t="s">
        <v>8</v>
      </c>
    </row>
    <row r="9" spans="1:5">
      <c r="A9" s="118" t="s">
        <v>93</v>
      </c>
      <c r="B9" s="12"/>
      <c r="C9" s="61"/>
      <c r="D9" s="71">
        <f>'様式3（収支予算書）'!C9</f>
        <v>0</v>
      </c>
      <c r="E9" s="33">
        <f>C9-D9</f>
        <v>0</v>
      </c>
    </row>
    <row r="10" spans="1:5" ht="18.75" customHeight="1">
      <c r="A10" s="194" t="s">
        <v>2</v>
      </c>
      <c r="B10" s="25" t="s">
        <v>16</v>
      </c>
      <c r="C10" s="61"/>
      <c r="D10" s="71">
        <f>'様式3（収支予算書）'!C10</f>
        <v>0</v>
      </c>
      <c r="E10" s="33">
        <f>C10-D10</f>
        <v>0</v>
      </c>
    </row>
    <row r="11" spans="1:5">
      <c r="A11" s="195"/>
      <c r="B11" s="13" t="s">
        <v>24</v>
      </c>
      <c r="C11" s="61"/>
      <c r="D11" s="71">
        <f>'様式3（収支予算書）'!C11</f>
        <v>0</v>
      </c>
      <c r="E11" s="33">
        <f>C11-D11</f>
        <v>0</v>
      </c>
    </row>
    <row r="12" spans="1:5">
      <c r="A12" s="195"/>
      <c r="B12" s="13"/>
      <c r="C12" s="62"/>
      <c r="D12" s="63"/>
      <c r="E12" s="30"/>
    </row>
    <row r="13" spans="1:5">
      <c r="A13" s="196"/>
      <c r="B13" s="14"/>
      <c r="C13" s="62"/>
      <c r="D13" s="63"/>
      <c r="E13" s="30"/>
    </row>
    <row r="14" spans="1:5" ht="19.5" thickBot="1">
      <c r="A14" s="15" t="s">
        <v>3</v>
      </c>
      <c r="B14" s="19" t="s">
        <v>22</v>
      </c>
      <c r="C14" s="3">
        <f>SUM(C9:C13)</f>
        <v>0</v>
      </c>
      <c r="D14" s="35">
        <f>SUM(D9:D13)</f>
        <v>0</v>
      </c>
      <c r="E14" s="36">
        <f>SUM(E9:E13)</f>
        <v>0</v>
      </c>
    </row>
    <row r="15" spans="1:5">
      <c r="A15" s="6"/>
      <c r="B15" s="20" t="s">
        <v>21</v>
      </c>
      <c r="C15" s="33">
        <f>C14-(C14/1.1)</f>
        <v>0</v>
      </c>
      <c r="D15" s="7"/>
      <c r="E15" s="29"/>
    </row>
    <row r="16" spans="1:5">
      <c r="A16" s="6"/>
      <c r="B16" s="18"/>
      <c r="C16" s="23"/>
      <c r="D16" s="7"/>
      <c r="E16" s="29"/>
    </row>
    <row r="17" spans="1:10" ht="19.5" thickBot="1">
      <c r="A17" s="1" t="s">
        <v>4</v>
      </c>
      <c r="B17" s="7"/>
      <c r="C17" s="7"/>
      <c r="D17" s="7"/>
      <c r="E17" s="29"/>
      <c r="G17" t="s">
        <v>17</v>
      </c>
    </row>
    <row r="18" spans="1:10" ht="18.75" customHeight="1">
      <c r="A18" s="190" t="s">
        <v>1</v>
      </c>
      <c r="B18" s="197"/>
      <c r="C18" s="70" t="s">
        <v>46</v>
      </c>
      <c r="D18" s="199" t="s">
        <v>26</v>
      </c>
      <c r="E18" s="200"/>
      <c r="F18" s="32" t="s">
        <v>45</v>
      </c>
      <c r="G18" s="30" t="s">
        <v>7</v>
      </c>
    </row>
    <row r="19" spans="1:10">
      <c r="A19" s="192"/>
      <c r="B19" s="198"/>
      <c r="C19" s="9" t="s">
        <v>5</v>
      </c>
      <c r="D19" s="21" t="s">
        <v>25</v>
      </c>
      <c r="E19" s="22" t="s">
        <v>29</v>
      </c>
      <c r="F19" s="32" t="s">
        <v>6</v>
      </c>
      <c r="G19" s="30" t="s">
        <v>8</v>
      </c>
    </row>
    <row r="20" spans="1:10">
      <c r="A20" s="175" t="s">
        <v>19</v>
      </c>
      <c r="B20" s="16" t="s">
        <v>9</v>
      </c>
      <c r="C20" s="24">
        <f>D20+E20</f>
        <v>0</v>
      </c>
      <c r="D20" s="64"/>
      <c r="E20" s="65"/>
      <c r="F20" s="72">
        <f>'様式3（収支予算書）'!C20</f>
        <v>0</v>
      </c>
      <c r="G20" s="33">
        <f>C20-F20</f>
        <v>0</v>
      </c>
    </row>
    <row r="21" spans="1:10">
      <c r="A21" s="175"/>
      <c r="B21" s="16" t="s">
        <v>10</v>
      </c>
      <c r="C21" s="24">
        <f t="shared" ref="C21:C26" si="0">D21+E21</f>
        <v>0</v>
      </c>
      <c r="D21" s="64"/>
      <c r="E21" s="65"/>
      <c r="F21" s="72">
        <f>'様式3（収支予算書）'!C21</f>
        <v>0</v>
      </c>
      <c r="G21" s="33">
        <f t="shared" ref="G21:G26" si="1">C21-F21</f>
        <v>0</v>
      </c>
    </row>
    <row r="22" spans="1:10">
      <c r="A22" s="175"/>
      <c r="B22" s="16" t="s">
        <v>11</v>
      </c>
      <c r="C22" s="24">
        <f t="shared" si="0"/>
        <v>0</v>
      </c>
      <c r="D22" s="64"/>
      <c r="E22" s="65"/>
      <c r="F22" s="72">
        <f>'様式3（収支予算書）'!C22</f>
        <v>0</v>
      </c>
      <c r="G22" s="33">
        <f t="shared" si="1"/>
        <v>0</v>
      </c>
    </row>
    <row r="23" spans="1:10">
      <c r="A23" s="175"/>
      <c r="B23" s="16" t="s">
        <v>12</v>
      </c>
      <c r="C23" s="24">
        <f t="shared" si="0"/>
        <v>0</v>
      </c>
      <c r="D23" s="64"/>
      <c r="E23" s="65"/>
      <c r="F23" s="72">
        <f>'様式3（収支予算書）'!C23</f>
        <v>0</v>
      </c>
      <c r="G23" s="33">
        <f t="shared" si="1"/>
        <v>0</v>
      </c>
    </row>
    <row r="24" spans="1:10">
      <c r="A24" s="175"/>
      <c r="B24" s="16" t="s">
        <v>18</v>
      </c>
      <c r="C24" s="24">
        <f t="shared" si="0"/>
        <v>0</v>
      </c>
      <c r="D24" s="64"/>
      <c r="E24" s="65"/>
      <c r="F24" s="72">
        <f>'様式3（収支予算書）'!C24</f>
        <v>0</v>
      </c>
      <c r="G24" s="33">
        <f t="shared" si="1"/>
        <v>0</v>
      </c>
    </row>
    <row r="25" spans="1:10">
      <c r="A25" s="175"/>
      <c r="B25" s="16" t="s">
        <v>13</v>
      </c>
      <c r="C25" s="24">
        <f t="shared" si="0"/>
        <v>0</v>
      </c>
      <c r="D25" s="64"/>
      <c r="E25" s="65"/>
      <c r="F25" s="72">
        <f>'様式3（収支予算書）'!C25</f>
        <v>0</v>
      </c>
      <c r="G25" s="33">
        <f t="shared" si="1"/>
        <v>0</v>
      </c>
    </row>
    <row r="26" spans="1:10">
      <c r="A26" s="175"/>
      <c r="B26" s="16" t="s">
        <v>14</v>
      </c>
      <c r="C26" s="24">
        <f t="shared" si="0"/>
        <v>0</v>
      </c>
      <c r="D26" s="66"/>
      <c r="E26" s="67"/>
      <c r="F26" s="72">
        <f>'様式3（収支予算書）'!C26</f>
        <v>0</v>
      </c>
      <c r="G26" s="33">
        <f t="shared" si="1"/>
        <v>0</v>
      </c>
    </row>
    <row r="27" spans="1:10">
      <c r="A27" s="175"/>
      <c r="B27" s="16"/>
      <c r="C27" s="17"/>
      <c r="D27" s="39"/>
      <c r="E27" s="40"/>
      <c r="F27" s="41"/>
      <c r="G27" s="30"/>
      <c r="I27" s="5" t="s">
        <v>37</v>
      </c>
      <c r="J27" s="5"/>
    </row>
    <row r="28" spans="1:10" ht="19.5" thickBot="1">
      <c r="A28" s="15" t="s">
        <v>72</v>
      </c>
      <c r="B28" s="19" t="s">
        <v>23</v>
      </c>
      <c r="C28" s="3">
        <f>SUM(C20:C27)</f>
        <v>0</v>
      </c>
      <c r="D28" s="35">
        <f>SUM(D20:D27)</f>
        <v>0</v>
      </c>
      <c r="E28" s="36">
        <f>SUM(E20:E27)</f>
        <v>0</v>
      </c>
      <c r="F28" s="37">
        <f>SUM(F20:F27)</f>
        <v>0</v>
      </c>
      <c r="G28" s="38">
        <f>SUM(G20:G27)</f>
        <v>0</v>
      </c>
      <c r="H28" s="29" t="s">
        <v>35</v>
      </c>
      <c r="I28" s="5" t="str">
        <f>C18</f>
        <v>変更後予算額</v>
      </c>
      <c r="J28" s="38" t="str">
        <f>IF(C14=C28,"OK","NG")</f>
        <v>OK</v>
      </c>
    </row>
    <row r="29" spans="1:10">
      <c r="B29" s="20" t="s">
        <v>21</v>
      </c>
      <c r="C29" s="33">
        <f>C28-(C28/1.1)</f>
        <v>0</v>
      </c>
      <c r="I29" s="5" t="str">
        <f>F18</f>
        <v>変更前予算額</v>
      </c>
      <c r="J29" s="38" t="str">
        <f>IF(D14=F28,"OK","NG")</f>
        <v>OK</v>
      </c>
    </row>
    <row r="31" spans="1:10">
      <c r="A31" s="1" t="s">
        <v>27</v>
      </c>
    </row>
    <row r="32" spans="1:10" ht="20.25" customHeight="1">
      <c r="C32" s="176" t="s">
        <v>28</v>
      </c>
      <c r="D32" s="177"/>
      <c r="E32" s="177"/>
      <c r="F32" s="177"/>
      <c r="G32" s="178"/>
    </row>
    <row r="33" spans="1:8" ht="90.75" customHeight="1">
      <c r="A33" s="175" t="s">
        <v>19</v>
      </c>
      <c r="B33" s="31" t="s">
        <v>9</v>
      </c>
      <c r="C33" s="185"/>
      <c r="D33" s="186"/>
      <c r="E33" s="186"/>
      <c r="F33" s="186"/>
      <c r="G33" s="187"/>
    </row>
    <row r="34" spans="1:8" ht="90.75" customHeight="1">
      <c r="A34" s="175"/>
      <c r="B34" s="31" t="s">
        <v>10</v>
      </c>
      <c r="C34" s="185" t="s">
        <v>30</v>
      </c>
      <c r="D34" s="186"/>
      <c r="E34" s="186"/>
      <c r="F34" s="186"/>
      <c r="G34" s="187"/>
    </row>
    <row r="35" spans="1:8" ht="90.75" customHeight="1">
      <c r="A35" s="175"/>
      <c r="B35" s="31" t="s">
        <v>11</v>
      </c>
      <c r="C35" s="185" t="s">
        <v>30</v>
      </c>
      <c r="D35" s="186"/>
      <c r="E35" s="186"/>
      <c r="F35" s="186"/>
      <c r="G35" s="187"/>
      <c r="H35" s="48"/>
    </row>
    <row r="36" spans="1:8" ht="90.75" customHeight="1">
      <c r="A36" s="175"/>
      <c r="B36" s="31" t="s">
        <v>12</v>
      </c>
      <c r="C36" s="185" t="s">
        <v>30</v>
      </c>
      <c r="D36" s="186"/>
      <c r="E36" s="186"/>
      <c r="F36" s="186"/>
      <c r="G36" s="187"/>
    </row>
    <row r="37" spans="1:8" ht="90.75" customHeight="1">
      <c r="A37" s="175"/>
      <c r="B37" s="31" t="s">
        <v>18</v>
      </c>
      <c r="C37" s="185" t="s">
        <v>30</v>
      </c>
      <c r="D37" s="186"/>
      <c r="E37" s="186"/>
      <c r="F37" s="186"/>
      <c r="G37" s="187"/>
    </row>
    <row r="38" spans="1:8" ht="90.75" customHeight="1">
      <c r="A38" s="175"/>
      <c r="B38" s="31" t="s">
        <v>13</v>
      </c>
      <c r="C38" s="185" t="s">
        <v>30</v>
      </c>
      <c r="D38" s="186"/>
      <c r="E38" s="186"/>
      <c r="F38" s="186"/>
      <c r="G38" s="187"/>
    </row>
    <row r="39" spans="1:8" ht="67.5" customHeight="1">
      <c r="A39" s="175"/>
      <c r="B39" s="31" t="s">
        <v>14</v>
      </c>
      <c r="C39" s="185" t="s">
        <v>30</v>
      </c>
      <c r="D39" s="186"/>
      <c r="E39" s="186"/>
      <c r="F39" s="186"/>
      <c r="G39" s="187"/>
    </row>
    <row r="40" spans="1:8">
      <c r="A40" t="s">
        <v>42</v>
      </c>
    </row>
  </sheetData>
  <mergeCells count="16">
    <mergeCell ref="A20:A27"/>
    <mergeCell ref="C32:G32"/>
    <mergeCell ref="A33:A39"/>
    <mergeCell ref="C33:G33"/>
    <mergeCell ref="C34:G34"/>
    <mergeCell ref="C35:G35"/>
    <mergeCell ref="C36:G36"/>
    <mergeCell ref="C37:G37"/>
    <mergeCell ref="C38:G38"/>
    <mergeCell ref="C39:G39"/>
    <mergeCell ref="A2:E2"/>
    <mergeCell ref="B4:E4"/>
    <mergeCell ref="A7:B8"/>
    <mergeCell ref="A10:A13"/>
    <mergeCell ref="A18:B19"/>
    <mergeCell ref="D18:E18"/>
  </mergeCells>
  <phoneticPr fontId="6"/>
  <pageMargins left="0.7" right="0.7" top="0.75" bottom="0.75" header="0.3" footer="0.3"/>
  <pageSetup paperSize="9" scale="73" fitToHeight="0" orientation="portrait" r:id="rId1"/>
  <rowBreaks count="1" manualBreakCount="1">
    <brk id="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1"/>
  <sheetViews>
    <sheetView view="pageBreakPreview" zoomScale="80" zoomScaleNormal="40" zoomScaleSheetLayoutView="80" workbookViewId="0"/>
  </sheetViews>
  <sheetFormatPr defaultRowHeight="18.75"/>
  <cols>
    <col min="2" max="2" width="24.625" customWidth="1"/>
    <col min="3" max="3" width="17.25" bestFit="1" customWidth="1"/>
    <col min="4" max="5" width="15.125" bestFit="1" customWidth="1"/>
    <col min="6" max="6" width="13.75" bestFit="1" customWidth="1"/>
    <col min="7" max="7" width="17.25" customWidth="1"/>
    <col min="9" max="9" width="13" customWidth="1"/>
  </cols>
  <sheetData>
    <row r="1" spans="1:5">
      <c r="A1" t="s">
        <v>69</v>
      </c>
    </row>
    <row r="2" spans="1:5" ht="24">
      <c r="A2" s="172" t="s">
        <v>94</v>
      </c>
      <c r="B2" s="172"/>
      <c r="C2" s="172"/>
      <c r="D2" s="172"/>
      <c r="E2" s="172"/>
    </row>
    <row r="4" spans="1:5">
      <c r="A4" s="5" t="s">
        <v>15</v>
      </c>
      <c r="B4" s="188" t="str">
        <f>'様式3（収支予算書） (記載例)'!B4:E4</f>
        <v>〇〇大学〇〇研究室　代表　〇〇　〇〇</v>
      </c>
      <c r="C4" s="189"/>
      <c r="D4" s="189"/>
      <c r="E4" s="189"/>
    </row>
    <row r="5" spans="1:5">
      <c r="A5" s="6"/>
      <c r="B5" s="7"/>
      <c r="C5" s="7"/>
      <c r="D5" s="7"/>
      <c r="E5" s="7"/>
    </row>
    <row r="6" spans="1:5" ht="19.5" thickBot="1">
      <c r="A6" s="1" t="s">
        <v>0</v>
      </c>
      <c r="B6" s="7"/>
      <c r="C6" s="7"/>
      <c r="D6" s="7"/>
      <c r="E6" t="s">
        <v>17</v>
      </c>
    </row>
    <row r="7" spans="1:5">
      <c r="A7" s="190" t="s">
        <v>1</v>
      </c>
      <c r="B7" s="191"/>
      <c r="C7" s="70" t="s">
        <v>46</v>
      </c>
      <c r="D7" s="32" t="s">
        <v>45</v>
      </c>
      <c r="E7" s="30" t="s">
        <v>7</v>
      </c>
    </row>
    <row r="8" spans="1:5">
      <c r="A8" s="192"/>
      <c r="B8" s="193"/>
      <c r="C8" s="9" t="s">
        <v>5</v>
      </c>
      <c r="D8" s="32" t="s">
        <v>6</v>
      </c>
      <c r="E8" s="30" t="s">
        <v>8</v>
      </c>
    </row>
    <row r="9" spans="1:5">
      <c r="A9" s="118" t="s">
        <v>93</v>
      </c>
      <c r="B9" s="12"/>
      <c r="C9" s="50">
        <v>245000</v>
      </c>
      <c r="D9" s="71">
        <f>'様式3（収支予算書） (記載例)'!C9</f>
        <v>241000</v>
      </c>
      <c r="E9" s="33">
        <f>C9-D9</f>
        <v>4000</v>
      </c>
    </row>
    <row r="10" spans="1:5" ht="18.75" customHeight="1">
      <c r="A10" s="194" t="s">
        <v>2</v>
      </c>
      <c r="B10" s="25" t="s">
        <v>16</v>
      </c>
      <c r="C10" s="50">
        <v>0</v>
      </c>
      <c r="D10" s="71">
        <f>'様式3（収支予算書） (記載例)'!C10</f>
        <v>0</v>
      </c>
      <c r="E10" s="33">
        <f>C10-D10</f>
        <v>0</v>
      </c>
    </row>
    <row r="11" spans="1:5">
      <c r="A11" s="195"/>
      <c r="B11" s="13" t="s">
        <v>24</v>
      </c>
      <c r="C11" s="50">
        <v>0</v>
      </c>
      <c r="D11" s="71">
        <f>'様式3（収支予算書） (記載例)'!C11</f>
        <v>0</v>
      </c>
      <c r="E11" s="33">
        <f>C11-D11</f>
        <v>0</v>
      </c>
    </row>
    <row r="12" spans="1:5">
      <c r="A12" s="195"/>
      <c r="B12" s="13"/>
      <c r="C12" s="62"/>
      <c r="D12" s="63"/>
      <c r="E12" s="30"/>
    </row>
    <row r="13" spans="1:5">
      <c r="A13" s="196"/>
      <c r="B13" s="14"/>
      <c r="C13" s="62"/>
      <c r="D13" s="63"/>
      <c r="E13" s="30"/>
    </row>
    <row r="14" spans="1:5" ht="19.5" thickBot="1">
      <c r="A14" s="15" t="s">
        <v>3</v>
      </c>
      <c r="B14" s="19" t="s">
        <v>22</v>
      </c>
      <c r="C14" s="3">
        <f>SUM(C9:C13)</f>
        <v>245000</v>
      </c>
      <c r="D14" s="35">
        <f>SUM(D9:D13)</f>
        <v>241000</v>
      </c>
      <c r="E14" s="36">
        <f>SUM(E9:E13)</f>
        <v>4000</v>
      </c>
    </row>
    <row r="15" spans="1:5">
      <c r="A15" s="6"/>
      <c r="B15" s="20" t="s">
        <v>21</v>
      </c>
      <c r="C15" s="33">
        <f>C14-(C14/1.1)</f>
        <v>22272.727272727294</v>
      </c>
      <c r="D15" s="7"/>
      <c r="E15" s="29"/>
    </row>
    <row r="16" spans="1:5">
      <c r="A16" s="6"/>
      <c r="B16" s="18"/>
      <c r="C16" s="23"/>
      <c r="D16" s="7"/>
      <c r="E16" s="29"/>
    </row>
    <row r="17" spans="1:10" ht="19.5" thickBot="1">
      <c r="A17" s="1" t="s">
        <v>4</v>
      </c>
      <c r="B17" s="7"/>
      <c r="C17" s="7"/>
      <c r="D17" s="7"/>
      <c r="E17" s="29"/>
      <c r="G17" t="s">
        <v>17</v>
      </c>
    </row>
    <row r="18" spans="1:10" ht="18.75" customHeight="1">
      <c r="A18" s="190" t="s">
        <v>1</v>
      </c>
      <c r="B18" s="197"/>
      <c r="C18" s="70" t="s">
        <v>46</v>
      </c>
      <c r="D18" s="199" t="s">
        <v>26</v>
      </c>
      <c r="E18" s="200"/>
      <c r="F18" s="32" t="s">
        <v>45</v>
      </c>
      <c r="G18" s="30" t="s">
        <v>7</v>
      </c>
    </row>
    <row r="19" spans="1:10">
      <c r="A19" s="192"/>
      <c r="B19" s="198"/>
      <c r="C19" s="9" t="s">
        <v>5</v>
      </c>
      <c r="D19" s="21" t="s">
        <v>25</v>
      </c>
      <c r="E19" s="22" t="s">
        <v>29</v>
      </c>
      <c r="F19" s="32" t="s">
        <v>6</v>
      </c>
      <c r="G19" s="30" t="s">
        <v>8</v>
      </c>
    </row>
    <row r="20" spans="1:10">
      <c r="A20" s="175" t="s">
        <v>19</v>
      </c>
      <c r="B20" s="16" t="s">
        <v>9</v>
      </c>
      <c r="C20" s="24">
        <f>D20+E20</f>
        <v>208000</v>
      </c>
      <c r="D20" s="51">
        <v>208000</v>
      </c>
      <c r="E20" s="52">
        <v>0</v>
      </c>
      <c r="F20" s="72">
        <f>'様式3（収支予算書） (記載例)'!C20</f>
        <v>204000</v>
      </c>
      <c r="G20" s="33">
        <f>C20-F20</f>
        <v>4000</v>
      </c>
    </row>
    <row r="21" spans="1:10">
      <c r="A21" s="175"/>
      <c r="B21" s="16" t="s">
        <v>10</v>
      </c>
      <c r="C21" s="24">
        <f t="shared" ref="C21:C26" si="0">D21+E21</f>
        <v>30000</v>
      </c>
      <c r="D21" s="51">
        <v>30000</v>
      </c>
      <c r="E21" s="52">
        <v>0</v>
      </c>
      <c r="F21" s="72">
        <f>'様式3（収支予算書） (記載例)'!C21</f>
        <v>30000</v>
      </c>
      <c r="G21" s="33">
        <f t="shared" ref="G21:G26" si="1">C21-F21</f>
        <v>0</v>
      </c>
    </row>
    <row r="22" spans="1:10">
      <c r="A22" s="175"/>
      <c r="B22" s="16" t="s">
        <v>11</v>
      </c>
      <c r="C22" s="24">
        <f t="shared" si="0"/>
        <v>7000</v>
      </c>
      <c r="D22" s="51">
        <v>7000</v>
      </c>
      <c r="E22" s="52">
        <v>0</v>
      </c>
      <c r="F22" s="72">
        <f>'様式3（収支予算書） (記載例)'!C22</f>
        <v>7000</v>
      </c>
      <c r="G22" s="33">
        <f t="shared" si="1"/>
        <v>0</v>
      </c>
    </row>
    <row r="23" spans="1:10">
      <c r="A23" s="175"/>
      <c r="B23" s="16" t="s">
        <v>12</v>
      </c>
      <c r="C23" s="24">
        <f t="shared" si="0"/>
        <v>0</v>
      </c>
      <c r="D23" s="51">
        <v>0</v>
      </c>
      <c r="E23" s="52">
        <v>0</v>
      </c>
      <c r="F23" s="72">
        <f>'様式3（収支予算書） (記載例)'!C23</f>
        <v>0</v>
      </c>
      <c r="G23" s="33">
        <f t="shared" si="1"/>
        <v>0</v>
      </c>
    </row>
    <row r="24" spans="1:10">
      <c r="A24" s="175"/>
      <c r="B24" s="16" t="s">
        <v>18</v>
      </c>
      <c r="C24" s="24">
        <f t="shared" si="0"/>
        <v>0</v>
      </c>
      <c r="D24" s="51">
        <v>0</v>
      </c>
      <c r="E24" s="52">
        <v>0</v>
      </c>
      <c r="F24" s="72">
        <f>'様式3（収支予算書） (記載例)'!C24</f>
        <v>0</v>
      </c>
      <c r="G24" s="33">
        <f t="shared" si="1"/>
        <v>0</v>
      </c>
    </row>
    <row r="25" spans="1:10">
      <c r="A25" s="175"/>
      <c r="B25" s="16" t="s">
        <v>13</v>
      </c>
      <c r="C25" s="24">
        <f t="shared" si="0"/>
        <v>0</v>
      </c>
      <c r="D25" s="51">
        <v>0</v>
      </c>
      <c r="E25" s="52">
        <v>0</v>
      </c>
      <c r="F25" s="72">
        <f>'様式3（収支予算書） (記載例)'!C25</f>
        <v>0</v>
      </c>
      <c r="G25" s="33">
        <f t="shared" si="1"/>
        <v>0</v>
      </c>
    </row>
    <row r="26" spans="1:10">
      <c r="A26" s="175"/>
      <c r="B26" s="16" t="s">
        <v>14</v>
      </c>
      <c r="C26" s="24">
        <f t="shared" si="0"/>
        <v>0</v>
      </c>
      <c r="D26" s="51">
        <v>0</v>
      </c>
      <c r="E26" s="52">
        <v>0</v>
      </c>
      <c r="F26" s="72">
        <f>'様式3（収支予算書） (記載例)'!C26</f>
        <v>0</v>
      </c>
      <c r="G26" s="33">
        <f t="shared" si="1"/>
        <v>0</v>
      </c>
    </row>
    <row r="27" spans="1:10">
      <c r="A27" s="175"/>
      <c r="B27" s="16"/>
      <c r="C27" s="17"/>
      <c r="D27" s="39"/>
      <c r="E27" s="40"/>
      <c r="F27" s="41"/>
      <c r="G27" s="30"/>
      <c r="I27" s="5" t="s">
        <v>37</v>
      </c>
      <c r="J27" s="5"/>
    </row>
    <row r="28" spans="1:10" ht="19.5" thickBot="1">
      <c r="A28" s="15" t="s">
        <v>72</v>
      </c>
      <c r="B28" s="19" t="s">
        <v>23</v>
      </c>
      <c r="C28" s="3">
        <f>SUM(C20:C27)</f>
        <v>245000</v>
      </c>
      <c r="D28" s="35">
        <f>SUM(D20:D27)</f>
        <v>245000</v>
      </c>
      <c r="E28" s="36">
        <f>SUM(E20:E27)</f>
        <v>0</v>
      </c>
      <c r="F28" s="37">
        <f>SUM(F20:F27)</f>
        <v>241000</v>
      </c>
      <c r="G28" s="38">
        <f>SUM(G20:G27)</f>
        <v>4000</v>
      </c>
      <c r="H28" s="29" t="s">
        <v>35</v>
      </c>
      <c r="I28" s="5" t="str">
        <f>C18</f>
        <v>変更後予算額</v>
      </c>
      <c r="J28" s="38" t="str">
        <f>IF(C14=C28,"OK","NG")</f>
        <v>OK</v>
      </c>
    </row>
    <row r="29" spans="1:10">
      <c r="B29" s="20" t="s">
        <v>21</v>
      </c>
      <c r="C29" s="33">
        <f>C28-(C28/1.1)</f>
        <v>22272.727272727294</v>
      </c>
      <c r="I29" s="5" t="str">
        <f>F18</f>
        <v>変更前予算額</v>
      </c>
      <c r="J29" s="38" t="str">
        <f>IF(D14=F28,"OK","NG")</f>
        <v>OK</v>
      </c>
    </row>
    <row r="31" spans="1:10">
      <c r="A31" s="1" t="s">
        <v>27</v>
      </c>
    </row>
    <row r="32" spans="1:10" ht="20.25" customHeight="1">
      <c r="C32" s="176" t="s">
        <v>28</v>
      </c>
      <c r="D32" s="177"/>
      <c r="E32" s="177"/>
      <c r="F32" s="177"/>
      <c r="G32" s="178"/>
    </row>
    <row r="33" spans="1:8" ht="409.5" customHeight="1">
      <c r="A33" s="175" t="s">
        <v>19</v>
      </c>
      <c r="B33" s="203" t="s">
        <v>9</v>
      </c>
      <c r="C33" s="205" t="s">
        <v>79</v>
      </c>
      <c r="D33" s="206"/>
      <c r="E33" s="206"/>
      <c r="F33" s="206"/>
      <c r="G33" s="207"/>
    </row>
    <row r="34" spans="1:8" ht="143.25" customHeight="1">
      <c r="A34" s="175"/>
      <c r="B34" s="204"/>
      <c r="C34" s="208"/>
      <c r="D34" s="209"/>
      <c r="E34" s="209"/>
      <c r="F34" s="209"/>
      <c r="G34" s="210"/>
    </row>
    <row r="35" spans="1:8" ht="90.75" customHeight="1">
      <c r="A35" s="175"/>
      <c r="B35" s="31" t="s">
        <v>10</v>
      </c>
      <c r="C35" s="182" t="s">
        <v>41</v>
      </c>
      <c r="D35" s="183"/>
      <c r="E35" s="183"/>
      <c r="F35" s="183"/>
      <c r="G35" s="184"/>
    </row>
    <row r="36" spans="1:8" ht="90.75" customHeight="1">
      <c r="A36" s="175"/>
      <c r="B36" s="31" t="s">
        <v>11</v>
      </c>
      <c r="C36" s="182" t="s">
        <v>40</v>
      </c>
      <c r="D36" s="183"/>
      <c r="E36" s="183"/>
      <c r="F36" s="183"/>
      <c r="G36" s="184"/>
      <c r="H36" s="48"/>
    </row>
    <row r="37" spans="1:8" ht="90.75" customHeight="1">
      <c r="A37" s="175"/>
      <c r="B37" s="31" t="s">
        <v>12</v>
      </c>
      <c r="C37" s="185" t="s">
        <v>30</v>
      </c>
      <c r="D37" s="186"/>
      <c r="E37" s="186"/>
      <c r="F37" s="186"/>
      <c r="G37" s="187"/>
    </row>
    <row r="38" spans="1:8" ht="90.75" customHeight="1">
      <c r="A38" s="175"/>
      <c r="B38" s="31" t="s">
        <v>18</v>
      </c>
      <c r="C38" s="185" t="s">
        <v>30</v>
      </c>
      <c r="D38" s="186"/>
      <c r="E38" s="186"/>
      <c r="F38" s="186"/>
      <c r="G38" s="187"/>
    </row>
    <row r="39" spans="1:8" ht="33.75" customHeight="1">
      <c r="A39" s="175"/>
      <c r="B39" s="31" t="s">
        <v>13</v>
      </c>
      <c r="C39" s="185" t="s">
        <v>30</v>
      </c>
      <c r="D39" s="186"/>
      <c r="E39" s="186"/>
      <c r="F39" s="186"/>
      <c r="G39" s="187"/>
    </row>
    <row r="40" spans="1:8" ht="33.75" customHeight="1">
      <c r="A40" s="175"/>
      <c r="B40" s="31" t="s">
        <v>14</v>
      </c>
      <c r="C40" s="185" t="s">
        <v>30</v>
      </c>
      <c r="D40" s="186"/>
      <c r="E40" s="186"/>
      <c r="F40" s="186"/>
      <c r="G40" s="187"/>
    </row>
    <row r="41" spans="1:8">
      <c r="A41" t="s">
        <v>42</v>
      </c>
    </row>
  </sheetData>
  <mergeCells count="17">
    <mergeCell ref="A20:A27"/>
    <mergeCell ref="C32:G32"/>
    <mergeCell ref="A33:A40"/>
    <mergeCell ref="C35:G35"/>
    <mergeCell ref="C36:G36"/>
    <mergeCell ref="C37:G37"/>
    <mergeCell ref="C38:G38"/>
    <mergeCell ref="C39:G39"/>
    <mergeCell ref="C40:G40"/>
    <mergeCell ref="B33:B34"/>
    <mergeCell ref="C33:G34"/>
    <mergeCell ref="A2:E2"/>
    <mergeCell ref="B4:E4"/>
    <mergeCell ref="A7:B8"/>
    <mergeCell ref="A10:A13"/>
    <mergeCell ref="A18:B19"/>
    <mergeCell ref="D18:E18"/>
  </mergeCells>
  <phoneticPr fontId="6"/>
  <pageMargins left="0.7" right="0.7" top="0.75" bottom="0.75" header="0.3" footer="0.3"/>
  <pageSetup paperSize="9" scale="71" fitToHeight="0" orientation="portrait" r:id="rId1"/>
  <rowBreaks count="1" manualBreakCount="1">
    <brk id="3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1"/>
  <sheetViews>
    <sheetView view="pageBreakPreview" zoomScale="75" zoomScaleNormal="70" zoomScaleSheetLayoutView="75" workbookViewId="0"/>
  </sheetViews>
  <sheetFormatPr defaultRowHeight="18.75"/>
  <cols>
    <col min="2" max="2" width="21.875" customWidth="1"/>
    <col min="3" max="3" width="17.25" bestFit="1" customWidth="1"/>
    <col min="4" max="5" width="15.125" bestFit="1" customWidth="1"/>
    <col min="6" max="7" width="13.75" bestFit="1" customWidth="1"/>
    <col min="8" max="8" width="8.75" customWidth="1"/>
    <col min="9" max="9" width="13.75" bestFit="1" customWidth="1"/>
  </cols>
  <sheetData>
    <row r="1" spans="1:5" ht="19.5">
      <c r="A1" s="42" t="s">
        <v>73</v>
      </c>
    </row>
    <row r="2" spans="1:5" ht="24">
      <c r="A2" s="172" t="s">
        <v>92</v>
      </c>
      <c r="B2" s="172"/>
      <c r="C2" s="172"/>
      <c r="D2" s="172"/>
      <c r="E2" s="172"/>
    </row>
    <row r="4" spans="1:5">
      <c r="A4" s="5" t="s">
        <v>15</v>
      </c>
      <c r="B4" s="214">
        <f>'様式3（収支予算書）'!B4:E4</f>
        <v>0</v>
      </c>
      <c r="C4" s="214"/>
      <c r="D4" s="214"/>
      <c r="E4" s="214"/>
    </row>
    <row r="5" spans="1:5">
      <c r="A5" s="6"/>
      <c r="B5" s="7"/>
      <c r="C5" s="7"/>
      <c r="D5" s="7"/>
      <c r="E5" s="7"/>
    </row>
    <row r="6" spans="1:5" ht="19.5" thickBot="1">
      <c r="A6" s="1" t="s">
        <v>0</v>
      </c>
      <c r="B6" s="7"/>
      <c r="C6" s="7"/>
      <c r="D6" s="7"/>
      <c r="E6" t="s">
        <v>17</v>
      </c>
    </row>
    <row r="7" spans="1:5">
      <c r="A7" s="190" t="s">
        <v>1</v>
      </c>
      <c r="B7" s="191"/>
      <c r="C7" s="43" t="s">
        <v>32</v>
      </c>
      <c r="D7" s="21" t="s">
        <v>31</v>
      </c>
      <c r="E7" s="28" t="s">
        <v>7</v>
      </c>
    </row>
    <row r="8" spans="1:5">
      <c r="A8" s="192"/>
      <c r="B8" s="193"/>
      <c r="C8" s="9" t="s">
        <v>5</v>
      </c>
      <c r="D8" s="21" t="s">
        <v>6</v>
      </c>
      <c r="E8" s="28" t="s">
        <v>8</v>
      </c>
    </row>
    <row r="9" spans="1:5">
      <c r="A9" s="154" t="s">
        <v>93</v>
      </c>
      <c r="B9" s="12"/>
      <c r="C9" s="34"/>
      <c r="D9" s="108"/>
      <c r="E9" s="33">
        <f>C9-D9</f>
        <v>0</v>
      </c>
    </row>
    <row r="10" spans="1:5" ht="18.75" customHeight="1">
      <c r="A10" s="194" t="s">
        <v>2</v>
      </c>
      <c r="B10" s="8" t="s">
        <v>16</v>
      </c>
      <c r="C10" s="34"/>
      <c r="D10" s="108"/>
      <c r="E10" s="33">
        <f>C10-D10</f>
        <v>0</v>
      </c>
    </row>
    <row r="11" spans="1:5">
      <c r="A11" s="195"/>
      <c r="B11" s="13" t="s">
        <v>24</v>
      </c>
      <c r="C11" s="34"/>
      <c r="D11" s="108"/>
      <c r="E11" s="33">
        <f>C11-D11</f>
        <v>0</v>
      </c>
    </row>
    <row r="12" spans="1:5">
      <c r="A12" s="195"/>
      <c r="B12" s="13"/>
      <c r="C12" s="2"/>
      <c r="D12" s="21"/>
      <c r="E12" s="28"/>
    </row>
    <row r="13" spans="1:5">
      <c r="A13" s="196"/>
      <c r="B13" s="14"/>
      <c r="C13" s="2"/>
      <c r="D13" s="21"/>
      <c r="E13" s="28"/>
    </row>
    <row r="14" spans="1:5" ht="19.5" thickBot="1">
      <c r="A14" s="15" t="s">
        <v>3</v>
      </c>
      <c r="B14" s="19" t="s">
        <v>22</v>
      </c>
      <c r="C14" s="3">
        <f>SUM(C9:C13)</f>
        <v>0</v>
      </c>
      <c r="D14" s="44">
        <f>SUM(D9:D13)</f>
        <v>0</v>
      </c>
      <c r="E14" s="38">
        <f>SUM(E9:E13)</f>
        <v>0</v>
      </c>
    </row>
    <row r="15" spans="1:5">
      <c r="A15" s="6"/>
      <c r="B15" s="20" t="s">
        <v>21</v>
      </c>
      <c r="C15" s="46">
        <f>C14-(C14/1.1)</f>
        <v>0</v>
      </c>
      <c r="D15" s="47">
        <f>D14-(D14/1.1)</f>
        <v>0</v>
      </c>
      <c r="E15" s="4"/>
    </row>
    <row r="16" spans="1:5">
      <c r="A16" s="6"/>
      <c r="B16" s="18"/>
      <c r="C16" s="23"/>
      <c r="D16" s="7"/>
      <c r="E16" s="4"/>
    </row>
    <row r="17" spans="1:10" ht="19.5" thickBot="1">
      <c r="A17" s="1" t="s">
        <v>4</v>
      </c>
      <c r="B17" s="7"/>
      <c r="C17" s="7"/>
      <c r="D17" s="7"/>
      <c r="E17" s="4"/>
      <c r="G17" t="s">
        <v>17</v>
      </c>
    </row>
    <row r="18" spans="1:10" ht="18.75" customHeight="1">
      <c r="A18" s="190" t="s">
        <v>1</v>
      </c>
      <c r="B18" s="197"/>
      <c r="C18" s="43" t="s">
        <v>32</v>
      </c>
      <c r="D18" s="199" t="s">
        <v>26</v>
      </c>
      <c r="E18" s="200"/>
      <c r="F18" s="11" t="s">
        <v>31</v>
      </c>
      <c r="G18" s="10" t="s">
        <v>7</v>
      </c>
    </row>
    <row r="19" spans="1:10">
      <c r="A19" s="192"/>
      <c r="B19" s="198"/>
      <c r="C19" s="9" t="s">
        <v>5</v>
      </c>
      <c r="D19" s="21" t="s">
        <v>25</v>
      </c>
      <c r="E19" s="22" t="s">
        <v>29</v>
      </c>
      <c r="F19" s="11" t="s">
        <v>6</v>
      </c>
      <c r="G19" s="10" t="s">
        <v>8</v>
      </c>
    </row>
    <row r="20" spans="1:10">
      <c r="A20" s="175" t="s">
        <v>19</v>
      </c>
      <c r="B20" s="16" t="s">
        <v>9</v>
      </c>
      <c r="C20" s="24">
        <f>D20+E20</f>
        <v>0</v>
      </c>
      <c r="D20" s="39"/>
      <c r="E20" s="40"/>
      <c r="F20" s="104"/>
      <c r="G20" s="33">
        <f>C20-F20</f>
        <v>0</v>
      </c>
    </row>
    <row r="21" spans="1:10">
      <c r="A21" s="175"/>
      <c r="B21" s="16" t="s">
        <v>10</v>
      </c>
      <c r="C21" s="24">
        <f t="shared" ref="C21:C26" si="0">D21+E21</f>
        <v>0</v>
      </c>
      <c r="D21" s="39"/>
      <c r="E21" s="40"/>
      <c r="F21" s="104"/>
      <c r="G21" s="33">
        <f t="shared" ref="G21:G26" si="1">C21-F21</f>
        <v>0</v>
      </c>
    </row>
    <row r="22" spans="1:10">
      <c r="A22" s="175"/>
      <c r="B22" s="16" t="s">
        <v>11</v>
      </c>
      <c r="C22" s="24">
        <f t="shared" si="0"/>
        <v>0</v>
      </c>
      <c r="D22" s="39"/>
      <c r="E22" s="40"/>
      <c r="F22" s="104"/>
      <c r="G22" s="33">
        <f t="shared" si="1"/>
        <v>0</v>
      </c>
    </row>
    <row r="23" spans="1:10">
      <c r="A23" s="175"/>
      <c r="B23" s="16" t="s">
        <v>12</v>
      </c>
      <c r="C23" s="24">
        <f t="shared" si="0"/>
        <v>0</v>
      </c>
      <c r="D23" s="39"/>
      <c r="E23" s="40"/>
      <c r="F23" s="104"/>
      <c r="G23" s="33">
        <f t="shared" si="1"/>
        <v>0</v>
      </c>
    </row>
    <row r="24" spans="1:10">
      <c r="A24" s="175"/>
      <c r="B24" s="16" t="s">
        <v>18</v>
      </c>
      <c r="C24" s="24">
        <f t="shared" si="0"/>
        <v>0</v>
      </c>
      <c r="D24" s="39"/>
      <c r="E24" s="40"/>
      <c r="F24" s="104"/>
      <c r="G24" s="33">
        <f t="shared" si="1"/>
        <v>0</v>
      </c>
    </row>
    <row r="25" spans="1:10">
      <c r="A25" s="175"/>
      <c r="B25" s="16" t="s">
        <v>13</v>
      </c>
      <c r="C25" s="24">
        <f t="shared" si="0"/>
        <v>0</v>
      </c>
      <c r="D25" s="39"/>
      <c r="E25" s="40"/>
      <c r="F25" s="104"/>
      <c r="G25" s="33">
        <f t="shared" si="1"/>
        <v>0</v>
      </c>
    </row>
    <row r="26" spans="1:10">
      <c r="A26" s="175"/>
      <c r="B26" s="16" t="s">
        <v>14</v>
      </c>
      <c r="C26" s="24">
        <f t="shared" si="0"/>
        <v>0</v>
      </c>
      <c r="D26" s="39"/>
      <c r="E26" s="40"/>
      <c r="F26" s="104"/>
      <c r="G26" s="33">
        <f t="shared" si="1"/>
        <v>0</v>
      </c>
    </row>
    <row r="27" spans="1:10">
      <c r="A27" s="175"/>
      <c r="B27" s="16"/>
      <c r="C27" s="17"/>
      <c r="D27" s="21"/>
      <c r="E27" s="22"/>
      <c r="F27" s="11"/>
      <c r="G27" s="10"/>
      <c r="I27" s="5" t="s">
        <v>37</v>
      </c>
      <c r="J27" s="5"/>
    </row>
    <row r="28" spans="1:10" ht="19.5" thickBot="1">
      <c r="A28" s="15" t="s">
        <v>72</v>
      </c>
      <c r="B28" s="19" t="s">
        <v>23</v>
      </c>
      <c r="C28" s="3">
        <f>SUM(C20:C27)</f>
        <v>0</v>
      </c>
      <c r="D28" s="35">
        <f>SUM(D20:D27)</f>
        <v>0</v>
      </c>
      <c r="E28" s="36">
        <f>SUM(E20:E27)</f>
        <v>0</v>
      </c>
      <c r="F28" s="37">
        <f>SUM(F20:F27)</f>
        <v>0</v>
      </c>
      <c r="G28" s="38">
        <f>SUM(G20:G27)</f>
        <v>0</v>
      </c>
      <c r="H28" s="29" t="s">
        <v>35</v>
      </c>
      <c r="I28" s="5" t="s">
        <v>43</v>
      </c>
      <c r="J28" s="38" t="str">
        <f>IF(C14=C28,"OK","NG")</f>
        <v>OK</v>
      </c>
    </row>
    <row r="29" spans="1:10">
      <c r="B29" s="20" t="s">
        <v>21</v>
      </c>
      <c r="C29" s="33">
        <f>C28-(C28/1.1)</f>
        <v>0</v>
      </c>
      <c r="F29" s="38">
        <f>F28-(F28/1.1)</f>
        <v>0</v>
      </c>
      <c r="I29" s="5" t="s">
        <v>44</v>
      </c>
      <c r="J29" s="38" t="str">
        <f>IF(D14=F28,"OK","NG")</f>
        <v>OK</v>
      </c>
    </row>
    <row r="30" spans="1:10">
      <c r="J30" t="s">
        <v>39</v>
      </c>
    </row>
    <row r="31" spans="1:10">
      <c r="A31" s="86" t="s">
        <v>52</v>
      </c>
      <c r="B31" s="87"/>
      <c r="C31" s="176"/>
      <c r="D31" s="177"/>
      <c r="E31" s="177"/>
      <c r="F31" s="177"/>
      <c r="G31" s="178"/>
    </row>
    <row r="32" spans="1:10" ht="20.25" customHeight="1">
      <c r="A32" s="73" t="s">
        <v>47</v>
      </c>
      <c r="B32" s="79" t="s">
        <v>48</v>
      </c>
      <c r="C32" s="92" t="s">
        <v>49</v>
      </c>
      <c r="D32" s="213" t="s">
        <v>28</v>
      </c>
      <c r="E32" s="213"/>
      <c r="F32" s="213"/>
      <c r="G32" s="92" t="s">
        <v>50</v>
      </c>
    </row>
    <row r="33" spans="1:7" ht="16.5" customHeight="1">
      <c r="A33" s="73">
        <v>1</v>
      </c>
      <c r="B33" s="82"/>
      <c r="C33" s="93"/>
      <c r="D33" s="211"/>
      <c r="E33" s="212"/>
      <c r="F33" s="212"/>
      <c r="G33" s="96"/>
    </row>
    <row r="34" spans="1:7" ht="16.5" customHeight="1">
      <c r="A34" s="73">
        <v>2</v>
      </c>
      <c r="B34" s="82"/>
      <c r="C34" s="93"/>
      <c r="D34" s="211"/>
      <c r="E34" s="212"/>
      <c r="F34" s="212"/>
      <c r="G34" s="96"/>
    </row>
    <row r="35" spans="1:7" ht="16.5" customHeight="1">
      <c r="A35" s="73">
        <v>3</v>
      </c>
      <c r="B35" s="82"/>
      <c r="C35" s="93"/>
      <c r="D35" s="211"/>
      <c r="E35" s="212"/>
      <c r="F35" s="212"/>
      <c r="G35" s="96"/>
    </row>
    <row r="36" spans="1:7" ht="16.5" customHeight="1">
      <c r="A36" s="73">
        <v>4</v>
      </c>
      <c r="B36" s="82"/>
      <c r="C36" s="93"/>
      <c r="D36" s="211"/>
      <c r="E36" s="212"/>
      <c r="F36" s="212"/>
      <c r="G36" s="96"/>
    </row>
    <row r="37" spans="1:7" ht="16.5" customHeight="1">
      <c r="A37" s="73">
        <v>5</v>
      </c>
      <c r="B37" s="82"/>
      <c r="C37" s="93"/>
      <c r="D37" s="212"/>
      <c r="E37" s="212"/>
      <c r="F37" s="212"/>
      <c r="G37" s="96"/>
    </row>
    <row r="38" spans="1:7" ht="16.5" customHeight="1">
      <c r="A38" s="73">
        <v>6</v>
      </c>
      <c r="B38" s="82"/>
      <c r="C38" s="93"/>
      <c r="D38" s="212"/>
      <c r="E38" s="212"/>
      <c r="F38" s="212"/>
      <c r="G38" s="96"/>
    </row>
    <row r="39" spans="1:7" ht="16.5" customHeight="1">
      <c r="A39" s="73">
        <v>7</v>
      </c>
      <c r="B39" s="82"/>
      <c r="C39" s="93"/>
      <c r="D39" s="212"/>
      <c r="E39" s="212"/>
      <c r="F39" s="212"/>
      <c r="G39" s="96"/>
    </row>
    <row r="40" spans="1:7" ht="16.5" customHeight="1">
      <c r="A40" s="73">
        <v>8</v>
      </c>
      <c r="B40" s="82"/>
      <c r="C40" s="93"/>
      <c r="D40" s="212"/>
      <c r="E40" s="212"/>
      <c r="F40" s="212"/>
      <c r="G40" s="96"/>
    </row>
    <row r="41" spans="1:7" ht="16.5" customHeight="1">
      <c r="A41" s="73">
        <v>9</v>
      </c>
      <c r="B41" s="82"/>
      <c r="C41" s="93"/>
      <c r="D41" s="212"/>
      <c r="E41" s="212"/>
      <c r="F41" s="212"/>
      <c r="G41" s="96"/>
    </row>
    <row r="42" spans="1:7" ht="16.5" customHeight="1">
      <c r="A42" s="73">
        <v>10</v>
      </c>
      <c r="B42" s="82"/>
      <c r="C42" s="93"/>
      <c r="D42" s="212"/>
      <c r="E42" s="212"/>
      <c r="F42" s="212"/>
      <c r="G42" s="96"/>
    </row>
    <row r="43" spans="1:7" ht="16.5" customHeight="1">
      <c r="A43" s="73">
        <v>11</v>
      </c>
      <c r="B43" s="82"/>
      <c r="C43" s="93"/>
      <c r="D43" s="211"/>
      <c r="E43" s="212"/>
      <c r="F43" s="212"/>
      <c r="G43" s="96"/>
    </row>
    <row r="44" spans="1:7" ht="16.5" customHeight="1">
      <c r="A44" s="73">
        <v>12</v>
      </c>
      <c r="B44" s="82"/>
      <c r="C44" s="93"/>
      <c r="D44" s="211"/>
      <c r="E44" s="212"/>
      <c r="F44" s="212"/>
      <c r="G44" s="96"/>
    </row>
    <row r="45" spans="1:7" ht="16.5" customHeight="1">
      <c r="A45" s="73">
        <v>13</v>
      </c>
      <c r="B45" s="82"/>
      <c r="C45" s="93"/>
      <c r="D45" s="211"/>
      <c r="E45" s="212"/>
      <c r="F45" s="212"/>
      <c r="G45" s="96"/>
    </row>
    <row r="46" spans="1:7" ht="16.5" customHeight="1">
      <c r="A46" s="73">
        <v>14</v>
      </c>
      <c r="B46" s="82"/>
      <c r="C46" s="93"/>
      <c r="D46" s="211"/>
      <c r="E46" s="212"/>
      <c r="F46" s="212"/>
      <c r="G46" s="96"/>
    </row>
    <row r="47" spans="1:7" ht="16.5" customHeight="1">
      <c r="A47" s="73">
        <v>15</v>
      </c>
      <c r="B47" s="82"/>
      <c r="C47" s="93"/>
      <c r="D47" s="211"/>
      <c r="E47" s="212"/>
      <c r="F47" s="212"/>
      <c r="G47" s="96"/>
    </row>
    <row r="48" spans="1:7" ht="16.5" customHeight="1">
      <c r="A48" s="73">
        <v>16</v>
      </c>
      <c r="B48" s="82"/>
      <c r="C48" s="93"/>
      <c r="D48" s="211"/>
      <c r="E48" s="212"/>
      <c r="F48" s="212"/>
      <c r="G48" s="96"/>
    </row>
    <row r="49" spans="1:8" ht="16.5" customHeight="1">
      <c r="A49" s="73">
        <v>17</v>
      </c>
      <c r="B49" s="82"/>
      <c r="C49" s="93"/>
      <c r="D49" s="211"/>
      <c r="E49" s="212"/>
      <c r="F49" s="212"/>
      <c r="G49" s="96"/>
    </row>
    <row r="50" spans="1:8" ht="16.5" customHeight="1">
      <c r="A50" s="73">
        <v>18</v>
      </c>
      <c r="B50" s="82"/>
      <c r="C50" s="93"/>
      <c r="D50" s="211"/>
      <c r="E50" s="212"/>
      <c r="F50" s="212"/>
      <c r="G50" s="96"/>
    </row>
    <row r="51" spans="1:8" ht="16.5" customHeight="1">
      <c r="A51" s="73">
        <v>19</v>
      </c>
      <c r="B51" s="82"/>
      <c r="C51" s="93"/>
      <c r="D51" s="212"/>
      <c r="E51" s="212"/>
      <c r="F51" s="212"/>
      <c r="G51" s="96"/>
    </row>
    <row r="52" spans="1:8" ht="16.5" customHeight="1">
      <c r="A52" s="73">
        <v>20</v>
      </c>
      <c r="B52" s="82"/>
      <c r="C52" s="93"/>
      <c r="D52" s="212"/>
      <c r="E52" s="212"/>
      <c r="F52" s="212"/>
      <c r="G52" s="96"/>
    </row>
    <row r="53" spans="1:8" ht="16.5" customHeight="1">
      <c r="A53" s="73">
        <v>21</v>
      </c>
      <c r="B53" s="82"/>
      <c r="C53" s="93"/>
      <c r="D53" s="212"/>
      <c r="E53" s="212"/>
      <c r="F53" s="212"/>
      <c r="G53" s="96"/>
    </row>
    <row r="54" spans="1:8" ht="16.5" customHeight="1">
      <c r="A54" s="73">
        <v>22</v>
      </c>
      <c r="B54" s="82"/>
      <c r="C54" s="93"/>
      <c r="D54" s="212"/>
      <c r="E54" s="212"/>
      <c r="F54" s="212"/>
      <c r="G54" s="96"/>
    </row>
    <row r="55" spans="1:8" ht="16.5" customHeight="1">
      <c r="A55" s="73">
        <v>23</v>
      </c>
      <c r="B55" s="82"/>
      <c r="C55" s="93"/>
      <c r="D55" s="212"/>
      <c r="E55" s="212"/>
      <c r="F55" s="212"/>
      <c r="G55" s="96"/>
    </row>
    <row r="56" spans="1:8" ht="16.5" customHeight="1">
      <c r="A56" s="73">
        <v>24</v>
      </c>
      <c r="B56" s="82"/>
      <c r="C56" s="93"/>
      <c r="D56" s="212"/>
      <c r="E56" s="212"/>
      <c r="F56" s="212"/>
      <c r="G56" s="96"/>
    </row>
    <row r="57" spans="1:8" ht="16.5" customHeight="1">
      <c r="A57" s="73">
        <v>25</v>
      </c>
      <c r="B57" s="82"/>
      <c r="C57" s="93"/>
      <c r="D57" s="212"/>
      <c r="E57" s="212"/>
      <c r="F57" s="212"/>
      <c r="G57" s="96"/>
    </row>
    <row r="58" spans="1:8" ht="16.5" customHeight="1">
      <c r="A58" s="74"/>
      <c r="B58" s="78"/>
      <c r="C58" s="78"/>
      <c r="D58" s="76"/>
      <c r="E58" s="76"/>
      <c r="F58" s="91" t="s">
        <v>70</v>
      </c>
      <c r="G58" s="97">
        <f>SUM(G33:G57)</f>
        <v>0</v>
      </c>
      <c r="H58" s="69" t="s">
        <v>61</v>
      </c>
    </row>
    <row r="59" spans="1:8" ht="16.5" customHeight="1">
      <c r="A59" s="74"/>
      <c r="B59" s="78"/>
      <c r="C59" s="78"/>
      <c r="D59" s="76"/>
      <c r="E59" s="76"/>
      <c r="F59" s="88"/>
      <c r="G59" s="98"/>
    </row>
    <row r="60" spans="1:8" ht="16.5" customHeight="1">
      <c r="A60" s="73">
        <v>1</v>
      </c>
      <c r="B60" s="82"/>
      <c r="C60" s="83"/>
      <c r="D60" s="215"/>
      <c r="E60" s="216"/>
      <c r="F60" s="216"/>
      <c r="G60" s="99"/>
    </row>
    <row r="61" spans="1:8" ht="16.5" customHeight="1">
      <c r="A61" s="73">
        <v>2</v>
      </c>
      <c r="B61" s="82"/>
      <c r="C61" s="83"/>
      <c r="D61" s="215"/>
      <c r="E61" s="216"/>
      <c r="F61" s="216"/>
      <c r="G61" s="99"/>
    </row>
    <row r="62" spans="1:8" ht="16.5" customHeight="1">
      <c r="A62" s="73"/>
      <c r="B62" s="82"/>
      <c r="C62" s="83"/>
      <c r="D62" s="90"/>
      <c r="E62" s="81"/>
      <c r="F62" s="91" t="s">
        <v>71</v>
      </c>
      <c r="G62" s="97">
        <f>SUM(G60:G61)</f>
        <v>0</v>
      </c>
      <c r="H62" s="69" t="s">
        <v>61</v>
      </c>
    </row>
    <row r="63" spans="1:8" ht="16.5" customHeight="1">
      <c r="A63" s="73"/>
      <c r="B63" s="82"/>
      <c r="C63" s="83"/>
      <c r="D63" s="90"/>
      <c r="E63" s="81"/>
      <c r="F63" s="81"/>
      <c r="G63" s="100"/>
    </row>
    <row r="64" spans="1:8" ht="16.5" customHeight="1">
      <c r="A64" s="73">
        <v>1</v>
      </c>
      <c r="B64" s="82"/>
      <c r="C64" s="83"/>
      <c r="D64" s="215"/>
      <c r="E64" s="216"/>
      <c r="F64" s="216"/>
      <c r="G64" s="99"/>
    </row>
    <row r="65" spans="1:8" ht="16.5" customHeight="1">
      <c r="A65" s="73">
        <v>2</v>
      </c>
      <c r="B65" s="82"/>
      <c r="C65" s="83"/>
      <c r="D65" s="215"/>
      <c r="E65" s="216"/>
      <c r="F65" s="216"/>
      <c r="G65" s="99"/>
    </row>
    <row r="66" spans="1:8" ht="16.5" customHeight="1">
      <c r="A66" s="73">
        <v>3</v>
      </c>
      <c r="B66" s="82"/>
      <c r="C66" s="83"/>
      <c r="D66" s="215"/>
      <c r="E66" s="216"/>
      <c r="F66" s="216"/>
      <c r="G66" s="99"/>
    </row>
    <row r="67" spans="1:8" ht="16.5" customHeight="1">
      <c r="A67" s="73"/>
      <c r="B67" s="82"/>
      <c r="C67" s="83"/>
      <c r="D67" s="211"/>
      <c r="E67" s="212"/>
      <c r="F67" s="212"/>
      <c r="G67" s="101"/>
    </row>
    <row r="68" spans="1:8" ht="16.5" customHeight="1">
      <c r="A68" s="73"/>
      <c r="B68" s="78"/>
      <c r="C68" s="83"/>
      <c r="D68" s="80"/>
      <c r="E68" s="80"/>
      <c r="F68" s="91" t="s">
        <v>71</v>
      </c>
      <c r="G68" s="97">
        <f>SUM(G64:G67)</f>
        <v>0</v>
      </c>
      <c r="H68" s="69" t="s">
        <v>61</v>
      </c>
    </row>
    <row r="69" spans="1:8" ht="16.5" customHeight="1">
      <c r="A69" s="73"/>
      <c r="B69" s="78"/>
      <c r="C69" s="83"/>
      <c r="D69" s="80"/>
      <c r="E69" s="80"/>
      <c r="F69" s="80"/>
      <c r="G69" s="84"/>
    </row>
    <row r="70" spans="1:8" ht="16.5" customHeight="1">
      <c r="A70" s="74"/>
      <c r="B70" s="73"/>
      <c r="C70" s="73"/>
      <c r="D70" s="80"/>
      <c r="E70" s="80"/>
      <c r="F70" s="80"/>
      <c r="G70" s="85"/>
    </row>
    <row r="71" spans="1:8">
      <c r="A71" t="s">
        <v>42</v>
      </c>
    </row>
  </sheetData>
  <mergeCells count="40">
    <mergeCell ref="D66:F66"/>
    <mergeCell ref="D67:F67"/>
    <mergeCell ref="D57:F57"/>
    <mergeCell ref="D60:F60"/>
    <mergeCell ref="D61:F61"/>
    <mergeCell ref="D64:F64"/>
    <mergeCell ref="D65:F65"/>
    <mergeCell ref="D52:F52"/>
    <mergeCell ref="D53:F53"/>
    <mergeCell ref="D54:F54"/>
    <mergeCell ref="D55:F55"/>
    <mergeCell ref="D56:F56"/>
    <mergeCell ref="D47:F47"/>
    <mergeCell ref="D48:F48"/>
    <mergeCell ref="D49:F49"/>
    <mergeCell ref="D50:F50"/>
    <mergeCell ref="D51:F51"/>
    <mergeCell ref="D42:F42"/>
    <mergeCell ref="D43:F43"/>
    <mergeCell ref="D44:F44"/>
    <mergeCell ref="D45:F45"/>
    <mergeCell ref="D46:F46"/>
    <mergeCell ref="D37:F37"/>
    <mergeCell ref="D38:F38"/>
    <mergeCell ref="D39:F39"/>
    <mergeCell ref="D40:F40"/>
    <mergeCell ref="D41:F41"/>
    <mergeCell ref="A2:E2"/>
    <mergeCell ref="B4:E4"/>
    <mergeCell ref="A7:B8"/>
    <mergeCell ref="A10:A13"/>
    <mergeCell ref="A18:B19"/>
    <mergeCell ref="D18:E18"/>
    <mergeCell ref="D35:F35"/>
    <mergeCell ref="D36:F36"/>
    <mergeCell ref="A20:A27"/>
    <mergeCell ref="C31:G31"/>
    <mergeCell ref="D32:F32"/>
    <mergeCell ref="D33:F33"/>
    <mergeCell ref="D34:F34"/>
  </mergeCells>
  <phoneticPr fontId="6"/>
  <pageMargins left="0.7" right="0.7" top="0.75" bottom="0.75" header="0.3" footer="0.3"/>
  <pageSetup paperSize="9" scale="75" orientation="portrait" r:id="rId1"/>
  <rowBreaks count="1" manualBreakCount="1">
    <brk id="3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7"/>
  <sheetViews>
    <sheetView view="pageBreakPreview" zoomScale="80" zoomScaleNormal="70" zoomScaleSheetLayoutView="80" workbookViewId="0"/>
  </sheetViews>
  <sheetFormatPr defaultRowHeight="18.75"/>
  <cols>
    <col min="2" max="2" width="20.125" customWidth="1"/>
    <col min="3" max="3" width="17.25" bestFit="1" customWidth="1"/>
    <col min="4" max="5" width="15.125" bestFit="1" customWidth="1"/>
    <col min="6" max="6" width="13.75" bestFit="1" customWidth="1"/>
    <col min="7" max="7" width="17.125" customWidth="1"/>
    <col min="8" max="8" width="5.125" customWidth="1"/>
    <col min="9" max="9" width="13" bestFit="1" customWidth="1"/>
  </cols>
  <sheetData>
    <row r="1" spans="1:5" ht="19.5">
      <c r="A1" s="42" t="s">
        <v>73</v>
      </c>
    </row>
    <row r="2" spans="1:5" ht="24">
      <c r="A2" s="172" t="s">
        <v>95</v>
      </c>
      <c r="B2" s="172"/>
      <c r="C2" s="172"/>
      <c r="D2" s="172"/>
      <c r="E2" s="172"/>
    </row>
    <row r="4" spans="1:5">
      <c r="A4" s="5" t="s">
        <v>15</v>
      </c>
      <c r="B4" s="201" t="str">
        <f>'様式3（収支予算書） (記載例)'!B4:E4</f>
        <v>〇〇大学〇〇研究室　代表　〇〇　〇〇</v>
      </c>
      <c r="C4" s="201"/>
      <c r="D4" s="201"/>
      <c r="E4" s="201"/>
    </row>
    <row r="5" spans="1:5">
      <c r="A5" s="6"/>
      <c r="B5" s="7"/>
      <c r="C5" s="7"/>
      <c r="D5" s="7"/>
      <c r="E5" s="7"/>
    </row>
    <row r="6" spans="1:5">
      <c r="A6" s="94" t="s">
        <v>0</v>
      </c>
      <c r="B6" s="7"/>
      <c r="C6" s="7"/>
      <c r="D6" s="7"/>
      <c r="E6" t="s">
        <v>17</v>
      </c>
    </row>
    <row r="7" spans="1:5">
      <c r="A7" s="190" t="s">
        <v>1</v>
      </c>
      <c r="B7" s="197"/>
      <c r="C7" s="55" t="s">
        <v>32</v>
      </c>
      <c r="D7" s="75" t="s">
        <v>31</v>
      </c>
      <c r="E7" s="77" t="s">
        <v>7</v>
      </c>
    </row>
    <row r="8" spans="1:5">
      <c r="A8" s="192"/>
      <c r="B8" s="198"/>
      <c r="C8" s="77" t="s">
        <v>5</v>
      </c>
      <c r="D8" s="75" t="s">
        <v>6</v>
      </c>
      <c r="E8" s="77" t="s">
        <v>8</v>
      </c>
    </row>
    <row r="9" spans="1:5">
      <c r="A9" s="154" t="s">
        <v>93</v>
      </c>
      <c r="B9" s="12"/>
      <c r="C9" s="59">
        <v>240000</v>
      </c>
      <c r="D9" s="107">
        <v>245000</v>
      </c>
      <c r="E9" s="33">
        <f>C9-D9</f>
        <v>-5000</v>
      </c>
    </row>
    <row r="10" spans="1:5" ht="18.75" customHeight="1">
      <c r="A10" s="194" t="s">
        <v>2</v>
      </c>
      <c r="B10" s="25" t="s">
        <v>16</v>
      </c>
      <c r="C10" s="59">
        <v>0</v>
      </c>
      <c r="D10" s="107">
        <f>'様式3（収支予算書） (記載例)'!C10</f>
        <v>0</v>
      </c>
      <c r="E10" s="33">
        <f t="shared" ref="E10:E14" si="0">C10-D10</f>
        <v>0</v>
      </c>
    </row>
    <row r="11" spans="1:5">
      <c r="A11" s="195"/>
      <c r="B11" s="13" t="s">
        <v>24</v>
      </c>
      <c r="C11" s="59"/>
      <c r="D11" s="104">
        <f>'様式3（収支予算書） (記載例)'!C11</f>
        <v>0</v>
      </c>
      <c r="E11" s="33">
        <f t="shared" si="0"/>
        <v>0</v>
      </c>
    </row>
    <row r="12" spans="1:5">
      <c r="A12" s="195"/>
      <c r="B12" s="13"/>
      <c r="C12" s="60"/>
      <c r="D12" s="104">
        <f>'様式3（収支予算書） (記載例)'!C12</f>
        <v>0</v>
      </c>
      <c r="E12" s="33">
        <f t="shared" si="0"/>
        <v>0</v>
      </c>
    </row>
    <row r="13" spans="1:5">
      <c r="A13" s="196"/>
      <c r="B13" s="14"/>
      <c r="C13" s="60"/>
      <c r="D13" s="104">
        <f>'様式3（収支予算書） (記載例)'!C13</f>
        <v>0</v>
      </c>
      <c r="E13" s="33">
        <f t="shared" si="0"/>
        <v>0</v>
      </c>
    </row>
    <row r="14" spans="1:5">
      <c r="A14" s="15" t="s">
        <v>3</v>
      </c>
      <c r="B14" s="19" t="s">
        <v>22</v>
      </c>
      <c r="C14" s="38">
        <f>SUM(C9:C13)</f>
        <v>240000</v>
      </c>
      <c r="D14" s="38">
        <f>SUM(D9:D13)</f>
        <v>245000</v>
      </c>
      <c r="E14" s="33">
        <f t="shared" si="0"/>
        <v>-5000</v>
      </c>
    </row>
    <row r="15" spans="1:5">
      <c r="A15" s="6"/>
      <c r="B15" s="54" t="s">
        <v>21</v>
      </c>
      <c r="C15" s="33">
        <f>C14-(C14/1.1)</f>
        <v>21818.181818181823</v>
      </c>
      <c r="D15" s="33">
        <f>D14-(D14/1.1)</f>
        <v>22272.727272727294</v>
      </c>
      <c r="E15" s="29"/>
    </row>
    <row r="16" spans="1:5">
      <c r="A16" s="6"/>
      <c r="B16" s="18"/>
      <c r="C16" s="23"/>
      <c r="D16" s="7"/>
      <c r="E16" s="29"/>
    </row>
    <row r="17" spans="1:10">
      <c r="A17" s="94" t="s">
        <v>4</v>
      </c>
      <c r="B17" s="7"/>
      <c r="C17" s="7"/>
      <c r="D17" s="7"/>
      <c r="E17" s="29"/>
      <c r="G17" t="s">
        <v>17</v>
      </c>
    </row>
    <row r="18" spans="1:10" ht="18.75" customHeight="1">
      <c r="A18" s="190" t="s">
        <v>1</v>
      </c>
      <c r="B18" s="197"/>
      <c r="C18" s="55" t="s">
        <v>32</v>
      </c>
      <c r="D18" s="217" t="s">
        <v>26</v>
      </c>
      <c r="E18" s="217"/>
      <c r="F18" s="75" t="s">
        <v>31</v>
      </c>
      <c r="G18" s="77" t="s">
        <v>7</v>
      </c>
    </row>
    <row r="19" spans="1:10">
      <c r="A19" s="192"/>
      <c r="B19" s="198"/>
      <c r="C19" s="77" t="s">
        <v>5</v>
      </c>
      <c r="D19" s="77" t="s">
        <v>25</v>
      </c>
      <c r="E19" s="77" t="s">
        <v>29</v>
      </c>
      <c r="F19" s="75" t="s">
        <v>6</v>
      </c>
      <c r="G19" s="77" t="s">
        <v>8</v>
      </c>
    </row>
    <row r="20" spans="1:10">
      <c r="A20" s="175" t="s">
        <v>19</v>
      </c>
      <c r="B20" s="16" t="s">
        <v>9</v>
      </c>
      <c r="C20" s="57">
        <f>D20+E20</f>
        <v>201500</v>
      </c>
      <c r="D20" s="68">
        <v>201500</v>
      </c>
      <c r="E20" s="68">
        <v>0</v>
      </c>
      <c r="F20" s="107">
        <v>208000</v>
      </c>
      <c r="G20" s="33">
        <f>C20-F20</f>
        <v>-6500</v>
      </c>
    </row>
    <row r="21" spans="1:10">
      <c r="A21" s="175"/>
      <c r="B21" s="16" t="s">
        <v>10</v>
      </c>
      <c r="C21" s="57">
        <f t="shared" ref="C21:C26" si="1">D21+E21</f>
        <v>30000</v>
      </c>
      <c r="D21" s="68">
        <v>30000</v>
      </c>
      <c r="E21" s="68"/>
      <c r="F21" s="107">
        <f>'様式3（収支予算書） (記載例)'!C21</f>
        <v>30000</v>
      </c>
      <c r="G21" s="33">
        <f t="shared" ref="G21:G27" si="2">C21-F21</f>
        <v>0</v>
      </c>
    </row>
    <row r="22" spans="1:10">
      <c r="A22" s="175"/>
      <c r="B22" s="16" t="s">
        <v>11</v>
      </c>
      <c r="C22" s="57">
        <f t="shared" si="1"/>
        <v>8500</v>
      </c>
      <c r="D22" s="68">
        <v>8500</v>
      </c>
      <c r="E22" s="68"/>
      <c r="F22" s="107">
        <f>'様式3（収支予算書） (記載例)'!C22</f>
        <v>7000</v>
      </c>
      <c r="G22" s="33">
        <f t="shared" si="2"/>
        <v>1500</v>
      </c>
    </row>
    <row r="23" spans="1:10">
      <c r="A23" s="175"/>
      <c r="B23" s="16" t="s">
        <v>12</v>
      </c>
      <c r="C23" s="57">
        <f t="shared" si="1"/>
        <v>0</v>
      </c>
      <c r="D23" s="68"/>
      <c r="E23" s="68"/>
      <c r="F23" s="104">
        <f>'様式3（収支予算書） (記載例)'!C23</f>
        <v>0</v>
      </c>
      <c r="G23" s="33">
        <f t="shared" si="2"/>
        <v>0</v>
      </c>
    </row>
    <row r="24" spans="1:10">
      <c r="A24" s="175"/>
      <c r="B24" s="16" t="s">
        <v>18</v>
      </c>
      <c r="C24" s="57">
        <f t="shared" si="1"/>
        <v>0</v>
      </c>
      <c r="D24" s="68"/>
      <c r="E24" s="68"/>
      <c r="F24" s="104">
        <f>'様式3（収支予算書） (記載例)'!C24</f>
        <v>0</v>
      </c>
      <c r="G24" s="33">
        <f t="shared" si="2"/>
        <v>0</v>
      </c>
    </row>
    <row r="25" spans="1:10">
      <c r="A25" s="175"/>
      <c r="B25" s="16" t="s">
        <v>13</v>
      </c>
      <c r="C25" s="57">
        <f t="shared" si="1"/>
        <v>0</v>
      </c>
      <c r="D25" s="68"/>
      <c r="E25" s="68"/>
      <c r="F25" s="104">
        <f>'様式3（収支予算書） (記載例)'!C25</f>
        <v>0</v>
      </c>
      <c r="G25" s="33">
        <f t="shared" si="2"/>
        <v>0</v>
      </c>
    </row>
    <row r="26" spans="1:10">
      <c r="A26" s="175"/>
      <c r="B26" s="16" t="s">
        <v>14</v>
      </c>
      <c r="C26" s="57">
        <f t="shared" si="1"/>
        <v>0</v>
      </c>
      <c r="D26" s="68"/>
      <c r="E26" s="68"/>
      <c r="F26" s="104">
        <f>'様式3（収支予算書） (記載例)'!C26</f>
        <v>0</v>
      </c>
      <c r="G26" s="33">
        <f t="shared" si="2"/>
        <v>0</v>
      </c>
    </row>
    <row r="27" spans="1:10">
      <c r="A27" s="175"/>
      <c r="B27" s="16"/>
      <c r="C27" s="58"/>
      <c r="D27" s="77"/>
      <c r="E27" s="77"/>
      <c r="F27" s="104">
        <f>'様式3（収支予算書） (記載例)'!C27</f>
        <v>0</v>
      </c>
      <c r="G27" s="33">
        <f t="shared" si="2"/>
        <v>0</v>
      </c>
      <c r="I27" s="5" t="s">
        <v>37</v>
      </c>
      <c r="J27" s="5"/>
    </row>
    <row r="28" spans="1:10">
      <c r="A28" s="15" t="s">
        <v>72</v>
      </c>
      <c r="B28" s="19" t="s">
        <v>23</v>
      </c>
      <c r="C28" s="38">
        <f>SUM(C20:C27)</f>
        <v>240000</v>
      </c>
      <c r="D28" s="38">
        <f>SUM(D20:D27)</f>
        <v>240000</v>
      </c>
      <c r="E28" s="38">
        <f>SUM(E20:E27)</f>
        <v>0</v>
      </c>
      <c r="F28" s="45">
        <f>SUM(F20:F27)</f>
        <v>245000</v>
      </c>
      <c r="G28" s="33">
        <f>C28-F28</f>
        <v>-5000</v>
      </c>
      <c r="H28" s="29" t="s">
        <v>35</v>
      </c>
      <c r="I28" s="5" t="s">
        <v>43</v>
      </c>
      <c r="J28" s="38" t="str">
        <f>IF(C14=C28,"OK","NG")</f>
        <v>OK</v>
      </c>
    </row>
    <row r="29" spans="1:10">
      <c r="B29" s="20" t="s">
        <v>21</v>
      </c>
      <c r="C29" s="56">
        <f>C28-(C28/1.1)</f>
        <v>21818.181818181823</v>
      </c>
      <c r="F29" s="33">
        <f>F28-(F28/1.1)</f>
        <v>22272.727272727294</v>
      </c>
      <c r="I29" s="5" t="s">
        <v>44</v>
      </c>
      <c r="J29" s="38" t="str">
        <f>IF(D14=F28,"OK","NG")</f>
        <v>OK</v>
      </c>
    </row>
    <row r="30" spans="1:10" ht="24">
      <c r="J30" s="69" t="s">
        <v>39</v>
      </c>
    </row>
    <row r="31" spans="1:10" ht="21" customHeight="1">
      <c r="A31" s="86" t="s">
        <v>52</v>
      </c>
      <c r="B31" s="87"/>
      <c r="C31" s="176"/>
      <c r="D31" s="177"/>
      <c r="E31" s="177"/>
      <c r="F31" s="177"/>
      <c r="G31" s="178"/>
    </row>
    <row r="32" spans="1:10" ht="21" customHeight="1">
      <c r="A32" s="95" t="s">
        <v>47</v>
      </c>
      <c r="B32" s="102" t="s">
        <v>48</v>
      </c>
      <c r="C32" s="103" t="s">
        <v>49</v>
      </c>
      <c r="D32" s="213" t="s">
        <v>28</v>
      </c>
      <c r="E32" s="213"/>
      <c r="F32" s="213"/>
      <c r="G32" s="103" t="s">
        <v>50</v>
      </c>
    </row>
    <row r="33" spans="1:7" ht="21" customHeight="1">
      <c r="A33" s="73">
        <v>1</v>
      </c>
      <c r="B33" s="82">
        <v>46295</v>
      </c>
      <c r="C33" s="93" t="s">
        <v>51</v>
      </c>
      <c r="D33" s="211" t="s">
        <v>82</v>
      </c>
      <c r="E33" s="212"/>
      <c r="F33" s="212"/>
      <c r="G33" s="96">
        <v>27000</v>
      </c>
    </row>
    <row r="34" spans="1:7" ht="21" customHeight="1">
      <c r="A34" s="73">
        <v>2</v>
      </c>
      <c r="B34" s="82">
        <v>46295</v>
      </c>
      <c r="C34" s="93" t="s">
        <v>51</v>
      </c>
      <c r="D34" s="211" t="s">
        <v>81</v>
      </c>
      <c r="E34" s="212"/>
      <c r="F34" s="212"/>
      <c r="G34" s="96">
        <v>1600</v>
      </c>
    </row>
    <row r="35" spans="1:7" ht="21" customHeight="1">
      <c r="A35" s="95">
        <v>3</v>
      </c>
      <c r="B35" s="82">
        <v>46295</v>
      </c>
      <c r="C35" s="93" t="s">
        <v>51</v>
      </c>
      <c r="D35" s="211" t="s">
        <v>81</v>
      </c>
      <c r="E35" s="212"/>
      <c r="F35" s="212"/>
      <c r="G35" s="96">
        <v>1400</v>
      </c>
    </row>
    <row r="36" spans="1:7" ht="21" customHeight="1">
      <c r="A36" s="95">
        <v>4</v>
      </c>
      <c r="B36" s="82">
        <v>46295</v>
      </c>
      <c r="C36" s="93" t="s">
        <v>51</v>
      </c>
      <c r="D36" s="211" t="s">
        <v>83</v>
      </c>
      <c r="E36" s="212"/>
      <c r="F36" s="212"/>
      <c r="G36" s="96">
        <v>2000</v>
      </c>
    </row>
    <row r="37" spans="1:7" ht="21" customHeight="1">
      <c r="A37" s="95">
        <v>5</v>
      </c>
      <c r="B37" s="82">
        <v>46295</v>
      </c>
      <c r="C37" s="93" t="s">
        <v>51</v>
      </c>
      <c r="D37" s="211" t="s">
        <v>84</v>
      </c>
      <c r="E37" s="212"/>
      <c r="F37" s="212"/>
      <c r="G37" s="96">
        <v>2000</v>
      </c>
    </row>
    <row r="38" spans="1:7" ht="21" customHeight="1">
      <c r="A38" s="95">
        <v>6</v>
      </c>
      <c r="B38" s="82">
        <v>46310</v>
      </c>
      <c r="C38" s="93" t="s">
        <v>51</v>
      </c>
      <c r="D38" s="212" t="s">
        <v>80</v>
      </c>
      <c r="E38" s="212"/>
      <c r="F38" s="212"/>
      <c r="G38" s="96">
        <v>30000</v>
      </c>
    </row>
    <row r="39" spans="1:7" ht="21" customHeight="1">
      <c r="A39" s="95">
        <v>7</v>
      </c>
      <c r="B39" s="82">
        <v>46310</v>
      </c>
      <c r="C39" s="93" t="s">
        <v>51</v>
      </c>
      <c r="D39" s="212" t="s">
        <v>90</v>
      </c>
      <c r="E39" s="212"/>
      <c r="F39" s="212"/>
      <c r="G39" s="96">
        <v>2500</v>
      </c>
    </row>
    <row r="40" spans="1:7" ht="21" customHeight="1">
      <c r="A40" s="95">
        <v>8</v>
      </c>
      <c r="B40" s="82">
        <v>46310</v>
      </c>
      <c r="C40" s="93" t="s">
        <v>51</v>
      </c>
      <c r="D40" s="212" t="s">
        <v>91</v>
      </c>
      <c r="E40" s="212"/>
      <c r="F40" s="212"/>
      <c r="G40" s="96">
        <v>2000</v>
      </c>
    </row>
    <row r="41" spans="1:7" ht="21" customHeight="1">
      <c r="A41" s="95">
        <v>9</v>
      </c>
      <c r="B41" s="82">
        <v>46356</v>
      </c>
      <c r="C41" s="93" t="s">
        <v>51</v>
      </c>
      <c r="D41" s="211" t="s">
        <v>65</v>
      </c>
      <c r="E41" s="212"/>
      <c r="F41" s="212"/>
      <c r="G41" s="96">
        <v>30000</v>
      </c>
    </row>
    <row r="42" spans="1:7">
      <c r="A42" s="95">
        <v>10</v>
      </c>
      <c r="B42" s="82">
        <v>46356</v>
      </c>
      <c r="C42" s="93" t="s">
        <v>51</v>
      </c>
      <c r="D42" s="211" t="s">
        <v>85</v>
      </c>
      <c r="E42" s="212"/>
      <c r="F42" s="212"/>
      <c r="G42" s="96">
        <v>2500</v>
      </c>
    </row>
    <row r="43" spans="1:7">
      <c r="A43" s="95">
        <v>11</v>
      </c>
      <c r="B43" s="82">
        <v>46356</v>
      </c>
      <c r="C43" s="93" t="s">
        <v>51</v>
      </c>
      <c r="D43" s="211" t="s">
        <v>86</v>
      </c>
      <c r="E43" s="212"/>
      <c r="F43" s="212"/>
      <c r="G43" s="96">
        <v>2000</v>
      </c>
    </row>
    <row r="44" spans="1:7">
      <c r="A44" s="95">
        <v>12</v>
      </c>
      <c r="B44" s="82">
        <v>46357</v>
      </c>
      <c r="C44" s="93" t="s">
        <v>51</v>
      </c>
      <c r="D44" s="211" t="s">
        <v>66</v>
      </c>
      <c r="E44" s="212"/>
      <c r="F44" s="212"/>
      <c r="G44" s="96">
        <v>27000</v>
      </c>
    </row>
    <row r="45" spans="1:7">
      <c r="A45" s="95">
        <v>13</v>
      </c>
      <c r="B45" s="82">
        <v>46357</v>
      </c>
      <c r="C45" s="93" t="s">
        <v>51</v>
      </c>
      <c r="D45" s="220" t="s">
        <v>63</v>
      </c>
      <c r="E45" s="211"/>
      <c r="F45" s="221"/>
      <c r="G45" s="96">
        <v>1600</v>
      </c>
    </row>
    <row r="46" spans="1:7">
      <c r="A46" s="95">
        <v>14</v>
      </c>
      <c r="B46" s="82">
        <v>46357</v>
      </c>
      <c r="C46" s="93" t="s">
        <v>51</v>
      </c>
      <c r="D46" s="220" t="s">
        <v>63</v>
      </c>
      <c r="E46" s="211"/>
      <c r="F46" s="221"/>
      <c r="G46" s="96">
        <v>1400</v>
      </c>
    </row>
    <row r="47" spans="1:7">
      <c r="A47" s="95">
        <v>15</v>
      </c>
      <c r="B47" s="82">
        <v>46397</v>
      </c>
      <c r="C47" s="93" t="s">
        <v>51</v>
      </c>
      <c r="D47" s="212" t="s">
        <v>67</v>
      </c>
      <c r="E47" s="212"/>
      <c r="F47" s="212"/>
      <c r="G47" s="96">
        <v>30000</v>
      </c>
    </row>
    <row r="48" spans="1:7">
      <c r="A48" s="95">
        <v>16</v>
      </c>
      <c r="B48" s="82">
        <v>46397</v>
      </c>
      <c r="C48" s="93" t="s">
        <v>51</v>
      </c>
      <c r="D48" s="218" t="s">
        <v>64</v>
      </c>
      <c r="E48" s="212"/>
      <c r="F48" s="219"/>
      <c r="G48" s="96">
        <v>1600</v>
      </c>
    </row>
    <row r="49" spans="1:8">
      <c r="A49" s="95">
        <v>17</v>
      </c>
      <c r="B49" s="82">
        <v>46397</v>
      </c>
      <c r="C49" s="93" t="s">
        <v>51</v>
      </c>
      <c r="D49" s="212" t="s">
        <v>64</v>
      </c>
      <c r="E49" s="212"/>
      <c r="F49" s="212"/>
      <c r="G49" s="96">
        <v>1400</v>
      </c>
    </row>
    <row r="50" spans="1:8">
      <c r="A50" s="95">
        <v>18</v>
      </c>
      <c r="B50" s="82">
        <v>46397</v>
      </c>
      <c r="C50" s="93" t="s">
        <v>51</v>
      </c>
      <c r="D50" s="212" t="s">
        <v>88</v>
      </c>
      <c r="E50" s="212"/>
      <c r="F50" s="212"/>
      <c r="G50" s="96">
        <v>2500</v>
      </c>
    </row>
    <row r="51" spans="1:8">
      <c r="A51" s="95">
        <v>19</v>
      </c>
      <c r="B51" s="82">
        <v>46397</v>
      </c>
      <c r="C51" s="93" t="s">
        <v>51</v>
      </c>
      <c r="D51" s="212" t="s">
        <v>89</v>
      </c>
      <c r="E51" s="212"/>
      <c r="F51" s="212"/>
      <c r="G51" s="96">
        <v>2000</v>
      </c>
    </row>
    <row r="52" spans="1:8">
      <c r="A52" s="95">
        <v>20</v>
      </c>
      <c r="B52" s="82">
        <v>46419</v>
      </c>
      <c r="C52" s="93" t="s">
        <v>51</v>
      </c>
      <c r="D52" s="212" t="s">
        <v>87</v>
      </c>
      <c r="E52" s="212"/>
      <c r="F52" s="212"/>
      <c r="G52" s="96">
        <v>27000</v>
      </c>
    </row>
    <row r="53" spans="1:8">
      <c r="A53" s="95">
        <v>21</v>
      </c>
      <c r="B53" s="82">
        <v>46419</v>
      </c>
      <c r="C53" s="93" t="s">
        <v>51</v>
      </c>
      <c r="D53" s="212" t="s">
        <v>62</v>
      </c>
      <c r="E53" s="212"/>
      <c r="F53" s="212"/>
      <c r="G53" s="96">
        <v>2000</v>
      </c>
    </row>
    <row r="54" spans="1:8">
      <c r="A54" s="95">
        <v>22</v>
      </c>
      <c r="B54" s="82">
        <v>46419</v>
      </c>
      <c r="C54" s="93" t="s">
        <v>51</v>
      </c>
      <c r="D54" s="212" t="s">
        <v>62</v>
      </c>
      <c r="E54" s="212"/>
      <c r="F54" s="212"/>
      <c r="G54" s="96">
        <v>2000</v>
      </c>
    </row>
    <row r="55" spans="1:8" ht="24">
      <c r="A55" s="74"/>
      <c r="B55" s="83"/>
      <c r="C55" s="105"/>
      <c r="D55" s="76"/>
      <c r="E55" s="76"/>
      <c r="F55" s="91" t="s">
        <v>53</v>
      </c>
      <c r="G55" s="97">
        <f>SUM(G33:G54)</f>
        <v>201500</v>
      </c>
      <c r="H55" s="69" t="s">
        <v>61</v>
      </c>
    </row>
    <row r="56" spans="1:8">
      <c r="A56" s="74"/>
      <c r="B56" s="83"/>
      <c r="C56" s="105"/>
      <c r="D56" s="76"/>
      <c r="E56" s="76"/>
      <c r="F56" s="88"/>
      <c r="G56" s="89"/>
    </row>
    <row r="57" spans="1:8">
      <c r="A57" s="73">
        <v>1</v>
      </c>
      <c r="B57" s="82">
        <v>46325</v>
      </c>
      <c r="C57" s="93" t="s">
        <v>56</v>
      </c>
      <c r="D57" s="211" t="s">
        <v>57</v>
      </c>
      <c r="E57" s="212"/>
      <c r="F57" s="212"/>
      <c r="G57" s="96">
        <v>15000</v>
      </c>
    </row>
    <row r="58" spans="1:8">
      <c r="A58" s="73">
        <v>2</v>
      </c>
      <c r="B58" s="82">
        <v>46356</v>
      </c>
      <c r="C58" s="93" t="s">
        <v>56</v>
      </c>
      <c r="D58" s="211" t="s">
        <v>57</v>
      </c>
      <c r="E58" s="212"/>
      <c r="F58" s="212"/>
      <c r="G58" s="96">
        <v>15000</v>
      </c>
    </row>
    <row r="59" spans="1:8" ht="24">
      <c r="A59" s="73"/>
      <c r="B59" s="82"/>
      <c r="C59" s="93"/>
      <c r="D59" s="90"/>
      <c r="E59" s="81"/>
      <c r="F59" s="91" t="s">
        <v>54</v>
      </c>
      <c r="G59" s="97">
        <f>SUM(G57:G58)</f>
        <v>30000</v>
      </c>
      <c r="H59" s="69" t="s">
        <v>61</v>
      </c>
    </row>
    <row r="60" spans="1:8">
      <c r="A60" s="73"/>
      <c r="B60" s="82"/>
      <c r="C60" s="93"/>
      <c r="D60" s="90"/>
      <c r="E60" s="81"/>
      <c r="F60" s="81"/>
      <c r="G60" s="100"/>
    </row>
    <row r="61" spans="1:8">
      <c r="A61" s="73">
        <v>1</v>
      </c>
      <c r="B61" s="82">
        <v>46296</v>
      </c>
      <c r="C61" s="93" t="s">
        <v>68</v>
      </c>
      <c r="D61" s="211" t="s">
        <v>58</v>
      </c>
      <c r="E61" s="212"/>
      <c r="F61" s="212"/>
      <c r="G61" s="96">
        <v>3500</v>
      </c>
    </row>
    <row r="62" spans="1:8">
      <c r="A62" s="73">
        <v>2</v>
      </c>
      <c r="B62" s="82">
        <v>46296</v>
      </c>
      <c r="C62" s="93" t="s">
        <v>68</v>
      </c>
      <c r="D62" s="211" t="s">
        <v>59</v>
      </c>
      <c r="E62" s="212"/>
      <c r="F62" s="212"/>
      <c r="G62" s="96">
        <v>2500</v>
      </c>
    </row>
    <row r="63" spans="1:8">
      <c r="A63" s="73">
        <v>3</v>
      </c>
      <c r="B63" s="82">
        <v>46296</v>
      </c>
      <c r="C63" s="93" t="s">
        <v>68</v>
      </c>
      <c r="D63" s="211" t="s">
        <v>60</v>
      </c>
      <c r="E63" s="212"/>
      <c r="F63" s="212"/>
      <c r="G63" s="96">
        <v>2500</v>
      </c>
    </row>
    <row r="64" spans="1:8">
      <c r="A64" s="73"/>
      <c r="B64" s="82"/>
      <c r="C64" s="93"/>
      <c r="D64" s="211"/>
      <c r="E64" s="212"/>
      <c r="F64" s="212"/>
      <c r="G64" s="101"/>
    </row>
    <row r="65" spans="1:8" ht="24">
      <c r="A65" s="73"/>
      <c r="B65" s="78"/>
      <c r="C65" s="93"/>
      <c r="D65" s="80"/>
      <c r="E65" s="80"/>
      <c r="F65" s="91" t="s">
        <v>55</v>
      </c>
      <c r="G65" s="97">
        <f>SUM(G61:G64)</f>
        <v>8500</v>
      </c>
      <c r="H65" s="69" t="s">
        <v>61</v>
      </c>
    </row>
    <row r="66" spans="1:8">
      <c r="A66" s="74"/>
      <c r="B66" s="73"/>
      <c r="C66" s="106"/>
      <c r="D66" s="80"/>
      <c r="E66" s="80"/>
      <c r="F66" s="80"/>
      <c r="G66" s="85"/>
    </row>
    <row r="67" spans="1:8">
      <c r="A67" t="s">
        <v>42</v>
      </c>
    </row>
  </sheetData>
  <mergeCells count="37">
    <mergeCell ref="D64:F64"/>
    <mergeCell ref="D58:F58"/>
    <mergeCell ref="D62:F62"/>
    <mergeCell ref="D63:F63"/>
    <mergeCell ref="D46:F46"/>
    <mergeCell ref="D49:F49"/>
    <mergeCell ref="D50:F50"/>
    <mergeCell ref="D53:F53"/>
    <mergeCell ref="D51:F51"/>
    <mergeCell ref="D52:F52"/>
    <mergeCell ref="D41:F41"/>
    <mergeCell ref="D42:F42"/>
    <mergeCell ref="D43:F43"/>
    <mergeCell ref="D57:F57"/>
    <mergeCell ref="D61:F61"/>
    <mergeCell ref="D44:F44"/>
    <mergeCell ref="D54:F54"/>
    <mergeCell ref="D47:F47"/>
    <mergeCell ref="D48:F48"/>
    <mergeCell ref="D45:F45"/>
    <mergeCell ref="D38:F38"/>
    <mergeCell ref="D39:F39"/>
    <mergeCell ref="D40:F40"/>
    <mergeCell ref="A20:A27"/>
    <mergeCell ref="C31:G31"/>
    <mergeCell ref="D32:F32"/>
    <mergeCell ref="D33:F33"/>
    <mergeCell ref="D34:F34"/>
    <mergeCell ref="D35:F35"/>
    <mergeCell ref="D37:F37"/>
    <mergeCell ref="D36:F36"/>
    <mergeCell ref="A2:E2"/>
    <mergeCell ref="B4:E4"/>
    <mergeCell ref="A7:B8"/>
    <mergeCell ref="A10:A13"/>
    <mergeCell ref="A18:B19"/>
    <mergeCell ref="D18:E18"/>
  </mergeCells>
  <phoneticPr fontId="6"/>
  <pageMargins left="0.7" right="0.7" top="0.75" bottom="0.75" header="0.3" footer="0.3"/>
  <pageSetup paperSize="9" scale="73" orientation="portrait" r:id="rId1"/>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様式3（収支予算書）</vt:lpstr>
      <vt:lpstr>様式3（収支予算書） (記載例)</vt:lpstr>
      <vt:lpstr>様式6（変更収支予算書）</vt:lpstr>
      <vt:lpstr>様式6（変更収支予算書） (記載例)</vt:lpstr>
      <vt:lpstr>様式10（収支精算書）</vt:lpstr>
      <vt:lpstr>様式10（収支精算書）（記載例）</vt:lpstr>
      <vt:lpstr>'様式10（収支精算書）'!Print_Area</vt:lpstr>
      <vt:lpstr>'様式10（収支精算書）（記載例）'!Print_Area</vt:lpstr>
      <vt:lpstr>'様式3（収支予算書）'!Print_Area</vt:lpstr>
      <vt:lpstr>'様式3（収支予算書） (記載例)'!Print_Area</vt:lpstr>
      <vt:lpstr>'様式6（変更収支予算書）'!Print_Area</vt:lpstr>
      <vt:lpstr>'様式6（変更収支予算書）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2026-05-26T10:49:53Z</dcterms:modified>
</cp:coreProperties>
</file>