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172.20.7.112\03施設支援班\99 過去帳\00_在宅班共有\01_物価高騰(R3-)\R7_介護保険事業費補助金\10_県交付要綱等\01_交付要綱\02_施行版：制定日入り\"/>
    </mc:Choice>
  </mc:AlternateContent>
  <xr:revisionPtr revIDLastSave="0" documentId="13_ncr:1_{9E00E7DC-8524-4B38-8949-0402D84620E8}" xr6:coauthVersionLast="47" xr6:coauthVersionMax="47" xr10:uidLastSave="{00000000-0000-0000-0000-000000000000}"/>
  <bookViews>
    <workbookView xWindow="34785" yWindow="-5745" windowWidth="14610" windowHeight="16305" activeTab="1" xr2:uid="{00000000-000D-0000-FFFF-FFFF00000000}"/>
  </bookViews>
  <sheets>
    <sheet name="(はじめにお読み下さい)申請書の使い方" sheetId="30" r:id="rId1"/>
    <sheet name="申請書" sheetId="20" r:id="rId2"/>
    <sheet name="申請額一覧" sheetId="29" r:id="rId3"/>
    <sheet name="個票1" sheetId="19" r:id="rId4"/>
    <sheet name="単価表" sheetId="28" state="hidden" r:id="rId5"/>
    <sheet name="リスト" sheetId="31" state="hidden" r:id="rId6"/>
  </sheets>
  <definedNames>
    <definedName name="_xlnm.Print_Area" localSheetId="3">個票1!$A$1:$AM$61</definedName>
    <definedName name="_xlnm.Print_Area" localSheetId="2">申請額一覧!$A$1:$K$22</definedName>
    <definedName name="_xlnm.Print_Area" localSheetId="1">申請書!$A$1:$AM$41</definedName>
    <definedName name="_xlnm.Print_Area" localSheetId="4">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9" i="19" l="1"/>
  <c r="AD29" i="19"/>
  <c r="H57" i="19"/>
  <c r="H6" i="29"/>
  <c r="B6" i="29"/>
  <c r="H16" i="29"/>
  <c r="I11" i="29"/>
  <c r="I14" i="29"/>
  <c r="H10" i="29"/>
  <c r="I10" i="29"/>
  <c r="H8" i="29"/>
  <c r="I13" i="29"/>
  <c r="I7" i="29"/>
  <c r="H19" i="29"/>
  <c r="H9" i="29"/>
  <c r="I19" i="29"/>
  <c r="I12" i="29"/>
  <c r="H11" i="29"/>
  <c r="H18" i="29"/>
  <c r="I15" i="29"/>
  <c r="I8" i="29"/>
  <c r="H13" i="29"/>
  <c r="H14" i="29"/>
  <c r="H12" i="29"/>
  <c r="H7" i="29"/>
  <c r="I17" i="29"/>
  <c r="I9" i="29"/>
  <c r="H15" i="29"/>
  <c r="I6" i="29"/>
  <c r="I18" i="29"/>
  <c r="I16" i="29"/>
  <c r="H17" i="29"/>
  <c r="B5" i="29"/>
  <c r="AI49" i="19" l="1"/>
  <c r="H46" i="19"/>
  <c r="A19" i="29"/>
  <c r="A18" i="29"/>
  <c r="A17" i="29"/>
  <c r="A16" i="29"/>
  <c r="A15" i="29"/>
  <c r="A14" i="29"/>
  <c r="A13" i="29"/>
  <c r="A12" i="29"/>
  <c r="A11" i="29"/>
  <c r="A10" i="29"/>
  <c r="A9" i="29"/>
  <c r="A8" i="29"/>
  <c r="A7" i="29"/>
  <c r="A6" i="29"/>
  <c r="A5" i="29"/>
  <c r="F11" i="29"/>
  <c r="F15" i="29"/>
  <c r="F14" i="29"/>
  <c r="F17" i="29"/>
  <c r="D14" i="29"/>
  <c r="D10" i="29"/>
  <c r="I5" i="29"/>
  <c r="F9" i="29"/>
  <c r="D12" i="29"/>
  <c r="F16" i="29"/>
  <c r="F6" i="29"/>
  <c r="D17" i="29"/>
  <c r="D15" i="29"/>
  <c r="D13" i="29"/>
  <c r="F12" i="29"/>
  <c r="F18" i="29"/>
  <c r="F8" i="29"/>
  <c r="F13" i="29"/>
  <c r="F10" i="29"/>
  <c r="D7" i="29"/>
  <c r="D18" i="29"/>
  <c r="F19" i="29"/>
  <c r="D8" i="29"/>
  <c r="F7" i="29"/>
  <c r="D19" i="29"/>
  <c r="D9" i="29"/>
  <c r="F5" i="29"/>
  <c r="D16" i="29"/>
  <c r="D6" i="29"/>
  <c r="D11" i="29"/>
  <c r="J6" i="29" l="1"/>
  <c r="X22" i="20"/>
  <c r="J19" i="29"/>
  <c r="J11" i="29"/>
  <c r="J12" i="29"/>
  <c r="J13" i="29"/>
  <c r="J9" i="29"/>
  <c r="J7" i="29"/>
  <c r="J8" i="29"/>
  <c r="J16" i="29"/>
  <c r="J18" i="29"/>
  <c r="J14" i="29"/>
  <c r="J17" i="29"/>
  <c r="J10" i="29"/>
  <c r="J15" i="29"/>
  <c r="A6" i="30"/>
  <c r="A7" i="30" s="1"/>
  <c r="A8" i="30" s="1"/>
  <c r="A9" i="30" s="1"/>
  <c r="A10" i="30" s="1"/>
  <c r="A11" i="30" s="1"/>
  <c r="A12" i="30" s="1"/>
  <c r="A13" i="30" s="1"/>
  <c r="H37" i="19" l="1"/>
  <c r="AI29" i="19" s="1"/>
  <c r="B17" i="29"/>
  <c r="B7" i="29"/>
  <c r="B9" i="29"/>
  <c r="E13" i="29"/>
  <c r="E11" i="29"/>
  <c r="E9" i="29"/>
  <c r="E16" i="29"/>
  <c r="B15" i="29"/>
  <c r="D5" i="29"/>
  <c r="B10" i="29"/>
  <c r="E5" i="29"/>
  <c r="E8" i="29"/>
  <c r="E17" i="29"/>
  <c r="C7" i="29"/>
  <c r="E18" i="29"/>
  <c r="C13" i="29"/>
  <c r="C12" i="29"/>
  <c r="E6" i="29"/>
  <c r="E15" i="29"/>
  <c r="C5" i="29"/>
  <c r="H5" i="29"/>
  <c r="B13" i="29"/>
  <c r="E7" i="29"/>
  <c r="B19" i="29"/>
  <c r="C19" i="29"/>
  <c r="E19" i="29"/>
  <c r="C14" i="29"/>
  <c r="C9" i="29"/>
  <c r="C10" i="29"/>
  <c r="B14" i="29"/>
  <c r="C6" i="29"/>
  <c r="C11" i="29"/>
  <c r="B8" i="29"/>
  <c r="C8" i="29"/>
  <c r="C15" i="29"/>
  <c r="E14" i="29"/>
  <c r="B11" i="29"/>
  <c r="B18" i="29"/>
  <c r="B12" i="29"/>
  <c r="E12" i="29"/>
  <c r="C16" i="29"/>
  <c r="C18" i="29"/>
  <c r="E10" i="29"/>
  <c r="C17" i="29"/>
  <c r="B16" i="29"/>
  <c r="X21" i="20" l="1"/>
  <c r="K18" i="20" s="1"/>
  <c r="J5" i="29"/>
  <c r="N5" i="29" s="1"/>
  <c r="G12" i="29"/>
  <c r="G14" i="29"/>
  <c r="G7" i="29"/>
  <c r="G8" i="29"/>
  <c r="G18" i="29"/>
  <c r="G19" i="29"/>
  <c r="G15" i="29"/>
  <c r="G11" i="29"/>
  <c r="G6" i="29"/>
  <c r="G10" i="29"/>
  <c r="G13" i="29"/>
  <c r="G17" i="29"/>
  <c r="G16" i="29"/>
  <c r="G9" i="29"/>
  <c r="G5"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W7" authorId="0" shapeId="0" xr:uid="{188A9163-4822-4AD3-9C47-4C59727C23B1}">
      <text>
        <r>
          <rPr>
            <b/>
            <sz val="9"/>
            <color indexed="81"/>
            <rFont val="MS P ゴシック"/>
            <family val="3"/>
            <charset val="128"/>
          </rPr>
          <t>入力の際（法人名）の文字は削除してください
※セル内に「社会福祉法人○○」など法人名だけ表示されるようにしてください</t>
        </r>
      </text>
    </comment>
    <comment ref="W8" authorId="0" shapeId="0" xr:uid="{4AAAF675-295B-43E5-92D4-ECBB711B4EC3}">
      <text>
        <r>
          <rPr>
            <b/>
            <sz val="9"/>
            <color indexed="81"/>
            <rFont val="MS P ゴシック"/>
            <family val="3"/>
            <charset val="128"/>
          </rPr>
          <t>入力の際（役職・代表者名）の文字は削除してください
※セル内に「理事長　○○」など役職・代表者名だけ表示されるようにしてください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「県使用欄」：
</t>
        </r>
        <r>
          <rPr>
            <sz val="9"/>
            <color indexed="81"/>
            <rFont val="MS P ゴシック"/>
            <family val="3"/>
            <charset val="128"/>
          </rPr>
          <t>各事業所における記入は不要です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7" authorId="0" shapeId="0" xr:uid="{87E58A1D-6B32-4807-B489-003C168AD4E3}">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9" authorId="0"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1" authorId="0" shapeId="0" xr:uid="{CFE4DF35-4D35-4BD3-8B38-C483E58B4CBA}">
      <text>
        <r>
          <rPr>
            <b/>
            <sz val="9"/>
            <color indexed="81"/>
            <rFont val="MS P ゴシック"/>
            <family val="3"/>
            <charset val="128"/>
          </rPr>
          <t xml:space="preserve">「事業区分」：
</t>
        </r>
        <r>
          <rPr>
            <sz val="9"/>
            <color indexed="81"/>
            <rFont val="MS P ゴシック"/>
            <family val="3"/>
            <charset val="128"/>
          </rPr>
          <t>該当する区分にチェックを付けてください。</t>
        </r>
      </text>
    </comment>
    <comment ref="AV19" authorId="0" shapeId="0" xr:uid="{3ADD13D9-5ACC-41FF-926F-D1515C49D6D7}">
      <text>
        <r>
          <rPr>
            <b/>
            <sz val="9"/>
            <color indexed="81"/>
            <rFont val="MS P ゴシック"/>
            <family val="3"/>
            <charset val="128"/>
          </rPr>
          <t xml:space="preserve">「申請にあたっての確認事項」：
</t>
        </r>
        <r>
          <rPr>
            <sz val="9"/>
            <color indexed="81"/>
            <rFont val="MS P ゴシック"/>
            <family val="3"/>
            <charset val="128"/>
          </rPr>
          <t>該当しない場合はチェックを外してください。</t>
        </r>
        <r>
          <rPr>
            <b/>
            <sz val="9"/>
            <color indexed="81"/>
            <rFont val="MS P ゴシック"/>
            <family val="3"/>
            <charset val="128"/>
          </rPr>
          <t xml:space="preserve">
</t>
        </r>
      </text>
    </comment>
    <comment ref="AV28" authorId="0" shapeId="0" xr:uid="{00000000-0006-0000-0300-000006000000}">
      <text>
        <r>
          <rPr>
            <b/>
            <sz val="9"/>
            <color indexed="81"/>
            <rFont val="MS P ゴシック"/>
            <family val="3"/>
            <charset val="128"/>
          </rPr>
          <t xml:space="preserve">「補助上限額」：
</t>
        </r>
        <r>
          <rPr>
            <sz val="9"/>
            <color indexed="81"/>
            <rFont val="MS P ゴシック"/>
            <family val="3"/>
            <charset val="128"/>
          </rPr>
          <t>提供サービス及び定員をもとに</t>
        </r>
        <r>
          <rPr>
            <b/>
            <u/>
            <sz val="9"/>
            <color indexed="81"/>
            <rFont val="MS P ゴシック"/>
            <family val="3"/>
            <charset val="128"/>
          </rPr>
          <t>自動算出されますので手動入力しないでください。</t>
        </r>
        <r>
          <rPr>
            <sz val="9"/>
            <color indexed="81"/>
            <rFont val="MS P ゴシック"/>
            <family val="3"/>
            <charset val="128"/>
          </rPr>
          <t xml:space="preserve">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t>
        </r>
        <r>
          <rPr>
            <b/>
            <u/>
            <sz val="9"/>
            <color indexed="81"/>
            <rFont val="MS P ゴシック"/>
            <family val="3"/>
            <charset val="128"/>
          </rPr>
          <t>自動入力されますので手動入力しないでください。</t>
        </r>
      </text>
    </comment>
    <comment ref="AV32" authorId="0" shapeId="0" xr:uid="{5C53583E-94F0-4567-9E34-C25ADAC916CC}">
      <text>
        <r>
          <rPr>
            <b/>
            <sz val="9"/>
            <color indexed="81"/>
            <rFont val="MS P ゴシック"/>
            <family val="3"/>
            <charset val="128"/>
          </rPr>
          <t xml:space="preserve">「所要額」：
</t>
        </r>
        <r>
          <rPr>
            <sz val="9"/>
            <color indexed="81"/>
            <rFont val="MS P ゴシック"/>
            <family val="3"/>
            <charset val="128"/>
          </rPr>
          <t>税抜き額を記載してください（消費税及び地方消費税は補助対象外）。</t>
        </r>
      </text>
    </comment>
    <comment ref="AV35" authorId="0"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支出内容を簡潔に</t>
        </r>
        <r>
          <rPr>
            <b/>
            <u/>
            <sz val="9"/>
            <color indexed="81"/>
            <rFont val="MS P ゴシック"/>
            <family val="3"/>
            <charset val="128"/>
          </rPr>
          <t>（品名は具体的な商品名や品番等ではなく「備蓄食料品」「ポータブル発電機」等一般的な品名で可。）</t>
        </r>
        <r>
          <rPr>
            <sz val="9"/>
            <color indexed="81"/>
            <rFont val="MS P ゴシック"/>
            <family val="3"/>
            <charset val="128"/>
          </rPr>
          <t>記載して下さい。
（例）「需用費」･･･（品名）○○個　
なお、支出内容を証明する資料（領収書、支払記録等）は、県から求めがあった場合に速やかに提出できるよう、各事業所に適切に保管して下さい。</t>
        </r>
      </text>
    </comment>
    <comment ref="AV41" authorId="0" shapeId="0" xr:uid="{03356371-F331-4962-9496-519D44AA6AE2}">
      <text>
        <r>
          <rPr>
            <b/>
            <sz val="9"/>
            <color indexed="81"/>
            <rFont val="MS P ゴシック"/>
            <family val="3"/>
            <charset val="128"/>
          </rPr>
          <t xml:space="preserve">「所要額」：
</t>
        </r>
        <r>
          <rPr>
            <sz val="9"/>
            <color indexed="81"/>
            <rFont val="MS P ゴシック"/>
            <family val="3"/>
            <charset val="128"/>
          </rPr>
          <t>税抜き額を記載してください（消費税及び地方消費税は補助対象外）。</t>
        </r>
      </text>
    </comment>
    <comment ref="AV44" authorId="0" shapeId="0" xr:uid="{54C57374-B71F-4C75-BA30-648A6A81BF8F}">
      <text>
        <r>
          <rPr>
            <b/>
            <sz val="9"/>
            <color indexed="81"/>
            <rFont val="MS P ゴシック"/>
            <family val="3"/>
            <charset val="128"/>
          </rPr>
          <t xml:space="preserve">「用途・品目・数量等」：
</t>
        </r>
        <r>
          <rPr>
            <sz val="9"/>
            <color indexed="81"/>
            <rFont val="MS P ゴシック"/>
            <family val="3"/>
            <charset val="128"/>
          </rPr>
          <t>支出内容を簡潔に</t>
        </r>
        <r>
          <rPr>
            <b/>
            <u/>
            <sz val="9"/>
            <color indexed="81"/>
            <rFont val="MS P ゴシック"/>
            <family val="3"/>
            <charset val="128"/>
          </rPr>
          <t>（品名は具体的な商品名や品番等ではなく「備蓄食料品」「ポータブル発電機」等一般的な品名で可。）</t>
        </r>
        <r>
          <rPr>
            <sz val="9"/>
            <color indexed="81"/>
            <rFont val="MS P ゴシック"/>
            <family val="3"/>
            <charset val="128"/>
          </rPr>
          <t>記載して下さい。
（例）「需用費」･･･（品名）○○個　
なお、支出内容を証明する資料（領収書、支払記録等）は、県から求めがあった場合に速やかに提出できるよう、各事業所に適切に保管して下さい。</t>
        </r>
      </text>
    </comment>
    <comment ref="AV48" authorId="0" shapeId="0" xr:uid="{B9376784-FF06-4658-9247-5153C0E4B736}">
      <text>
        <r>
          <rPr>
            <b/>
            <sz val="9"/>
            <color indexed="81"/>
            <rFont val="MS P ゴシック"/>
            <family val="3"/>
            <charset val="128"/>
          </rPr>
          <t xml:space="preserve">「補助上限額」：
</t>
        </r>
        <r>
          <rPr>
            <sz val="9"/>
            <color indexed="81"/>
            <rFont val="MS P ゴシック"/>
            <family val="3"/>
            <charset val="128"/>
          </rPr>
          <t>提供サービス及び定員をもとに</t>
        </r>
        <r>
          <rPr>
            <b/>
            <u/>
            <sz val="9"/>
            <color indexed="81"/>
            <rFont val="MS P ゴシック"/>
            <family val="3"/>
            <charset val="128"/>
          </rPr>
          <t>自動算出されますので手動入力しないでください。</t>
        </r>
        <r>
          <rPr>
            <sz val="9"/>
            <color indexed="81"/>
            <rFont val="MS P ゴシック"/>
            <family val="3"/>
            <charset val="128"/>
          </rPr>
          <t xml:space="preserve">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t>
        </r>
        <r>
          <rPr>
            <b/>
            <u/>
            <sz val="9"/>
            <color indexed="81"/>
            <rFont val="MS P ゴシック"/>
            <family val="3"/>
            <charset val="128"/>
          </rPr>
          <t>自動入力されますので手動入力しないでください。</t>
        </r>
      </text>
    </comment>
    <comment ref="AV52" authorId="0" shapeId="0" xr:uid="{333332FF-2F6B-4220-BD60-CC566F378412}">
      <text>
        <r>
          <rPr>
            <b/>
            <sz val="9"/>
            <color indexed="81"/>
            <rFont val="MS P ゴシック"/>
            <family val="3"/>
            <charset val="128"/>
          </rPr>
          <t xml:space="preserve">「所要額」：
</t>
        </r>
        <r>
          <rPr>
            <sz val="9"/>
            <color indexed="81"/>
            <rFont val="MS P ゴシック"/>
            <family val="3"/>
            <charset val="128"/>
          </rPr>
          <t>税抜き額を記載してください（消費税及び地方消費税は補助対象外）。</t>
        </r>
      </text>
    </comment>
    <comment ref="AV55" authorId="0" shapeId="0" xr:uid="{6EE15C3B-4249-42B9-B7DA-1FCA84653EFA}">
      <text>
        <r>
          <rPr>
            <b/>
            <sz val="9"/>
            <color indexed="81"/>
            <rFont val="MS P ゴシック"/>
            <family val="3"/>
            <charset val="128"/>
          </rPr>
          <t xml:space="preserve">「用途・品目・数量等」：
</t>
        </r>
        <r>
          <rPr>
            <sz val="9"/>
            <color indexed="81"/>
            <rFont val="MS P ゴシック"/>
            <family val="3"/>
            <charset val="128"/>
          </rPr>
          <t>支出内容を簡潔に</t>
        </r>
        <r>
          <rPr>
            <b/>
            <u/>
            <sz val="9"/>
            <color indexed="81"/>
            <rFont val="MS P ゴシック"/>
            <family val="3"/>
            <charset val="128"/>
          </rPr>
          <t>（品名は具体的な商品名や品番等ではなく「備蓄食料品」「ポータブル発電機」等一般的な品名で可。）</t>
        </r>
        <r>
          <rPr>
            <sz val="9"/>
            <color indexed="81"/>
            <rFont val="MS P ゴシック"/>
            <family val="3"/>
            <charset val="128"/>
          </rPr>
          <t>記載して下さい。
（例）「需用費」･･･（品名）○○個　
なお、支出内容を証明する資料（領収書、支払記録等）は、県から求めがあった場合に速やかに提出できるよう、各事業所に適切に保管して下さい。</t>
        </r>
      </text>
    </comment>
  </commentList>
</comments>
</file>

<file path=xl/sharedStrings.xml><?xml version="1.0" encoding="utf-8"?>
<sst xmlns="http://schemas.openxmlformats.org/spreadsheetml/2006/main" count="482" uniqueCount="272">
  <si>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</si>
  <si>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</si>
  <si>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</si>
  <si>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</si>
  <si>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</si>
  <si>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</si>
  <si>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</si>
  <si>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</si>
  <si>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</si>
  <si>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</si>
  <si>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</si>
  <si>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（法人名）</t>
    <rPh sb="1" eb="3">
      <t>ホウジン</t>
    </rPh>
    <rPh sb="3" eb="4">
      <t>メイ</t>
    </rPh>
    <phoneticPr fontId="4"/>
  </si>
  <si>
    <t>（役職・代表者名）</t>
    <rPh sb="1" eb="3">
      <t>ヤクショク</t>
    </rPh>
    <rPh sb="4" eb="7">
      <t>ダイヒョウシャ</t>
    </rPh>
    <rPh sb="7" eb="8">
      <t>メイ</t>
    </rPh>
    <phoneticPr fontId="4"/>
  </si>
  <si>
    <t>千円</t>
    <rPh sb="0" eb="2">
      <t>センエン</t>
    </rPh>
    <phoneticPr fontId="4"/>
  </si>
  <si>
    <t>（内訳）</t>
    <rPh sb="1" eb="3">
      <t>ウチワケ</t>
    </rPh>
    <phoneticPr fontId="4"/>
  </si>
  <si>
    <t>（添付書類）</t>
    <rPh sb="1" eb="3">
      <t>テンプ</t>
    </rPh>
    <rPh sb="3" eb="5">
      <t>ショルイ</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</si>
  <si>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</si>
  <si>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</si>
  <si>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</si>
  <si>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</si>
  <si>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</si>
  <si>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</si>
  <si>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</si>
  <si>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</si>
  <si>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</si>
  <si>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</si>
  <si>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</si>
  <si>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</si>
  <si>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</si>
  <si>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</si>
  <si>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</si>
  <si>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</si>
  <si>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</si>
  <si>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</si>
  <si>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</si>
  <si>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</si>
  <si>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</si>
  <si>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</si>
  <si>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</si>
  <si>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</si>
  <si>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</si>
  <si>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</si>
  <si>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</si>
  <si>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</si>
  <si>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</si>
  <si>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</si>
  <si>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</si>
  <si>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事業区分</t>
    <rPh sb="0" eb="2">
      <t>ジギョウ</t>
    </rPh>
    <rPh sb="2" eb="4">
      <t>クブン</t>
    </rPh>
    <phoneticPr fontId="4"/>
  </si>
  <si>
    <t>口座情報</t>
    <rPh sb="0" eb="2">
      <t>コウザ</t>
    </rPh>
    <rPh sb="2" eb="4">
      <t>ジョウホウ</t>
    </rPh>
    <phoneticPr fontId="4"/>
  </si>
  <si>
    <t>✔</t>
  </si>
  <si>
    <t>支出予定額</t>
    <rPh sb="0" eb="2">
      <t>シシュツ</t>
    </rPh>
    <rPh sb="2" eb="5">
      <t>ヨテイガク</t>
    </rPh>
    <phoneticPr fontId="4"/>
  </si>
  <si>
    <t>補助上限額</t>
    <rPh sb="0" eb="2">
      <t>ホジョ</t>
    </rPh>
    <rPh sb="2" eb="5">
      <t>ジョウゲンガク</t>
    </rPh>
    <phoneticPr fontId="4"/>
  </si>
  <si>
    <t>申請額</t>
    <rPh sb="0" eb="3">
      <t>シンセイガク</t>
    </rPh>
    <phoneticPr fontId="4"/>
  </si>
  <si>
    <t>科目</t>
    <rPh sb="0" eb="2">
      <t>カモク</t>
    </rPh>
    <phoneticPr fontId="4"/>
  </si>
  <si>
    <t>所要額（円）</t>
    <rPh sb="0" eb="3">
      <t>ショヨウガク</t>
    </rPh>
    <rPh sb="4" eb="5">
      <t>エン</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</si>
  <si>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</si>
  <si>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</si>
  <si>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</si>
  <si>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</si>
  <si>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</si>
  <si>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</si>
  <si>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</si>
  <si>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</si>
  <si>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</si>
  <si>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</si>
  <si>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</si>
  <si>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</si>
  <si>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</si>
  <si>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</si>
  <si>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</si>
  <si>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</si>
  <si>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</si>
  <si>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</si>
  <si>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</si>
  <si>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</si>
  <si>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</si>
  <si>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</si>
  <si>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</si>
  <si>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</si>
  <si>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</si>
  <si>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</si>
  <si>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</si>
  <si>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</si>
  <si>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</si>
  <si>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</si>
  <si>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</si>
  <si>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</si>
  <si>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</si>
  <si>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</si>
  <si>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</si>
  <si>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</si>
  <si>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</si>
  <si>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</si>
  <si>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</si>
  <si>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</si>
  <si>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</si>
  <si>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</si>
  <si>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</si>
  <si>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</si>
  <si>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</si>
  <si>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</si>
  <si>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</si>
  <si>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</si>
  <si>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</si>
  <si>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</si>
  <si>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</si>
  <si>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</si>
  <si>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</si>
  <si>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</si>
  <si>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</si>
  <si>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</si>
  <si>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</si>
  <si>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</si>
  <si>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</si>
  <si>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</si>
  <si>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</si>
  <si>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</si>
  <si>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</si>
  <si>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</si>
  <si>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</si>
  <si>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</si>
  <si>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</si>
  <si>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</si>
  <si>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</si>
  <si>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</si>
  <si>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</si>
  <si>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</si>
  <si>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</si>
  <si>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</si>
  <si>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</si>
  <si>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</si>
  <si>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</si>
  <si>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</si>
  <si>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</si>
  <si>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</si>
  <si>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</si>
  <si>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</si>
  <si>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</si>
  <si>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</si>
  <si>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</si>
  <si>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</si>
  <si>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</si>
  <si>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</si>
  <si>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</si>
  <si>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</si>
  <si>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</si>
  <si>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</si>
  <si>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</si>
  <si>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</si>
  <si>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</si>
  <si>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</si>
  <si>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</si>
  <si>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</si>
  <si>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</si>
  <si>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</si>
  <si>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</si>
  <si>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</si>
  <si>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</si>
  <si>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</si>
  <si>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</si>
  <si>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</si>
  <si>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</si>
  <si>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</si>
  <si>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</si>
  <si>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</si>
  <si>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</si>
  <si>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</si>
  <si>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</si>
  <si>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</si>
  <si>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</si>
  <si>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</si>
  <si>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</si>
  <si>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</si>
  <si>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</si>
  <si>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</si>
  <si>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</si>
  <si>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</si>
  <si>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</si>
  <si>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</si>
  <si>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</si>
  <si>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</si>
  <si>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</si>
  <si>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</si>
  <si>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</si>
  <si>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</si>
  <si>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</si>
  <si>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</si>
  <si>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</si>
  <si>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</si>
  <si>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</si>
  <si>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</si>
  <si>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</si>
  <si>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</si>
  <si>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</si>
  <si>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</si>
  <si>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</si>
  <si>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</si>
  <si>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</si>
  <si>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</si>
  <si>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</si>
  <si>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</si>
  <si>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</si>
  <si>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</si>
  <si>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</si>
  <si>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</si>
  <si>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1．介護事業所等に対するサービス継続支援事業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</si>
  <si>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2．介護施設等に対するサービス継続支援事業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</si>
  <si>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</si>
  <si>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</si>
  <si>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　介護施設等に対するサービス継続支援事業</t>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</si>
  <si>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</si>
  <si>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</si>
  <si>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</si>
  <si>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</si>
  <si>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</si>
  <si>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</si>
  <si>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</si>
  <si>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</si>
  <si>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</si>
  <si>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</si>
  <si>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</si>
  <si>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</si>
  <si>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</si>
  <si>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</si>
  <si>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</si>
  <si>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</si>
  <si>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</si>
  <si>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</si>
  <si>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</si>
  <si>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</si>
  <si>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</si>
  <si>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</si>
  <si>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</si>
  <si>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</si>
  <si>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</si>
  <si>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</si>
  <si>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</si>
  <si>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</si>
  <si>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</si>
  <si>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介護事業所等及び介護施設等に対するサービス継続支援事業に関する事業実施計画書（事業所単位）</t>
    <rPh sb="39" eb="42">
      <t>ジギョウショ</t>
    </rPh>
    <rPh sb="42" eb="44">
      <t>タンイ</t>
    </rPh>
    <phoneticPr fontId="4"/>
  </si>
  <si>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</si>
  <si>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</si>
  <si>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支出予定の費用について、重点支援交付金と重複は生じていない。</t>
    <rPh sb="0" eb="2">
      <t>シシュツ</t>
    </rPh>
    <rPh sb="2" eb="4">
      <t>ヨテイ</t>
    </rPh>
    <rPh sb="5" eb="7">
      <t>ヒヨウ</t>
    </rPh>
    <rPh sb="12" eb="14">
      <t>ジュウテン</t>
    </rPh>
    <rPh sb="14" eb="16">
      <t>シエン</t>
    </rPh>
    <rPh sb="16" eb="19">
      <t>コウフキン</t>
    </rPh>
    <rPh sb="20" eb="22">
      <t>ジュウフク</t>
    </rPh>
    <rPh sb="23" eb="24">
      <t>ショウ</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</si>
  <si>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</si>
  <si>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</si>
  <si>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２　介護事業所等及び介護施設等に対するサービス継続支援事業に関する事業実施計画書</t>
    <rPh sb="2" eb="4">
      <t>カイゴ</t>
    </rPh>
    <rPh sb="4" eb="7">
      <t>ジギョウショ</t>
    </rPh>
    <rPh sb="7" eb="8">
      <t>トウ</t>
    </rPh>
    <rPh sb="8" eb="9">
      <t>オヨ</t>
    </rPh>
    <rPh sb="10" eb="12">
      <t>カイゴ</t>
    </rPh>
    <rPh sb="12" eb="14">
      <t>シセツ</t>
    </rPh>
    <rPh sb="14" eb="15">
      <t>トウ</t>
    </rPh>
    <rPh sb="16" eb="17">
      <t>タイ</t>
    </rPh>
    <rPh sb="23" eb="25">
      <t>ケイゾク</t>
    </rPh>
    <rPh sb="25" eb="27">
      <t>シエン</t>
    </rPh>
    <rPh sb="27" eb="29">
      <t>ジギョウ</t>
    </rPh>
    <rPh sb="30" eb="31">
      <t>カン</t>
    </rPh>
    <rPh sb="33" eb="35">
      <t>ジギョウ</t>
    </rPh>
    <rPh sb="35" eb="37">
      <t>ジッシ</t>
    </rPh>
    <rPh sb="37" eb="40">
      <t>ケイカクショ</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</si>
  <si>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</si>
  <si>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</si>
  <si>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見積書等の根拠資料は事業所において適切に保管している。</t>
    <rPh sb="0" eb="3">
      <t>ミツモリショ</t>
    </rPh>
    <phoneticPr fontId="4"/>
  </si>
  <si>
    <r>
      <t xml:space="preserve">各事業所の個票のシートを１つのExcelファイルに集約し、個票シート名を「個票●」（●は１からの通し番号）に修正
</t>
    </r>
    <r>
      <rPr>
        <u/>
        <sz val="10"/>
        <color rgb="FF0070C0"/>
        <rFont val="ＭＳ ゴシック"/>
        <family val="3"/>
        <charset val="128"/>
      </rPr>
      <t>※複数の事業所・施設がある場合、個票が複数になります。</t>
    </r>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</si>
  <si>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t>完成したExcelファイルを別途指定する提出先にメールで送付</t>
    <rPh sb="14" eb="16">
      <t>ベット</t>
    </rPh>
    <rPh sb="16" eb="18">
      <t>シテイ</t>
    </rPh>
    <rPh sb="20" eb="23">
      <t>テイシュツサキ</t>
    </rPh>
    <phoneticPr fontId="4"/>
  </si>
  <si>
    <t>事業者からExcelファイルを受領し、内容を審査</t>
    <rPh sb="0" eb="3">
      <t>ジギョウシャ</t>
    </rPh>
    <rPh sb="15" eb="17">
      <t>ジュリョウ</t>
    </rPh>
    <rPh sb="19" eb="21">
      <t>ナイヨウ</t>
    </rPh>
    <rPh sb="22" eb="24">
      <t>シンサ</t>
    </rPh>
    <phoneticPr fontId="4"/>
  </si>
  <si>
    <t>（注）所要額は、税抜き額を記入すること。（消費税及び地方消費税は補助対象としない。）</t>
    <rPh sb="3" eb="5">
      <t>ショヨウ</t>
    </rPh>
    <rPh sb="8" eb="10">
      <t>ゼイヌ</t>
    </rPh>
    <rPh sb="11" eb="12">
      <t>ガク</t>
    </rPh>
    <rPh sb="13" eb="15">
      <t>キニュウ</t>
    </rPh>
    <rPh sb="32" eb="34">
      <t>ホジョ</t>
    </rPh>
    <rPh sb="34" eb="36">
      <t>タイショウ</t>
    </rPh>
    <phoneticPr fontId="4"/>
  </si>
  <si>
    <t>　変更承認申請額　：　</t>
    <rPh sb="1" eb="8">
      <t>ヘンコウショウニンシンセイガク</t>
    </rPh>
    <phoneticPr fontId="4"/>
  </si>
  <si>
    <t>　既交付決定額　　：　</t>
    <rPh sb="1" eb="2">
      <t>キ</t>
    </rPh>
    <rPh sb="2" eb="4">
      <t>コウフ</t>
    </rPh>
    <rPh sb="4" eb="6">
      <t>ケッテイ</t>
    </rPh>
    <rPh sb="6" eb="7">
      <t>ガク</t>
    </rPh>
    <phoneticPr fontId="4"/>
  </si>
  <si>
    <r>
      <t xml:space="preserve">本Excelを各事業所に配布し、以下の様式への記入を依頼
</t>
    </r>
    <r>
      <rPr>
        <sz val="12"/>
        <rFont val="ＭＳ 明朝"/>
        <family val="1"/>
        <charset val="128"/>
      </rPr>
      <t>・様式２－２（個票）</t>
    </r>
    <r>
      <rPr>
        <sz val="12"/>
        <color theme="1"/>
        <rFont val="ＭＳ 明朝"/>
        <family val="1"/>
        <charset val="128"/>
      </rPr>
      <t xml:space="preserve">
</t>
    </r>
    <r>
      <rPr>
        <u/>
        <sz val="10"/>
        <color rgb="FF0070C0"/>
        <rFont val="ＭＳ ゴシック"/>
        <family val="3"/>
        <charset val="128"/>
      </rPr>
      <t>※法人本部等で複数の事業所・施設の個票をまとめて作成する場合、個票をコピーして、シート名を「個票●」（●は１からの通し番号（半角数字））に修正してください。</t>
    </r>
    <rPh sb="16" eb="18">
      <t>イカ</t>
    </rPh>
    <rPh sb="19" eb="21">
      <t>ヨウシキ</t>
    </rPh>
    <rPh sb="23" eb="25">
      <t>キニュウ</t>
    </rPh>
    <rPh sb="26" eb="28">
      <t>イライ</t>
    </rPh>
    <phoneticPr fontId="4"/>
  </si>
  <si>
    <r>
      <t xml:space="preserve">以下の作業を行った上で、事業者（法人本部）へ返送
</t>
    </r>
    <r>
      <rPr>
        <sz val="12"/>
        <rFont val="ＭＳ 明朝"/>
        <family val="1"/>
        <charset val="128"/>
      </rPr>
      <t>【様式２－２（個票）】</t>
    </r>
    <r>
      <rPr>
        <sz val="12"/>
        <color theme="1"/>
        <rFont val="ＭＳ 明朝"/>
        <family val="1"/>
        <charset val="128"/>
      </rPr>
      <t xml:space="preserve">
・水色セル：必要情報を入力
・緑色セル：プルダウンから選択</t>
    </r>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2" eb="34">
      <t>コヒョウ</t>
    </rPh>
    <rPh sb="38" eb="40">
      <t>ミズイロ</t>
    </rPh>
    <rPh sb="43" eb="45">
      <t>ヒツヨウ</t>
    </rPh>
    <rPh sb="45" eb="47">
      <t>ジョウホウ</t>
    </rPh>
    <rPh sb="48" eb="50">
      <t>ニュウリョク</t>
    </rPh>
    <rPh sb="52" eb="54">
      <t>ミドリイロ</t>
    </rPh>
    <rPh sb="64" eb="66">
      <t>センタク</t>
    </rPh>
    <phoneticPr fontId="4"/>
  </si>
  <si>
    <r>
      <t xml:space="preserve">様式２－２（個票）の内容が、様式２－１（申請額一覧）に正しく反映されていることを確認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6" eb="8">
      <t>コヒョウ</t>
    </rPh>
    <rPh sb="10" eb="12">
      <t>ナイヨウ</t>
    </rPh>
    <rPh sb="14" eb="16">
      <t>ヨウシキ</t>
    </rPh>
    <rPh sb="20" eb="23">
      <t>シンセイガク</t>
    </rPh>
    <rPh sb="23" eb="25">
      <t>イチラン</t>
    </rPh>
    <rPh sb="27" eb="28">
      <t>タダ</t>
    </rPh>
    <rPh sb="28" eb="29">
      <t>テキセイ</t>
    </rPh>
    <rPh sb="30" eb="32">
      <t>ハンエイ</t>
    </rPh>
    <rPh sb="40" eb="42">
      <t>カクニン</t>
    </rPh>
    <rPh sb="66" eb="67">
      <t>ギョウ</t>
    </rPh>
    <rPh sb="79" eb="80">
      <t>ミギ</t>
    </rPh>
    <phoneticPr fontId="4"/>
  </si>
  <si>
    <t>事業者に変更承認通知書を送付</t>
    <rPh sb="0" eb="3">
      <t>ジギョウシャ</t>
    </rPh>
    <rPh sb="4" eb="6">
      <t>ヘンコウ</t>
    </rPh>
    <rPh sb="6" eb="8">
      <t>ショウニン</t>
    </rPh>
    <rPh sb="8" eb="10">
      <t>ツウチ</t>
    </rPh>
    <rPh sb="10" eb="11">
      <t>ショ</t>
    </rPh>
    <rPh sb="12" eb="14">
      <t>ソウフ</t>
    </rPh>
    <phoneticPr fontId="4"/>
  </si>
  <si>
    <t>宮城県知事</t>
    <rPh sb="0" eb="2">
      <t>ミヤギ</t>
    </rPh>
    <rPh sb="2" eb="3">
      <t>ケン</t>
    </rPh>
    <rPh sb="3" eb="5">
      <t>チジ</t>
    </rPh>
    <phoneticPr fontId="4"/>
  </si>
  <si>
    <t>（別記様式第２号）</t>
    <rPh sb="1" eb="3">
      <t>ベッキ</t>
    </rPh>
    <rPh sb="3" eb="5">
      <t>ヨウシキ</t>
    </rPh>
    <rPh sb="5" eb="6">
      <t>ダイ</t>
    </rPh>
    <rPh sb="7" eb="8">
      <t>ゴウ</t>
    </rPh>
    <phoneticPr fontId="4"/>
  </si>
  <si>
    <t>１　事業所・施設別申請額一覧（別記様式２－１）</t>
    <rPh sb="15" eb="17">
      <t>ベッキ</t>
    </rPh>
    <rPh sb="17" eb="19">
      <t>ヨウシキ</t>
    </rPh>
    <phoneticPr fontId="4"/>
  </si>
  <si>
    <t>（事業所単位）（別記様式２－２）</t>
    <rPh sb="8" eb="10">
      <t>ベッキ</t>
    </rPh>
    <rPh sb="10" eb="12">
      <t>ヨウシキ</t>
    </rPh>
    <phoneticPr fontId="4"/>
  </si>
  <si>
    <t>（別記様式２－１）事業所・施設別申請額一覧</t>
    <rPh sb="1" eb="3">
      <t>ベッキ</t>
    </rPh>
    <rPh sb="3" eb="5">
      <t>ヨウシキ</t>
    </rPh>
    <rPh sb="9" eb="12">
      <t>ジギョウショ</t>
    </rPh>
    <rPh sb="13" eb="15">
      <t>シセツ</t>
    </rPh>
    <rPh sb="15" eb="16">
      <t>ベツ</t>
    </rPh>
    <rPh sb="16" eb="19">
      <t>シンセイガク</t>
    </rPh>
    <rPh sb="19" eb="21">
      <t>イチラン</t>
    </rPh>
    <phoneticPr fontId="4"/>
  </si>
  <si>
    <t>（別記様式２－２）</t>
    <rPh sb="1" eb="3">
      <t>ベッキ</t>
    </rPh>
    <rPh sb="3" eb="5">
      <t>ヨウシキ</t>
    </rPh>
    <phoneticPr fontId="4"/>
  </si>
  <si>
    <t>３　支出内容の根拠となる資料（見積書、製品カタログ等）</t>
    <rPh sb="7" eb="9">
      <t>コンキョ</t>
    </rPh>
    <rPh sb="15" eb="18">
      <t>ミツモリショ</t>
    </rPh>
    <rPh sb="19" eb="21">
      <t>セイヒン</t>
    </rPh>
    <phoneticPr fontId="4"/>
  </si>
  <si>
    <t>（法人として確認）暴力団排除条例（平成２２年宮城県条例第６７号）に規定する暴力団又は暴力団員等ではない。</t>
    <rPh sb="1" eb="3">
      <t>ホウジン</t>
    </rPh>
    <rPh sb="6" eb="8">
      <t>カクニン</t>
    </rPh>
    <rPh sb="9" eb="12">
      <t>ボウリョクダン</t>
    </rPh>
    <rPh sb="12" eb="14">
      <t>ハイジョ</t>
    </rPh>
    <rPh sb="14" eb="16">
      <t>ジョウレイ</t>
    </rPh>
    <rPh sb="17" eb="19">
      <t>ヘイセイ</t>
    </rPh>
    <rPh sb="21" eb="22">
      <t>ネン</t>
    </rPh>
    <rPh sb="22" eb="25">
      <t>ミヤギケン</t>
    </rPh>
    <rPh sb="25" eb="27">
      <t>ジョウレイ</t>
    </rPh>
    <rPh sb="27" eb="28">
      <t>ダイ</t>
    </rPh>
    <rPh sb="30" eb="31">
      <t>ゴウ</t>
    </rPh>
    <rPh sb="33" eb="35">
      <t>キテイ</t>
    </rPh>
    <rPh sb="37" eb="40">
      <t>ボウリョクダン</t>
    </rPh>
    <rPh sb="40" eb="41">
      <t>マタ</t>
    </rPh>
    <rPh sb="42" eb="45">
      <t>ボウリョクダン</t>
    </rPh>
    <rPh sb="45" eb="47">
      <t>インナド</t>
    </rPh>
    <phoneticPr fontId="4"/>
  </si>
  <si>
    <t>（法人として確認）県税に未納がない。</t>
    <rPh sb="1" eb="3">
      <t>ホウジン</t>
    </rPh>
    <rPh sb="6" eb="8">
      <t>カクニン</t>
    </rPh>
    <phoneticPr fontId="4"/>
  </si>
  <si>
    <t>　令和　　年　　月　　日付け宮城県（長政）指令第　　　号で交付決定通知のありました標記の補助金に係る経費の配分又は事業の内容を次のとおり変更したいので、承認されるよう申請します。</t>
    <rPh sb="1" eb="3">
      <t>レイワ</t>
    </rPh>
    <rPh sb="5" eb="6">
      <t>ネン</t>
    </rPh>
    <rPh sb="8" eb="9">
      <t>ガツ</t>
    </rPh>
    <rPh sb="11" eb="12">
      <t>ニチ</t>
    </rPh>
    <rPh sb="12" eb="13">
      <t>ヅ</t>
    </rPh>
    <rPh sb="29" eb="35">
      <t>コウフケッテイツウチ</t>
    </rPh>
    <rPh sb="50" eb="52">
      <t>ケイヒ</t>
    </rPh>
    <rPh sb="53" eb="55">
      <t>ハイブン</t>
    </rPh>
    <rPh sb="63" eb="64">
      <t>ツギ</t>
    </rPh>
    <rPh sb="68" eb="70">
      <t>ヘンコウ</t>
    </rPh>
    <rPh sb="76" eb="78">
      <t>ショウニン</t>
    </rPh>
    <rPh sb="83" eb="85">
      <t>シンセイ</t>
    </rPh>
    <phoneticPr fontId="4"/>
  </si>
  <si>
    <t>　　　　　 宮城県介護事業所等及び介護施設等に対するサービス継続支援事業補助金
　　　　　 事業内容変更承認申請書</t>
    <rPh sb="6" eb="9">
      <t>ミヤギケン</t>
    </rPh>
    <rPh sb="9" eb="11">
      <t>カイゴ</t>
    </rPh>
    <rPh sb="11" eb="14">
      <t>ジギョウショ</t>
    </rPh>
    <rPh sb="14" eb="15">
      <t>トウ</t>
    </rPh>
    <rPh sb="15" eb="16">
      <t>オヨ</t>
    </rPh>
    <rPh sb="17" eb="19">
      <t>カイゴ</t>
    </rPh>
    <rPh sb="19" eb="21">
      <t>シセツ</t>
    </rPh>
    <rPh sb="21" eb="22">
      <t>トウ</t>
    </rPh>
    <rPh sb="23" eb="24">
      <t>タイ</t>
    </rPh>
    <rPh sb="36" eb="39">
      <t>ホジョキン</t>
    </rPh>
    <phoneticPr fontId="4"/>
  </si>
  <si>
    <r>
      <t>申請書に、既交付決定通知日、既交付決定通知番号、既交付決定額、申請者の法人名、代表者名、日付</t>
    </r>
    <r>
      <rPr>
        <sz val="12"/>
        <rFont val="ＭＳ 明朝"/>
        <family val="1"/>
        <charset val="128"/>
      </rPr>
      <t>等を入力</t>
    </r>
    <rPh sb="0" eb="3">
      <t>シンセイショ</t>
    </rPh>
    <rPh sb="5" eb="6">
      <t>キ</t>
    </rPh>
    <rPh sb="6" eb="8">
      <t>コウフ</t>
    </rPh>
    <rPh sb="8" eb="10">
      <t>ケッテイ</t>
    </rPh>
    <rPh sb="10" eb="12">
      <t>ツウチ</t>
    </rPh>
    <rPh sb="12" eb="13">
      <t>ビ</t>
    </rPh>
    <rPh sb="14" eb="15">
      <t>キ</t>
    </rPh>
    <rPh sb="15" eb="17">
      <t>コウフ</t>
    </rPh>
    <rPh sb="17" eb="19">
      <t>ケッテイ</t>
    </rPh>
    <rPh sb="19" eb="21">
      <t>ツウチ</t>
    </rPh>
    <rPh sb="21" eb="23">
      <t>バンゴウ</t>
    </rPh>
    <rPh sb="24" eb="25">
      <t>キ</t>
    </rPh>
    <rPh sb="25" eb="27">
      <t>コウフ</t>
    </rPh>
    <rPh sb="27" eb="29">
      <t>ケッテイ</t>
    </rPh>
    <rPh sb="29" eb="30">
      <t>ガク</t>
    </rPh>
    <rPh sb="31" eb="34">
      <t>シンセイシャ</t>
    </rPh>
    <rPh sb="35" eb="37">
      <t>ホウジン</t>
    </rPh>
    <rPh sb="37" eb="38">
      <t>メイ</t>
    </rPh>
    <rPh sb="39" eb="42">
      <t>ダイヒョウシャ</t>
    </rPh>
    <rPh sb="42" eb="43">
      <t>メイ</t>
    </rPh>
    <rPh sb="44" eb="46">
      <t>ヒヅケ</t>
    </rPh>
    <rPh sb="46" eb="47">
      <t>トウ</t>
    </rPh>
    <rPh sb="48" eb="50">
      <t>ニュウリョク</t>
    </rPh>
    <phoneticPr fontId="4"/>
  </si>
  <si>
    <t>４　その他知事が必要と認める書類</t>
    <rPh sb="4" eb="5">
      <t>タ</t>
    </rPh>
    <rPh sb="5" eb="7">
      <t>チジ</t>
    </rPh>
    <rPh sb="8" eb="10">
      <t>ヒツヨウ</t>
    </rPh>
    <rPh sb="11" eb="12">
      <t>ミト</t>
    </rPh>
    <rPh sb="14" eb="16">
      <t>ショルイ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</si>
</sst>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3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明朝"/>
      <family val="1"/>
    </font>
    <font>
      <sz val="12"/>
      <color theme="1"/>
      <name val="ＭＳ 明朝"/>
      <family val="1"/>
    </font>
    <font>
      <u/>
      <sz val="10"/>
      <color rgb="FF0070C0"/>
      <name val="ＭＳ ゴシック"/>
      <family val="3"/>
      <charset val="128"/>
    </font>
    <font>
      <sz val="12"/>
      <name val="ＭＳ 明朝"/>
      <family val="1"/>
      <charset val="128"/>
    </font>
    <font>
      <u/>
      <sz val="9"/>
      <color rgb="FFFF0000"/>
      <name val="ＭＳ Ｐ明朝"/>
      <family val="1"/>
      <charset val="128"/>
    </font>
    <font>
      <b/>
      <u/>
      <sz val="9"/>
      <color indexed="81"/>
      <name val="MS P ゴシック"/>
      <family val="3"/>
      <charset val="128"/>
    </font>
    <font>
      <sz val="12"/>
      <name val="ＭＳ 明朝"/>
      <family val="1"/>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339">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3" borderId="5" xfId="0" applyFont="1" applyFill="1" applyBorder="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6" borderId="4" xfId="5" applyFont="1" applyFill="1" applyBorder="1">
      <alignment vertical="center"/>
    </xf>
    <xf numFmtId="0" fontId="18" fillId="6" borderId="5" xfId="5" applyFont="1" applyFill="1" applyBorder="1">
      <alignment vertical="center"/>
    </xf>
    <xf numFmtId="0" fontId="19" fillId="6" borderId="5" xfId="5" applyFont="1" applyFill="1" applyBorder="1">
      <alignment vertical="center"/>
    </xf>
    <xf numFmtId="0" fontId="19" fillId="6" borderId="6" xfId="5" applyFont="1" applyFill="1" applyBorder="1">
      <alignment vertical="center"/>
    </xf>
    <xf numFmtId="0" fontId="19" fillId="6"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6" borderId="14" xfId="5" applyFont="1" applyFill="1" applyBorder="1" applyAlignment="1">
      <alignment vertical="top"/>
    </xf>
    <xf numFmtId="0" fontId="19" fillId="3" borderId="8" xfId="5" applyFont="1" applyFill="1" applyBorder="1" applyAlignment="1">
      <alignment vertical="top"/>
    </xf>
    <xf numFmtId="0" fontId="19" fillId="6" borderId="14"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8" xfId="5" applyFont="1" applyBorder="1" applyAlignment="1">
      <alignment horizontal="center" vertical="center"/>
    </xf>
    <xf numFmtId="38" fontId="16" fillId="0" borderId="13"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8" xfId="5" applyFont="1" applyBorder="1" applyAlignment="1">
      <alignment horizontal="center" vertical="center" wrapText="1"/>
    </xf>
    <xf numFmtId="0" fontId="19" fillId="7" borderId="0" xfId="5" applyFont="1" applyFill="1">
      <alignment vertical="center"/>
    </xf>
    <xf numFmtId="0" fontId="19" fillId="6" borderId="15" xfId="5" applyFont="1" applyFill="1" applyBorder="1" applyAlignment="1">
      <alignment vertical="center" wrapText="1"/>
    </xf>
    <xf numFmtId="0" fontId="19" fillId="3" borderId="10" xfId="5" applyFont="1" applyFill="1" applyBorder="1" applyAlignment="1">
      <alignment horizontal="left" vertical="center" wrapText="1"/>
    </xf>
    <xf numFmtId="0" fontId="20" fillId="6" borderId="1" xfId="5" applyFont="1" applyFill="1" applyBorder="1" applyAlignment="1">
      <alignment horizontal="left" vertical="center"/>
    </xf>
    <xf numFmtId="0" fontId="19" fillId="6" borderId="1" xfId="5" applyFont="1" applyFill="1" applyBorder="1" applyAlignment="1">
      <alignment horizontal="left" vertical="center"/>
    </xf>
    <xf numFmtId="0" fontId="19" fillId="6" borderId="1" xfId="5" applyFont="1" applyFill="1" applyBorder="1" applyAlignment="1">
      <alignment horizontal="center" vertical="center"/>
    </xf>
    <xf numFmtId="0" fontId="19" fillId="6" borderId="2" xfId="5" applyFont="1" applyFill="1" applyBorder="1" applyAlignment="1">
      <alignment horizontal="center" vertical="center"/>
    </xf>
    <xf numFmtId="0" fontId="19" fillId="6" borderId="2" xfId="5" applyFont="1" applyFill="1" applyBorder="1" applyAlignment="1">
      <alignment horizontal="left" vertical="center" shrinkToFit="1"/>
    </xf>
    <xf numFmtId="0" fontId="19" fillId="6" borderId="3" xfId="5" applyFont="1" applyFill="1" applyBorder="1" applyAlignment="1">
      <alignment horizontal="left" vertical="center" shrinkToFit="1"/>
    </xf>
    <xf numFmtId="0" fontId="20" fillId="6" borderId="28" xfId="5" applyFont="1" applyFill="1" applyBorder="1" applyAlignment="1">
      <alignment horizontal="left" vertical="center"/>
    </xf>
    <xf numFmtId="0" fontId="19" fillId="6" borderId="10" xfId="5" applyFont="1" applyFill="1" applyBorder="1" applyAlignment="1">
      <alignment horizontal="left" vertical="center" wrapText="1"/>
    </xf>
    <xf numFmtId="0" fontId="19" fillId="6" borderId="10" xfId="5" applyFont="1" applyFill="1" applyBorder="1" applyAlignment="1">
      <alignment horizontal="center" vertical="center" wrapText="1"/>
    </xf>
    <xf numFmtId="0" fontId="19" fillId="6" borderId="7" xfId="5" applyFont="1" applyFill="1" applyBorder="1" applyAlignment="1">
      <alignment horizontal="center" vertical="center" wrapText="1"/>
    </xf>
    <xf numFmtId="0" fontId="19" fillId="6" borderId="7" xfId="5" applyFont="1" applyFill="1" applyBorder="1" applyAlignment="1">
      <alignment horizontal="left" vertical="center" shrinkToFit="1"/>
    </xf>
    <xf numFmtId="0" fontId="19" fillId="6" borderId="11"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6" borderId="2" xfId="5" applyFont="1" applyFill="1" applyBorder="1">
      <alignment vertical="center"/>
    </xf>
    <xf numFmtId="0" fontId="19" fillId="6" borderId="14"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8"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3" xfId="5" applyFont="1" applyBorder="1">
      <alignment vertical="center"/>
    </xf>
    <xf numFmtId="0" fontId="19" fillId="0" borderId="28" xfId="5" applyFont="1" applyBorder="1">
      <alignment vertical="center"/>
    </xf>
    <xf numFmtId="38" fontId="16" fillId="0" borderId="28"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6" borderId="5" xfId="5" applyFont="1" applyFill="1" applyBorder="1" applyAlignment="1">
      <alignment horizontal="center" vertical="center"/>
    </xf>
    <xf numFmtId="0" fontId="19" fillId="6" borderId="6" xfId="5" applyFont="1" applyFill="1" applyBorder="1" applyAlignment="1">
      <alignment horizontal="center" vertical="center"/>
    </xf>
    <xf numFmtId="0" fontId="19" fillId="6" borderId="0" xfId="5" applyFont="1" applyFill="1">
      <alignment vertical="center"/>
    </xf>
    <xf numFmtId="0" fontId="6" fillId="4" borderId="0" xfId="0" applyFont="1" applyFill="1">
      <alignment vertical="center"/>
    </xf>
    <xf numFmtId="0" fontId="12"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2" fillId="4" borderId="16" xfId="0" applyNumberFormat="1" applyFont="1" applyFill="1" applyBorder="1">
      <alignment vertical="center"/>
    </xf>
    <xf numFmtId="49" fontId="12" fillId="4" borderId="17" xfId="0" applyNumberFormat="1" applyFont="1" applyFill="1" applyBorder="1" applyAlignment="1">
      <alignment vertical="center" wrapText="1"/>
    </xf>
    <xf numFmtId="0" fontId="10" fillId="4" borderId="17" xfId="0" applyFont="1" applyFill="1" applyBorder="1" applyAlignment="1">
      <alignment vertical="center" shrinkToFit="1"/>
    </xf>
    <xf numFmtId="0" fontId="10" fillId="4" borderId="18" xfId="0" applyFont="1" applyFill="1" applyBorder="1" applyAlignment="1">
      <alignment vertical="center" shrinkToFit="1"/>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4" borderId="0" xfId="0" applyFont="1" applyFill="1" applyAlignment="1">
      <alignment vertical="center" wrapText="1"/>
    </xf>
    <xf numFmtId="49" fontId="12" fillId="4" borderId="2" xfId="0" applyNumberFormat="1" applyFont="1" applyFill="1" applyBorder="1">
      <alignment vertical="center"/>
    </xf>
    <xf numFmtId="0" fontId="12" fillId="2" borderId="28" xfId="0" applyFont="1" applyFill="1" applyBorder="1" applyAlignment="1">
      <alignment horizontal="center"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4" fillId="0" borderId="0" xfId="0" applyFont="1" applyAlignment="1">
      <alignment horizontal="left" vertical="top"/>
    </xf>
    <xf numFmtId="0" fontId="27" fillId="0" borderId="0" xfId="0" applyFont="1" applyAlignment="1">
      <alignment horizontal="left" vertical="top"/>
    </xf>
    <xf numFmtId="0" fontId="14" fillId="0" borderId="0" xfId="0" applyFont="1">
      <alignment vertical="center"/>
    </xf>
    <xf numFmtId="0" fontId="14" fillId="0" borderId="28" xfId="0" applyFont="1" applyBorder="1" applyAlignment="1">
      <alignment horizontal="center" vertical="center"/>
    </xf>
    <xf numFmtId="49" fontId="27" fillId="0" borderId="28" xfId="0" applyNumberFormat="1" applyFont="1" applyBorder="1" applyAlignment="1">
      <alignment horizontal="left" vertical="center" wrapText="1"/>
    </xf>
    <xf numFmtId="0" fontId="27" fillId="0" borderId="28" xfId="0" applyFont="1" applyBorder="1" applyAlignment="1">
      <alignment horizontal="left" vertical="center" wrapText="1"/>
    </xf>
    <xf numFmtId="49" fontId="27" fillId="0" borderId="13" xfId="0" applyNumberFormat="1" applyFont="1" applyBorder="1" applyAlignment="1">
      <alignment vertical="center" wrapText="1"/>
    </xf>
    <xf numFmtId="0" fontId="27"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49" fontId="12" fillId="4" borderId="19" xfId="0" applyNumberFormat="1" applyFont="1" applyFill="1" applyBorder="1">
      <alignment vertical="center"/>
    </xf>
    <xf numFmtId="49" fontId="12" fillId="4" borderId="20" xfId="0" applyNumberFormat="1" applyFont="1" applyFill="1" applyBorder="1" applyAlignment="1">
      <alignment vertical="center" wrapText="1"/>
    </xf>
    <xf numFmtId="0" fontId="10" fillId="4" borderId="20" xfId="0" applyFont="1" applyFill="1" applyBorder="1" applyAlignment="1">
      <alignment vertical="center" shrinkToFit="1"/>
    </xf>
    <xf numFmtId="0" fontId="10" fillId="4" borderId="21" xfId="0" applyFont="1" applyFill="1" applyBorder="1" applyAlignment="1">
      <alignment vertical="center" shrinkToFit="1"/>
    </xf>
    <xf numFmtId="0" fontId="12" fillId="2" borderId="28" xfId="0" applyFont="1" applyFill="1" applyBorder="1" applyAlignment="1">
      <alignment horizontal="center" vertical="center"/>
    </xf>
    <xf numFmtId="0" fontId="14" fillId="5" borderId="28" xfId="0" applyFont="1" applyFill="1" applyBorder="1" applyAlignment="1">
      <alignment horizontal="center" vertical="center"/>
    </xf>
    <xf numFmtId="49" fontId="27" fillId="5" borderId="28" xfId="0" applyNumberFormat="1" applyFont="1" applyFill="1" applyBorder="1" applyAlignment="1">
      <alignment horizontal="center" vertical="top"/>
    </xf>
    <xf numFmtId="0" fontId="27" fillId="5" borderId="28" xfId="0" applyFont="1" applyFill="1" applyBorder="1" applyAlignment="1">
      <alignment horizontal="center" vertical="top"/>
    </xf>
    <xf numFmtId="0" fontId="14" fillId="0" borderId="9" xfId="0" applyFont="1" applyBorder="1">
      <alignment vertical="center"/>
    </xf>
    <xf numFmtId="0" fontId="8" fillId="0" borderId="31" xfId="0" applyFont="1" applyBorder="1">
      <alignment vertical="center"/>
    </xf>
    <xf numFmtId="178" fontId="12" fillId="2" borderId="3" xfId="4" applyNumberFormat="1" applyFont="1" applyFill="1" applyBorder="1" applyAlignment="1">
      <alignment horizontal="center" vertical="center" shrinkToFit="1"/>
    </xf>
    <xf numFmtId="0" fontId="31" fillId="0" borderId="0" xfId="0" applyFont="1">
      <alignment vertical="center"/>
    </xf>
    <xf numFmtId="0" fontId="29" fillId="9" borderId="29" xfId="0" applyFont="1" applyFill="1" applyBorder="1">
      <alignment vertical="center"/>
    </xf>
    <xf numFmtId="0" fontId="8" fillId="9" borderId="30" xfId="0" applyFont="1" applyFill="1" applyBorder="1">
      <alignment vertical="center"/>
    </xf>
    <xf numFmtId="49" fontId="8" fillId="0" borderId="28" xfId="0" applyNumberFormat="1" applyFont="1" applyBorder="1" applyAlignment="1">
      <alignment vertical="center" shrinkToFit="1"/>
    </xf>
    <xf numFmtId="0" fontId="12"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vertical="center" wrapText="1"/>
    </xf>
    <xf numFmtId="0" fontId="12" fillId="0" borderId="0" xfId="0" applyFont="1" applyFill="1" applyBorder="1" applyAlignment="1">
      <alignment horizontal="center" vertical="center"/>
    </xf>
    <xf numFmtId="0" fontId="12" fillId="4" borderId="5" xfId="0" applyFont="1" applyFill="1" applyBorder="1" applyAlignment="1">
      <alignment horizontal="left"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2"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2" fillId="0" borderId="0" xfId="0" applyFont="1" applyFill="1" applyAlignment="1">
      <alignment horizontal="center" vertical="center"/>
    </xf>
    <xf numFmtId="49" fontId="12" fillId="0" borderId="0" xfId="0" applyNumberFormat="1" applyFont="1" applyFill="1" applyAlignment="1">
      <alignment horizontal="center" vertical="center" wrapText="1"/>
    </xf>
    <xf numFmtId="49" fontId="12"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Fill="1" applyBorder="1" applyAlignment="1">
      <alignment vertical="center" shrinkToFit="1"/>
    </xf>
    <xf numFmtId="0" fontId="8" fillId="0" borderId="5" xfId="0" applyFont="1" applyFill="1" applyBorder="1">
      <alignment vertical="center"/>
    </xf>
    <xf numFmtId="0" fontId="13" fillId="0" borderId="0" xfId="0" applyFont="1" applyFill="1" applyBorder="1" applyAlignment="1">
      <alignment vertical="center" wrapText="1"/>
    </xf>
    <xf numFmtId="0" fontId="13" fillId="0" borderId="0" xfId="0" applyFont="1" applyFill="1" applyAlignment="1">
      <alignment vertical="center" wrapText="1"/>
    </xf>
    <xf numFmtId="0" fontId="7" fillId="4" borderId="0" xfId="0" applyFont="1" applyFill="1" applyAlignment="1">
      <alignment horizontal="left" vertical="center"/>
    </xf>
    <xf numFmtId="0" fontId="12" fillId="0" borderId="0" xfId="0" applyFont="1" applyFill="1" applyBorder="1" applyAlignment="1">
      <alignment vertical="center" shrinkToFit="1"/>
    </xf>
    <xf numFmtId="0" fontId="9" fillId="0" borderId="0" xfId="0" applyFont="1" applyFill="1" applyBorder="1">
      <alignment vertical="center"/>
    </xf>
    <xf numFmtId="178" fontId="8" fillId="0" borderId="28" xfId="4" applyNumberFormat="1" applyFont="1" applyBorder="1" applyAlignment="1">
      <alignment vertical="center" shrinkToFit="1"/>
    </xf>
    <xf numFmtId="0" fontId="14" fillId="0" borderId="0" xfId="0" applyFont="1" applyFill="1" applyAlignment="1">
      <alignment horizontal="right" vertical="center"/>
    </xf>
    <xf numFmtId="0" fontId="14" fillId="0" borderId="0" xfId="0" applyFont="1" applyFill="1">
      <alignment vertical="center"/>
    </xf>
    <xf numFmtId="0" fontId="6" fillId="0" borderId="0" xfId="0" applyFont="1" applyFill="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176" fontId="14" fillId="0" borderId="0" xfId="0" applyNumberFormat="1" applyFont="1" applyFill="1" applyAlignment="1">
      <alignment vertical="center"/>
    </xf>
    <xf numFmtId="0" fontId="6" fillId="0" borderId="0" xfId="0" applyFont="1" applyFill="1" applyAlignment="1">
      <alignment horizontal="right" vertical="center"/>
    </xf>
    <xf numFmtId="0" fontId="32" fillId="0" borderId="28" xfId="0" applyFont="1" applyBorder="1" applyAlignment="1">
      <alignment horizontal="center" vertical="center"/>
    </xf>
    <xf numFmtId="49" fontId="33" fillId="0" borderId="28" xfId="0" applyNumberFormat="1" applyFont="1" applyBorder="1" applyAlignment="1">
      <alignment horizontal="left" vertical="center" wrapText="1"/>
    </xf>
    <xf numFmtId="0" fontId="33" fillId="0" borderId="28" xfId="0" applyFont="1" applyBorder="1" applyAlignment="1">
      <alignment horizontal="left" vertical="center" wrapText="1"/>
    </xf>
    <xf numFmtId="0" fontId="33" fillId="0" borderId="13" xfId="0" applyFont="1" applyBorder="1" applyAlignment="1">
      <alignment horizontal="left" vertical="center" wrapText="1"/>
    </xf>
    <xf numFmtId="0" fontId="36" fillId="0" borderId="0" xfId="0" applyFont="1">
      <alignment vertical="center"/>
    </xf>
    <xf numFmtId="49" fontId="35" fillId="0" borderId="28" xfId="0" applyNumberFormat="1" applyFont="1" applyBorder="1" applyAlignment="1">
      <alignment horizontal="left" vertical="center" wrapText="1"/>
    </xf>
    <xf numFmtId="0" fontId="14" fillId="0" borderId="0" xfId="0" applyFont="1" applyFill="1" applyAlignment="1">
      <alignment vertical="center"/>
    </xf>
    <xf numFmtId="0" fontId="12" fillId="0" borderId="0" xfId="0" applyFont="1" applyAlignment="1">
      <alignment vertical="center" shrinkToFit="1"/>
    </xf>
    <xf numFmtId="0" fontId="38" fillId="0" borderId="28" xfId="0" applyFont="1" applyBorder="1" applyAlignment="1">
      <alignment horizontal="left" vertical="center" wrapText="1"/>
    </xf>
    <xf numFmtId="0" fontId="26" fillId="0" borderId="0" xfId="0" applyFont="1" applyAlignment="1">
      <alignment horizontal="center" vertical="center"/>
    </xf>
    <xf numFmtId="176" fontId="14" fillId="0" borderId="0" xfId="0" applyNumberFormat="1" applyFont="1" applyFill="1" applyAlignment="1">
      <alignment vertical="center"/>
    </xf>
    <xf numFmtId="0" fontId="14" fillId="0" borderId="0" xfId="0" applyFont="1" applyFill="1" applyAlignment="1">
      <alignment vertical="center"/>
    </xf>
    <xf numFmtId="0" fontId="14" fillId="3" borderId="0" xfId="0" applyFont="1" applyFill="1" applyAlignment="1">
      <alignment horizontal="center" vertical="center"/>
    </xf>
    <xf numFmtId="0" fontId="6" fillId="3" borderId="28" xfId="0" applyFont="1" applyFill="1" applyBorder="1" applyAlignment="1">
      <alignment vertical="center" shrinkToFit="1"/>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10"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14" fillId="3" borderId="0" xfId="0" applyFont="1" applyFill="1">
      <alignment vertical="center"/>
    </xf>
    <xf numFmtId="0" fontId="14" fillId="3" borderId="0" xfId="0" applyFont="1" applyFill="1" applyAlignment="1">
      <alignment horizontal="left" vertical="center"/>
    </xf>
    <xf numFmtId="0" fontId="14" fillId="0" borderId="0" xfId="0" applyFont="1" applyFill="1" applyAlignment="1">
      <alignment vertical="center" wrapText="1"/>
    </xf>
    <xf numFmtId="0" fontId="14" fillId="0" borderId="0" xfId="0" applyFont="1" applyFill="1" applyAlignment="1">
      <alignment horizontal="left" vertical="center" wrapText="1"/>
    </xf>
    <xf numFmtId="0" fontId="14" fillId="0" borderId="0" xfId="0" applyFont="1" applyAlignment="1">
      <alignment horizontal="center" vertical="center"/>
    </xf>
    <xf numFmtId="0" fontId="12" fillId="2" borderId="6" xfId="0" applyFont="1" applyFill="1" applyBorder="1" applyAlignment="1">
      <alignment horizontal="center" vertical="center" wrapText="1"/>
    </xf>
    <xf numFmtId="0" fontId="12"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12" fillId="2" borderId="28" xfId="0" applyFont="1" applyFill="1" applyBorder="1" applyAlignment="1">
      <alignment horizontal="center" vertical="center" shrinkToFit="1"/>
    </xf>
    <xf numFmtId="0" fontId="12" fillId="2" borderId="13"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0" fontId="12" fillId="2" borderId="7" xfId="0" applyFont="1" applyFill="1" applyBorder="1" applyAlignment="1">
      <alignment horizontal="center" vertical="center"/>
    </xf>
    <xf numFmtId="177" fontId="12" fillId="3" borderId="12" xfId="4" applyNumberFormat="1" applyFont="1" applyFill="1" applyBorder="1" applyAlignment="1">
      <alignment vertical="center" shrinkToFit="1"/>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78" fontId="12" fillId="0" borderId="0" xfId="0" applyNumberFormat="1" applyFont="1" applyFill="1" applyBorder="1" applyAlignment="1">
      <alignment vertical="center" shrinkToFit="1"/>
    </xf>
    <xf numFmtId="0" fontId="12" fillId="0" borderId="0" xfId="0" applyFont="1" applyFill="1" applyBorder="1" applyAlignment="1">
      <alignment horizontal="center" vertical="center"/>
    </xf>
    <xf numFmtId="177" fontId="12" fillId="3" borderId="17" xfId="4" applyNumberFormat="1"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0" fontId="9" fillId="10" borderId="1" xfId="0" applyFont="1" applyFill="1" applyBorder="1" applyAlignment="1">
      <alignment horizontal="center" vertical="center"/>
    </xf>
    <xf numFmtId="0" fontId="9" fillId="10" borderId="2" xfId="0" applyFont="1" applyFill="1" applyBorder="1" applyAlignment="1">
      <alignment horizontal="center" vertical="center"/>
    </xf>
    <xf numFmtId="0" fontId="9" fillId="10" borderId="3" xfId="0" applyFont="1" applyFill="1" applyBorder="1" applyAlignment="1">
      <alignment horizontal="center" vertical="center"/>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1" xfId="0" applyFont="1" applyFill="1" applyBorder="1" applyAlignment="1">
      <alignment vertical="center"/>
    </xf>
    <xf numFmtId="0" fontId="12" fillId="2" borderId="2" xfId="0" applyFont="1" applyFill="1" applyBorder="1" applyAlignment="1">
      <alignment vertical="center"/>
    </xf>
    <xf numFmtId="0" fontId="12" fillId="2" borderId="3" xfId="0" applyFont="1" applyFill="1" applyBorder="1" applyAlignment="1">
      <alignment vertical="center"/>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0"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11"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10" xfId="0" applyFont="1" applyFill="1" applyBorder="1" applyAlignment="1">
      <alignment vertical="center"/>
    </xf>
    <xf numFmtId="0" fontId="12" fillId="3" borderId="7" xfId="0" applyFont="1" applyFill="1" applyBorder="1" applyAlignment="1">
      <alignment vertical="center"/>
    </xf>
    <xf numFmtId="0" fontId="12" fillId="3" borderId="11" xfId="0" applyFont="1" applyFill="1" applyBorder="1" applyAlignment="1">
      <alignment vertical="center"/>
    </xf>
    <xf numFmtId="0" fontId="12" fillId="3" borderId="10" xfId="0" applyFont="1" applyFill="1" applyBorder="1" applyAlignment="1">
      <alignment vertical="center" shrinkToFit="1"/>
    </xf>
    <xf numFmtId="0" fontId="12" fillId="3" borderId="7" xfId="0" applyFont="1" applyFill="1" applyBorder="1" applyAlignment="1">
      <alignment vertical="center" shrinkToFit="1"/>
    </xf>
    <xf numFmtId="0" fontId="12" fillId="3" borderId="11" xfId="0" applyFont="1" applyFill="1" applyBorder="1" applyAlignment="1">
      <alignment vertical="center" shrinkToFit="1"/>
    </xf>
    <xf numFmtId="49" fontId="6" fillId="3" borderId="10"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0" fontId="9" fillId="3" borderId="1" xfId="0" applyFont="1" applyFill="1" applyBorder="1" applyAlignment="1">
      <alignment vertical="center" shrinkToFit="1"/>
    </xf>
    <xf numFmtId="0" fontId="9" fillId="3" borderId="2" xfId="0" applyFont="1" applyFill="1" applyBorder="1" applyAlignment="1">
      <alignment vertical="center" shrinkToFit="1"/>
    </xf>
    <xf numFmtId="0" fontId="9" fillId="3" borderId="3" xfId="0" applyFont="1" applyFill="1" applyBorder="1" applyAlignment="1">
      <alignment vertical="center" shrinkToFit="1"/>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2" borderId="4" xfId="0" applyFont="1" applyFill="1" applyBorder="1" applyAlignment="1">
      <alignment vertical="center"/>
    </xf>
    <xf numFmtId="0" fontId="12" fillId="2" borderId="5" xfId="0" applyFont="1" applyFill="1" applyBorder="1" applyAlignment="1">
      <alignment vertical="center"/>
    </xf>
    <xf numFmtId="0" fontId="12" fillId="2" borderId="6" xfId="0" applyFont="1" applyFill="1" applyBorder="1" applyAlignment="1">
      <alignment vertical="center"/>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0" borderId="0" xfId="0" applyFont="1" applyFill="1" applyBorder="1" applyAlignment="1">
      <alignment horizontal="center" vertical="center" textRotation="255"/>
    </xf>
    <xf numFmtId="0" fontId="12" fillId="0" borderId="8" xfId="0" applyFont="1" applyBorder="1" applyAlignment="1">
      <alignment vertical="center" wrapText="1"/>
    </xf>
    <xf numFmtId="0" fontId="12" fillId="0" borderId="0" xfId="0" applyFont="1" applyBorder="1" applyAlignment="1">
      <alignment vertical="center" wrapText="1"/>
    </xf>
    <xf numFmtId="0" fontId="12" fillId="0" borderId="0" xfId="0" applyFont="1" applyBorder="1" applyAlignment="1">
      <alignment vertical="center"/>
    </xf>
    <xf numFmtId="0" fontId="12" fillId="10" borderId="1" xfId="0" applyFont="1" applyFill="1" applyBorder="1" applyAlignment="1">
      <alignment vertical="center" shrinkToFit="1"/>
    </xf>
    <xf numFmtId="0" fontId="12" fillId="10" borderId="2" xfId="0" applyFont="1" applyFill="1" applyBorder="1" applyAlignment="1">
      <alignment vertical="center" shrinkToFit="1"/>
    </xf>
    <xf numFmtId="0" fontId="12" fillId="10" borderId="3" xfId="0" applyFont="1" applyFill="1" applyBorder="1" applyAlignment="1">
      <alignment vertical="center" shrinkToFit="1"/>
    </xf>
    <xf numFmtId="0" fontId="13" fillId="0" borderId="8" xfId="0" applyFont="1" applyFill="1" applyBorder="1" applyAlignment="1">
      <alignment vertical="center" wrapText="1"/>
    </xf>
    <xf numFmtId="0" fontId="13" fillId="0" borderId="0" xfId="0" applyFont="1" applyFill="1" applyAlignment="1">
      <alignment vertical="center" wrapText="1"/>
    </xf>
    <xf numFmtId="0" fontId="12" fillId="4" borderId="2" xfId="0" applyFont="1" applyFill="1" applyBorder="1" applyAlignment="1">
      <alignment vertical="center"/>
    </xf>
    <xf numFmtId="0" fontId="12" fillId="4" borderId="40" xfId="0" applyFont="1" applyFill="1" applyBorder="1" applyAlignment="1">
      <alignment vertical="center"/>
    </xf>
    <xf numFmtId="0" fontId="12" fillId="4" borderId="35" xfId="0" applyFont="1" applyFill="1" applyBorder="1" applyAlignment="1">
      <alignment vertical="center"/>
    </xf>
    <xf numFmtId="0" fontId="12" fillId="4" borderId="42" xfId="0" applyFont="1" applyFill="1" applyBorder="1" applyAlignment="1">
      <alignment vertical="center"/>
    </xf>
    <xf numFmtId="178" fontId="12" fillId="0" borderId="39" xfId="0" applyNumberFormat="1" applyFont="1" applyBorder="1" applyAlignment="1">
      <alignment vertical="center" shrinkToFit="1"/>
    </xf>
    <xf numFmtId="178" fontId="12" fillId="0" borderId="2" xfId="0" applyNumberFormat="1" applyFont="1" applyBorder="1" applyAlignment="1">
      <alignment vertical="center" shrinkToFit="1"/>
    </xf>
    <xf numFmtId="178" fontId="12" fillId="0" borderId="41" xfId="0" applyNumberFormat="1" applyFont="1" applyBorder="1" applyAlignment="1">
      <alignment vertical="center" shrinkToFit="1"/>
    </xf>
    <xf numFmtId="178" fontId="12" fillId="0" borderId="35" xfId="0" applyNumberFormat="1" applyFont="1" applyBorder="1" applyAlignment="1">
      <alignment vertical="center" shrinkToFit="1"/>
    </xf>
    <xf numFmtId="0" fontId="12" fillId="2" borderId="37" xfId="0" applyFont="1" applyFill="1" applyBorder="1" applyAlignment="1">
      <alignment horizontal="center" vertical="center"/>
    </xf>
    <xf numFmtId="0" fontId="12" fillId="2" borderId="34" xfId="0" applyFont="1" applyFill="1" applyBorder="1" applyAlignment="1">
      <alignment horizontal="center" vertical="center"/>
    </xf>
    <xf numFmtId="0" fontId="12" fillId="2" borderId="38" xfId="0" applyFont="1" applyFill="1" applyBorder="1" applyAlignment="1">
      <alignment horizontal="center" vertical="center"/>
    </xf>
    <xf numFmtId="179" fontId="12" fillId="4" borderId="4" xfId="0" applyNumberFormat="1" applyFont="1" applyFill="1" applyBorder="1" applyAlignment="1">
      <alignment horizontal="right" vertical="center" wrapText="1"/>
    </xf>
    <xf numFmtId="179" fontId="12" fillId="4" borderId="5" xfId="0" applyNumberFormat="1" applyFont="1" applyFill="1" applyBorder="1" applyAlignment="1">
      <alignment horizontal="right" vertical="center" wrapText="1"/>
    </xf>
    <xf numFmtId="179" fontId="12" fillId="4" borderId="10" xfId="0" applyNumberFormat="1" applyFont="1" applyFill="1" applyBorder="1" applyAlignment="1">
      <alignment horizontal="right" vertical="center" wrapText="1"/>
    </xf>
    <xf numFmtId="179" fontId="12" fillId="4" borderId="7" xfId="0" applyNumberFormat="1" applyFont="1" applyFill="1" applyBorder="1" applyAlignment="1">
      <alignment horizontal="right" vertical="center" wrapText="1"/>
    </xf>
    <xf numFmtId="0" fontId="12" fillId="4" borderId="0" xfId="0" applyFont="1" applyFill="1" applyBorder="1" applyAlignment="1">
      <alignment vertical="center"/>
    </xf>
    <xf numFmtId="0" fontId="12" fillId="4" borderId="36" xfId="0" applyFont="1" applyFill="1" applyBorder="1" applyAlignment="1">
      <alignment vertical="center"/>
    </xf>
    <xf numFmtId="178" fontId="12" fillId="0" borderId="43" xfId="0" applyNumberFormat="1" applyFont="1" applyBorder="1" applyAlignment="1">
      <alignment vertical="center" shrinkToFit="1"/>
    </xf>
    <xf numFmtId="178" fontId="12" fillId="0" borderId="5" xfId="0" applyNumberFormat="1" applyFont="1" applyBorder="1" applyAlignment="1">
      <alignment vertical="center" shrinkToFit="1"/>
    </xf>
    <xf numFmtId="178" fontId="12" fillId="0" borderId="44" xfId="0" applyNumberFormat="1" applyFont="1" applyBorder="1" applyAlignment="1">
      <alignment vertical="center" shrinkToFit="1"/>
    </xf>
    <xf numFmtId="178" fontId="12" fillId="0" borderId="7" xfId="0" applyNumberFormat="1" applyFont="1" applyBorder="1" applyAlignment="1">
      <alignment vertical="center" shrinkToFit="1"/>
    </xf>
    <xf numFmtId="0" fontId="12" fillId="0" borderId="0" xfId="0" applyFont="1" applyAlignment="1">
      <alignment horizontal="center" vertical="center"/>
    </xf>
    <xf numFmtId="0" fontId="21" fillId="0" borderId="8" xfId="5" applyFont="1" applyBorder="1" applyAlignment="1">
      <alignment horizontal="center" vertical="center"/>
    </xf>
    <xf numFmtId="0" fontId="20" fillId="0" borderId="0" xfId="5" applyFont="1" applyAlignment="1">
      <alignment horizontal="center" vertical="center"/>
    </xf>
    <xf numFmtId="0" fontId="19" fillId="0" borderId="22" xfId="5" applyFont="1" applyBorder="1" applyAlignment="1">
      <alignment horizontal="center" vertical="top" wrapText="1"/>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9" fillId="0" borderId="28" xfId="5" applyFont="1" applyBorder="1" applyAlignment="1">
      <alignment horizontal="center" vertical="center"/>
    </xf>
    <xf numFmtId="0" fontId="19" fillId="0" borderId="28" xfId="5" applyFont="1" applyBorder="1" applyAlignment="1">
      <alignment horizontal="left" vertical="center"/>
    </xf>
    <xf numFmtId="0" fontId="19" fillId="0" borderId="28" xfId="5" applyFont="1" applyBorder="1" applyAlignment="1">
      <alignment horizontal="left" vertical="center" shrinkToFit="1"/>
    </xf>
    <xf numFmtId="0" fontId="21" fillId="0" borderId="0" xfId="5" applyFont="1" applyAlignment="1">
      <alignment horizontal="center" vertical="center"/>
    </xf>
    <xf numFmtId="0" fontId="19" fillId="0" borderId="28" xfId="5" applyFont="1" applyBorder="1" applyAlignment="1">
      <alignment vertical="center"/>
    </xf>
    <xf numFmtId="0" fontId="19" fillId="0" borderId="28" xfId="5" applyFont="1" applyBorder="1" applyAlignment="1">
      <alignment horizontal="center" vertical="center" wrapText="1"/>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19" fillId="0" borderId="27"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10" xfId="5" applyFont="1" applyBorder="1" applyAlignment="1">
      <alignment horizontal="left" vertical="top" wrapText="1"/>
    </xf>
    <xf numFmtId="0" fontId="23" fillId="0" borderId="11"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10" xfId="5" applyFont="1" applyBorder="1" applyAlignment="1">
      <alignment horizontal="center" vertical="top" wrapText="1"/>
    </xf>
    <xf numFmtId="0" fontId="23" fillId="0" borderId="11" xfId="5" applyFont="1" applyBorder="1" applyAlignment="1">
      <alignment horizontal="center" vertical="top" wrapText="1"/>
    </xf>
    <xf numFmtId="0" fontId="19" fillId="0" borderId="13" xfId="5" applyFont="1" applyBorder="1" applyAlignment="1">
      <alignment horizontal="center" vertical="center"/>
    </xf>
    <xf numFmtId="0" fontId="19" fillId="0" borderId="15" xfId="5" applyFont="1" applyBorder="1" applyAlignment="1">
      <alignment horizontal="center" vertical="center"/>
    </xf>
    <xf numFmtId="38" fontId="16" fillId="0" borderId="13" xfId="6" applyFont="1" applyFill="1" applyBorder="1" applyAlignment="1">
      <alignment horizontal="center" vertical="center"/>
    </xf>
    <xf numFmtId="38" fontId="16" fillId="0" borderId="15" xfId="6"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2" xfId="6" applyFont="1" applyFill="1" applyBorder="1" applyAlignment="1">
      <alignment horizontal="left" vertical="top" wrapText="1"/>
    </xf>
    <xf numFmtId="38" fontId="22" fillId="0" borderId="33" xfId="6" applyFont="1" applyFill="1" applyBorder="1" applyAlignment="1">
      <alignment horizontal="left" vertical="top"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10"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1" xfId="6" applyFont="1" applyFill="1" applyBorder="1" applyAlignment="1">
      <alignment horizontal="center" vertical="center"/>
    </xf>
    <xf numFmtId="38" fontId="19" fillId="0" borderId="2" xfId="6" applyFont="1" applyFill="1" applyBorder="1" applyAlignment="1">
      <alignment horizontal="left" vertical="center"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FFFFCC"/>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41</xdr:col>
      <xdr:colOff>9525</xdr:colOff>
      <xdr:row>8</xdr:row>
      <xdr:rowOff>657225</xdr:rowOff>
    </xdr:from>
    <xdr:to>
      <xdr:col>56</xdr:col>
      <xdr:colOff>152400</xdr:colOff>
      <xdr:row>11</xdr:row>
      <xdr:rowOff>476250</xdr:rowOff>
    </xdr:to>
    <xdr:sp macro="" textlink="">
      <xdr:nvSpPr>
        <xdr:cNvPr id="2" name="テキスト ボックス 1">
          <a:extLst>
            <a:ext uri="{FF2B5EF4-FFF2-40B4-BE49-F238E27FC236}">
              <a16:creationId xmlns:a16="http://schemas.microsoft.com/office/drawing/2014/main" id="{AA8641BF-F65D-4CA8-8607-1F5A5D08CC8B}"/>
            </a:ext>
          </a:extLst>
        </xdr:cNvPr>
        <xdr:cNvSpPr txBox="1"/>
      </xdr:nvSpPr>
      <xdr:spPr>
        <a:xfrm>
          <a:off x="7067550" y="3057525"/>
          <a:ext cx="2714625" cy="1038225"/>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Pゴシック" panose="020B0400000000000000" pitchFamily="50" charset="-128"/>
              <a:ea typeface="BIZ UDPゴシック" panose="020B0400000000000000" pitchFamily="50" charset="-128"/>
            </a:rPr>
            <a:t>①交付決定通知の日付</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②交付決定番号</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を入力してください。</a:t>
          </a:r>
        </a:p>
      </xdr:txBody>
    </xdr:sp>
    <xdr:clientData/>
  </xdr:twoCellAnchor>
  <xdr:twoCellAnchor>
    <xdr:from>
      <xdr:col>41</xdr:col>
      <xdr:colOff>19050</xdr:colOff>
      <xdr:row>18</xdr:row>
      <xdr:rowOff>28575</xdr:rowOff>
    </xdr:from>
    <xdr:to>
      <xdr:col>56</xdr:col>
      <xdr:colOff>161925</xdr:colOff>
      <xdr:row>23</xdr:row>
      <xdr:rowOff>9525</xdr:rowOff>
    </xdr:to>
    <xdr:sp macro="" textlink="">
      <xdr:nvSpPr>
        <xdr:cNvPr id="3" name="テキスト ボックス 2">
          <a:extLst>
            <a:ext uri="{FF2B5EF4-FFF2-40B4-BE49-F238E27FC236}">
              <a16:creationId xmlns:a16="http://schemas.microsoft.com/office/drawing/2014/main" id="{5B5D6100-C3D9-4770-AFC0-473EFBDEDEA0}"/>
            </a:ext>
          </a:extLst>
        </xdr:cNvPr>
        <xdr:cNvSpPr txBox="1"/>
      </xdr:nvSpPr>
      <xdr:spPr>
        <a:xfrm>
          <a:off x="7077075" y="5448300"/>
          <a:ext cx="2714625" cy="885825"/>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Pゴシック" panose="020B0400000000000000" pitchFamily="50" charset="-128"/>
              <a:ea typeface="BIZ UDPゴシック" panose="020B0400000000000000" pitchFamily="50" charset="-128"/>
            </a:rPr>
            <a:t>変更承認申請額、内訳は自動入力されるので手動入力しないでください。</a:t>
          </a:r>
        </a:p>
      </xdr:txBody>
    </xdr:sp>
    <xdr:clientData/>
  </xdr:twoCellAnchor>
  <xdr:twoCellAnchor>
    <xdr:from>
      <xdr:col>41</xdr:col>
      <xdr:colOff>19050</xdr:colOff>
      <xdr:row>35</xdr:row>
      <xdr:rowOff>57150</xdr:rowOff>
    </xdr:from>
    <xdr:to>
      <xdr:col>56</xdr:col>
      <xdr:colOff>161925</xdr:colOff>
      <xdr:row>39</xdr:row>
      <xdr:rowOff>180975</xdr:rowOff>
    </xdr:to>
    <xdr:sp macro="" textlink="">
      <xdr:nvSpPr>
        <xdr:cNvPr id="4" name="テキスト ボックス 3">
          <a:extLst>
            <a:ext uri="{FF2B5EF4-FFF2-40B4-BE49-F238E27FC236}">
              <a16:creationId xmlns:a16="http://schemas.microsoft.com/office/drawing/2014/main" id="{444A581A-CBCC-4DCA-827F-DD81FDDE6288}"/>
            </a:ext>
          </a:extLst>
        </xdr:cNvPr>
        <xdr:cNvSpPr txBox="1"/>
      </xdr:nvSpPr>
      <xdr:spPr>
        <a:xfrm>
          <a:off x="7077075" y="8334375"/>
          <a:ext cx="2714625" cy="1066800"/>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Pゴシック" panose="020B0400000000000000" pitchFamily="50" charset="-128"/>
              <a:ea typeface="BIZ UDPゴシック" panose="020B0400000000000000" pitchFamily="50" charset="-128"/>
            </a:rPr>
            <a:t>①申請法人住所</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②担当者部署名</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③担当者氏名</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④連絡先</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を入力してください。</a:t>
          </a:r>
        </a:p>
      </xdr:txBody>
    </xdr:sp>
    <xdr:clientData/>
  </xdr:twoCellAnchor>
  <xdr:twoCellAnchor>
    <xdr:from>
      <xdr:col>41</xdr:col>
      <xdr:colOff>19050</xdr:colOff>
      <xdr:row>15</xdr:row>
      <xdr:rowOff>85725</xdr:rowOff>
    </xdr:from>
    <xdr:to>
      <xdr:col>56</xdr:col>
      <xdr:colOff>161925</xdr:colOff>
      <xdr:row>17</xdr:row>
      <xdr:rowOff>57150</xdr:rowOff>
    </xdr:to>
    <xdr:sp macro="" textlink="">
      <xdr:nvSpPr>
        <xdr:cNvPr id="5" name="テキスト ボックス 4">
          <a:extLst>
            <a:ext uri="{FF2B5EF4-FFF2-40B4-BE49-F238E27FC236}">
              <a16:creationId xmlns:a16="http://schemas.microsoft.com/office/drawing/2014/main" id="{9002600C-1AC3-4256-B3F0-F2998DD824EE}"/>
            </a:ext>
          </a:extLst>
        </xdr:cNvPr>
        <xdr:cNvSpPr txBox="1"/>
      </xdr:nvSpPr>
      <xdr:spPr>
        <a:xfrm>
          <a:off x="7077075" y="4933950"/>
          <a:ext cx="2714625" cy="885825"/>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Pゴシック" panose="020B0400000000000000" pitchFamily="50" charset="-128"/>
              <a:ea typeface="BIZ UDPゴシック" panose="020B0400000000000000" pitchFamily="50" charset="-128"/>
            </a:rPr>
            <a:t>既交付決定額は手動入力してください。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161925</xdr:colOff>
      <xdr:row>8</xdr:row>
      <xdr:rowOff>66675</xdr:rowOff>
    </xdr:from>
    <xdr:to>
      <xdr:col>27</xdr:col>
      <xdr:colOff>142875</xdr:colOff>
      <xdr:row>11</xdr:row>
      <xdr:rowOff>95250</xdr:rowOff>
    </xdr:to>
    <xdr:sp macro="" textlink="">
      <xdr:nvSpPr>
        <xdr:cNvPr id="2" name="テキスト ボックス 1">
          <a:extLst>
            <a:ext uri="{FF2B5EF4-FFF2-40B4-BE49-F238E27FC236}">
              <a16:creationId xmlns:a16="http://schemas.microsoft.com/office/drawing/2014/main" id="{3F1747DF-34B0-4E26-B075-08C9301EB3B7}"/>
            </a:ext>
          </a:extLst>
        </xdr:cNvPr>
        <xdr:cNvSpPr txBox="1"/>
      </xdr:nvSpPr>
      <xdr:spPr>
        <a:xfrm>
          <a:off x="11210925" y="2505075"/>
          <a:ext cx="2714625" cy="885825"/>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Pゴシック" panose="020B0400000000000000" pitchFamily="50" charset="-128"/>
              <a:ea typeface="BIZ UDPゴシック" panose="020B0400000000000000" pitchFamily="50" charset="-128"/>
            </a:rPr>
            <a:t>このシートには個票と申請書のデータが自動入力されますので手動入力不要です。</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3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3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142875</xdr:colOff>
      <xdr:row>0</xdr:row>
      <xdr:rowOff>104775</xdr:rowOff>
    </xdr:from>
    <xdr:to>
      <xdr:col>71</xdr:col>
      <xdr:colOff>104775</xdr:colOff>
      <xdr:row>4</xdr:row>
      <xdr:rowOff>76200</xdr:rowOff>
    </xdr:to>
    <xdr:sp macro="" textlink="">
      <xdr:nvSpPr>
        <xdr:cNvPr id="2" name="テキスト ボックス 1">
          <a:extLst>
            <a:ext uri="{FF2B5EF4-FFF2-40B4-BE49-F238E27FC236}">
              <a16:creationId xmlns:a16="http://schemas.microsoft.com/office/drawing/2014/main" id="{03A6642A-1CFE-49A3-AB7D-8AA20D80EE34}"/>
            </a:ext>
          </a:extLst>
        </xdr:cNvPr>
        <xdr:cNvSpPr txBox="1"/>
      </xdr:nvSpPr>
      <xdr:spPr>
        <a:xfrm>
          <a:off x="7305675" y="104775"/>
          <a:ext cx="3905250" cy="523875"/>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Pゴシック" panose="020B0400000000000000" pitchFamily="50" charset="-128"/>
              <a:ea typeface="BIZ UDPゴシック" panose="020B0400000000000000" pitchFamily="50" charset="-128"/>
            </a:rPr>
            <a:t>水色または緑色のセルのみ入力してください。</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他のセルは自動入力されます。</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D14"/>
  <sheetViews>
    <sheetView showGridLines="0" zoomScaleNormal="100" zoomScaleSheetLayoutView="100" workbookViewId="0">
      <selection activeCell="B5" sqref="B5"/>
    </sheetView>
  </sheetViews>
  <sheetFormatPr defaultColWidth="9" defaultRowHeight="13.5"/>
  <cols>
    <col min="1" max="1" width="5.375" style="89" bestFit="1" customWidth="1"/>
    <col min="2" max="4" width="32.875" style="87" customWidth="1"/>
    <col min="5" max="5" width="4.25" style="89" customWidth="1"/>
    <col min="6" max="16384" width="9" style="89"/>
  </cols>
  <sheetData>
    <row r="2" spans="1:4" ht="17.25">
      <c r="A2" s="164" t="s">
        <v>0</v>
      </c>
      <c r="B2" s="164"/>
      <c r="C2" s="164"/>
      <c r="D2" s="164"/>
    </row>
    <row r="3" spans="1:4" ht="14.25">
      <c r="B3" s="88"/>
      <c r="C3" s="88"/>
    </row>
    <row r="4" spans="1:4" ht="14.25">
      <c r="A4" s="103" t="s">
        <v>1</v>
      </c>
      <c r="B4" s="104" t="s">
        <v>2</v>
      </c>
      <c r="C4" s="105" t="s">
        <v>3</v>
      </c>
      <c r="D4" s="105" t="s">
        <v>4</v>
      </c>
    </row>
    <row r="5" spans="1:4" ht="63.75" customHeight="1">
      <c r="A5" s="90">
        <v>1</v>
      </c>
      <c r="B5" s="91" t="s">
        <v>5</v>
      </c>
      <c r="C5" s="92"/>
      <c r="D5" s="92"/>
    </row>
    <row r="6" spans="1:4" ht="112.5" customHeight="1">
      <c r="A6" s="90">
        <f>A5+1</f>
        <v>2</v>
      </c>
      <c r="B6" s="91"/>
      <c r="C6" s="92" t="s">
        <v>255</v>
      </c>
      <c r="D6" s="92"/>
    </row>
    <row r="7" spans="1:4" ht="90" customHeight="1">
      <c r="A7" s="90">
        <f t="shared" ref="A7:A13" si="0">A6+1</f>
        <v>3</v>
      </c>
      <c r="B7" s="91"/>
      <c r="C7" s="92"/>
      <c r="D7" s="92" t="s">
        <v>256</v>
      </c>
    </row>
    <row r="8" spans="1:4" ht="93.75" customHeight="1">
      <c r="A8" s="155">
        <f t="shared" si="0"/>
        <v>4</v>
      </c>
      <c r="B8" s="156"/>
      <c r="C8" s="157" t="s">
        <v>249</v>
      </c>
      <c r="D8" s="157"/>
    </row>
    <row r="9" spans="1:4" ht="120" customHeight="1">
      <c r="A9" s="90">
        <f t="shared" si="0"/>
        <v>5</v>
      </c>
      <c r="B9" s="91"/>
      <c r="C9" s="158" t="s">
        <v>257</v>
      </c>
      <c r="D9" s="106"/>
    </row>
    <row r="10" spans="1:4" ht="63.75" customHeight="1">
      <c r="A10" s="90">
        <f t="shared" si="0"/>
        <v>6</v>
      </c>
      <c r="B10" s="93"/>
      <c r="C10" s="163" t="s">
        <v>270</v>
      </c>
      <c r="D10" s="94"/>
    </row>
    <row r="11" spans="1:4" ht="63.75" customHeight="1">
      <c r="A11" s="90">
        <f t="shared" si="0"/>
        <v>7</v>
      </c>
      <c r="B11" s="91"/>
      <c r="C11" s="92" t="s">
        <v>250</v>
      </c>
      <c r="D11" s="92"/>
    </row>
    <row r="12" spans="1:4" ht="63.75" customHeight="1">
      <c r="A12" s="90">
        <f t="shared" si="0"/>
        <v>8</v>
      </c>
      <c r="B12" s="91" t="s">
        <v>251</v>
      </c>
      <c r="C12" s="92"/>
      <c r="D12" s="92"/>
    </row>
    <row r="13" spans="1:4" ht="63.75" customHeight="1">
      <c r="A13" s="90">
        <f t="shared" si="0"/>
        <v>9</v>
      </c>
      <c r="B13" s="160" t="s">
        <v>258</v>
      </c>
      <c r="C13" s="92"/>
      <c r="D13" s="92"/>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6"/>
  <sheetViews>
    <sheetView showGridLines="0" showZeros="0" tabSelected="1" view="pageBreakPreview" topLeftCell="I1" zoomScaleNormal="100" zoomScaleSheetLayoutView="100" workbookViewId="0">
      <selection activeCell="AD19" sqref="AD19"/>
    </sheetView>
  </sheetViews>
  <sheetFormatPr defaultColWidth="2.25" defaultRowHeight="12"/>
  <cols>
    <col min="1" max="1" width="2.625" style="1" customWidth="1"/>
    <col min="2" max="37" width="2.25" style="1"/>
    <col min="38" max="39" width="2.25" style="150"/>
    <col min="40" max="16384" width="2.25" style="1"/>
  </cols>
  <sheetData>
    <row r="1" spans="1:39" ht="13.5">
      <c r="A1" s="150" t="s">
        <v>260</v>
      </c>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M1" s="148"/>
    </row>
    <row r="2" spans="1:39" ht="22.5" customHeight="1">
      <c r="A2" s="152"/>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row>
    <row r="3" spans="1:39" ht="13.5">
      <c r="A3" s="149"/>
      <c r="B3" s="149"/>
      <c r="C3" s="152"/>
      <c r="D3" s="152"/>
      <c r="E3" s="149"/>
      <c r="F3" s="149"/>
      <c r="G3" s="149"/>
      <c r="H3" s="149"/>
      <c r="I3" s="149"/>
      <c r="J3" s="149"/>
      <c r="K3" s="149"/>
      <c r="L3" s="149"/>
      <c r="M3" s="149"/>
      <c r="N3" s="149"/>
      <c r="O3" s="149"/>
      <c r="P3" s="149"/>
      <c r="Q3" s="149"/>
      <c r="R3" s="149"/>
      <c r="S3" s="149"/>
      <c r="T3" s="149"/>
      <c r="U3" s="149"/>
      <c r="V3" s="149"/>
      <c r="W3" s="149"/>
      <c r="X3" s="149"/>
      <c r="Y3" s="149"/>
      <c r="Z3" s="149"/>
      <c r="AA3" s="149"/>
      <c r="AB3" s="149"/>
      <c r="AC3" s="148" t="s">
        <v>6</v>
      </c>
      <c r="AD3" s="167"/>
      <c r="AE3" s="167"/>
      <c r="AF3" s="152" t="s">
        <v>7</v>
      </c>
      <c r="AG3" s="167"/>
      <c r="AH3" s="167"/>
      <c r="AI3" s="152" t="s">
        <v>8</v>
      </c>
      <c r="AJ3" s="167"/>
      <c r="AK3" s="167"/>
      <c r="AL3" s="152" t="s">
        <v>9</v>
      </c>
      <c r="AM3" s="152"/>
    </row>
    <row r="4" spans="1:39" s="150" customFormat="1" ht="45" customHeight="1">
      <c r="A4" s="149"/>
      <c r="B4" s="149"/>
      <c r="C4" s="152"/>
      <c r="D4" s="152"/>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row>
    <row r="5" spans="1:39" ht="18" customHeight="1">
      <c r="A5" s="182" t="s">
        <v>259</v>
      </c>
      <c r="B5" s="182"/>
      <c r="C5" s="182"/>
      <c r="D5" s="182"/>
      <c r="E5" s="182"/>
      <c r="F5" s="182"/>
      <c r="G5" s="182"/>
      <c r="H5" s="89"/>
      <c r="I5" s="89" t="s">
        <v>10</v>
      </c>
      <c r="J5" s="161"/>
      <c r="K5" s="161"/>
      <c r="L5" s="89"/>
      <c r="M5" s="8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row>
    <row r="6" spans="1:39" ht="45" customHeight="1">
      <c r="A6" s="148"/>
      <c r="B6" s="148"/>
      <c r="C6" s="148"/>
      <c r="D6" s="148"/>
      <c r="E6" s="148"/>
      <c r="F6" s="148"/>
      <c r="G6" s="148"/>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row>
    <row r="7" spans="1:39" ht="15.75" customHeight="1">
      <c r="A7" s="148"/>
      <c r="B7" s="148"/>
      <c r="C7" s="148"/>
      <c r="D7" s="148"/>
      <c r="E7" s="148"/>
      <c r="F7" s="148"/>
      <c r="G7" s="148"/>
      <c r="H7" s="149"/>
      <c r="I7" s="149"/>
      <c r="J7" s="149"/>
      <c r="K7" s="149"/>
      <c r="L7" s="149"/>
      <c r="M7" s="149"/>
      <c r="N7" s="149"/>
      <c r="O7" s="149"/>
      <c r="P7" s="149"/>
      <c r="Q7" s="149"/>
      <c r="R7" s="149"/>
      <c r="S7" s="149"/>
      <c r="T7" s="149"/>
      <c r="U7" s="149"/>
      <c r="V7" s="149"/>
      <c r="W7" s="178" t="s">
        <v>11</v>
      </c>
      <c r="X7" s="178"/>
      <c r="Y7" s="178"/>
      <c r="Z7" s="178"/>
      <c r="AA7" s="178"/>
      <c r="AB7" s="178"/>
      <c r="AC7" s="178"/>
      <c r="AD7" s="178"/>
      <c r="AE7" s="178"/>
      <c r="AF7" s="178"/>
      <c r="AG7" s="178"/>
      <c r="AH7" s="178"/>
      <c r="AI7" s="178"/>
      <c r="AJ7" s="178"/>
      <c r="AK7" s="178"/>
      <c r="AL7" s="148"/>
      <c r="AM7" s="149"/>
    </row>
    <row r="8" spans="1:39" ht="15.75" customHeight="1">
      <c r="A8" s="148"/>
      <c r="B8" s="148"/>
      <c r="C8" s="148"/>
      <c r="D8" s="148"/>
      <c r="E8" s="148"/>
      <c r="F8" s="148"/>
      <c r="G8" s="148"/>
      <c r="H8" s="149"/>
      <c r="I8" s="149"/>
      <c r="J8" s="149"/>
      <c r="K8" s="149"/>
      <c r="L8" s="149"/>
      <c r="M8" s="149"/>
      <c r="N8" s="149"/>
      <c r="O8" s="149"/>
      <c r="P8" s="149"/>
      <c r="Q8" s="149"/>
      <c r="R8" s="149"/>
      <c r="S8" s="149"/>
      <c r="T8" s="149"/>
      <c r="U8" s="149"/>
      <c r="V8" s="149"/>
      <c r="W8" s="179" t="s">
        <v>12</v>
      </c>
      <c r="X8" s="179"/>
      <c r="Y8" s="179"/>
      <c r="Z8" s="179"/>
      <c r="AA8" s="179"/>
      <c r="AB8" s="179"/>
      <c r="AC8" s="179"/>
      <c r="AD8" s="179"/>
      <c r="AE8" s="179"/>
      <c r="AF8" s="179"/>
      <c r="AG8" s="179"/>
      <c r="AH8" s="179"/>
      <c r="AI8" s="179"/>
      <c r="AJ8" s="179"/>
      <c r="AK8" s="179"/>
      <c r="AL8" s="154"/>
      <c r="AM8" s="149"/>
    </row>
    <row r="9" spans="1:39" s="150" customFormat="1" ht="56.25" customHeight="1">
      <c r="A9" s="148"/>
      <c r="B9" s="148"/>
      <c r="C9" s="148"/>
      <c r="D9" s="148"/>
      <c r="E9" s="148"/>
      <c r="F9" s="148"/>
      <c r="G9" s="148"/>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row>
    <row r="10" spans="1:39" s="150" customFormat="1" ht="18" customHeight="1">
      <c r="A10" s="180" t="s">
        <v>269</v>
      </c>
      <c r="B10" s="166"/>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1:39" s="150" customFormat="1" ht="18" customHeight="1">
      <c r="A11" s="166"/>
      <c r="B11" s="166"/>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row>
    <row r="12" spans="1:39" s="150" customFormat="1" ht="52.5" customHeight="1">
      <c r="A12" s="149"/>
      <c r="B12" s="149"/>
      <c r="C12" s="152"/>
      <c r="D12" s="152"/>
      <c r="E12" s="149"/>
      <c r="F12" s="149"/>
      <c r="G12" s="149"/>
      <c r="H12" s="149"/>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row>
    <row r="13" spans="1:39" s="150" customFormat="1" ht="13.5" customHeight="1">
      <c r="A13" s="181" t="s">
        <v>268</v>
      </c>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row>
    <row r="14" spans="1:39" s="150" customFormat="1" ht="13.5" customHeight="1">
      <c r="A14" s="181"/>
      <c r="B14" s="181"/>
      <c r="C14" s="181"/>
      <c r="D14" s="181"/>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row>
    <row r="15" spans="1:39" s="150" customFormat="1" ht="13.5" customHeight="1">
      <c r="A15" s="181"/>
      <c r="B15" s="181"/>
      <c r="C15" s="181"/>
      <c r="D15" s="181"/>
      <c r="E15" s="181"/>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81"/>
      <c r="AL15" s="181"/>
      <c r="AM15" s="181"/>
    </row>
    <row r="16" spans="1:39" s="150" customFormat="1" ht="52.5" customHeight="1">
      <c r="A16" s="149"/>
      <c r="B16" s="149"/>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row>
    <row r="17" spans="1:39" s="150" customFormat="1" ht="14.25" customHeight="1">
      <c r="A17" s="149"/>
      <c r="B17" s="166" t="s">
        <v>254</v>
      </c>
      <c r="C17" s="166"/>
      <c r="D17" s="166"/>
      <c r="E17" s="166"/>
      <c r="F17" s="166"/>
      <c r="G17" s="166"/>
      <c r="H17" s="166"/>
      <c r="I17" s="166"/>
      <c r="J17" s="166"/>
      <c r="K17" s="167"/>
      <c r="L17" s="167"/>
      <c r="M17" s="167"/>
      <c r="N17" s="167"/>
      <c r="O17" s="167"/>
      <c r="P17" s="167"/>
      <c r="Q17" s="167"/>
      <c r="R17" s="167"/>
      <c r="S17" s="149" t="s">
        <v>13</v>
      </c>
      <c r="T17" s="149"/>
      <c r="U17" s="149"/>
      <c r="V17" s="149"/>
      <c r="W17" s="149"/>
      <c r="X17" s="149"/>
      <c r="Y17" s="149"/>
      <c r="Z17" s="149"/>
      <c r="AA17" s="149"/>
      <c r="AB17" s="149"/>
      <c r="AC17" s="149"/>
      <c r="AD17" s="149"/>
      <c r="AE17" s="149"/>
      <c r="AF17" s="149"/>
      <c r="AG17" s="149"/>
      <c r="AH17" s="149"/>
      <c r="AI17" s="149"/>
      <c r="AJ17" s="149"/>
      <c r="AK17" s="149"/>
      <c r="AL17" s="149"/>
      <c r="AM17" s="149"/>
    </row>
    <row r="18" spans="1:39" s="150" customFormat="1" ht="14.25" customHeight="1">
      <c r="A18" s="149"/>
      <c r="B18" s="166" t="s">
        <v>253</v>
      </c>
      <c r="C18" s="166"/>
      <c r="D18" s="166"/>
      <c r="E18" s="166"/>
      <c r="F18" s="166"/>
      <c r="G18" s="166"/>
      <c r="H18" s="166"/>
      <c r="I18" s="166"/>
      <c r="J18" s="166"/>
      <c r="K18" s="165">
        <f ca="1">SUM(X21:AB22)</f>
        <v>0</v>
      </c>
      <c r="L18" s="166"/>
      <c r="M18" s="166"/>
      <c r="N18" s="166"/>
      <c r="O18" s="166"/>
      <c r="P18" s="166"/>
      <c r="Q18" s="166"/>
      <c r="R18" s="166"/>
      <c r="S18" s="149" t="s">
        <v>13</v>
      </c>
      <c r="T18" s="149"/>
      <c r="U18" s="149"/>
      <c r="V18" s="149"/>
      <c r="W18" s="149"/>
      <c r="X18" s="149"/>
      <c r="Y18" s="149"/>
      <c r="Z18" s="149"/>
      <c r="AA18" s="149"/>
      <c r="AB18" s="149"/>
      <c r="AC18" s="149"/>
      <c r="AD18" s="149"/>
      <c r="AE18" s="149"/>
      <c r="AF18" s="149"/>
      <c r="AG18" s="149"/>
      <c r="AH18" s="149"/>
      <c r="AI18" s="149"/>
      <c r="AJ18" s="149"/>
      <c r="AK18" s="149"/>
      <c r="AL18" s="149"/>
      <c r="AM18" s="149"/>
    </row>
    <row r="19" spans="1:39" s="150" customFormat="1" ht="14.25" customHeight="1">
      <c r="A19" s="149"/>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row>
    <row r="20" spans="1:39" s="150" customFormat="1" ht="14.25" customHeight="1">
      <c r="A20" s="149"/>
      <c r="B20" s="149" t="s">
        <v>14</v>
      </c>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row>
    <row r="21" spans="1:39" s="150" customFormat="1" ht="14.25" customHeight="1">
      <c r="A21" s="149"/>
      <c r="B21" s="149"/>
      <c r="C21" s="166" t="s">
        <v>205</v>
      </c>
      <c r="D21" s="166"/>
      <c r="E21" s="166"/>
      <c r="F21" s="166"/>
      <c r="G21" s="166"/>
      <c r="H21" s="166"/>
      <c r="I21" s="166"/>
      <c r="J21" s="166"/>
      <c r="K21" s="166"/>
      <c r="L21" s="166"/>
      <c r="M21" s="166"/>
      <c r="N21" s="166"/>
      <c r="O21" s="166"/>
      <c r="P21" s="166"/>
      <c r="Q21" s="166"/>
      <c r="R21" s="166"/>
      <c r="S21" s="166"/>
      <c r="T21" s="166"/>
      <c r="U21" s="166"/>
      <c r="V21" s="166"/>
      <c r="W21" s="166"/>
      <c r="X21" s="165">
        <f ca="1">SUM(申請額一覧!H5:H19)</f>
        <v>0</v>
      </c>
      <c r="Y21" s="165"/>
      <c r="Z21" s="165"/>
      <c r="AA21" s="165"/>
      <c r="AB21" s="165"/>
      <c r="AC21" s="149" t="s">
        <v>13</v>
      </c>
      <c r="AD21" s="149"/>
      <c r="AE21" s="149"/>
      <c r="AF21" s="149"/>
      <c r="AG21" s="149"/>
      <c r="AH21" s="149"/>
      <c r="AI21" s="149"/>
      <c r="AJ21" s="149"/>
      <c r="AK21" s="149"/>
      <c r="AL21" s="149"/>
      <c r="AM21" s="149"/>
    </row>
    <row r="22" spans="1:39" s="150" customFormat="1" ht="14.25" customHeight="1">
      <c r="A22" s="149"/>
      <c r="B22" s="149"/>
      <c r="C22" s="166" t="s">
        <v>206</v>
      </c>
      <c r="D22" s="166"/>
      <c r="E22" s="166"/>
      <c r="F22" s="166"/>
      <c r="G22" s="166"/>
      <c r="H22" s="166"/>
      <c r="I22" s="166"/>
      <c r="J22" s="166"/>
      <c r="K22" s="166"/>
      <c r="L22" s="166"/>
      <c r="M22" s="166"/>
      <c r="N22" s="166"/>
      <c r="O22" s="166"/>
      <c r="P22" s="166"/>
      <c r="Q22" s="166"/>
      <c r="R22" s="166"/>
      <c r="S22" s="166"/>
      <c r="T22" s="166"/>
      <c r="U22" s="166"/>
      <c r="V22" s="166"/>
      <c r="W22" s="166"/>
      <c r="X22" s="165">
        <f ca="1">SUM(申請額一覧!I5:I19)</f>
        <v>0</v>
      </c>
      <c r="Y22" s="165"/>
      <c r="Z22" s="165"/>
      <c r="AA22" s="165"/>
      <c r="AB22" s="165"/>
      <c r="AC22" s="149" t="s">
        <v>13</v>
      </c>
      <c r="AD22" s="149"/>
      <c r="AE22" s="149"/>
      <c r="AF22" s="149"/>
      <c r="AG22" s="149"/>
      <c r="AH22" s="149"/>
      <c r="AI22" s="149"/>
      <c r="AJ22" s="149"/>
      <c r="AK22" s="149"/>
      <c r="AL22" s="149"/>
      <c r="AM22" s="149"/>
    </row>
    <row r="23" spans="1:39" s="150" customFormat="1" ht="14.25" customHeight="1">
      <c r="A23" s="149"/>
      <c r="B23" s="149"/>
      <c r="C23" s="151"/>
      <c r="D23" s="151"/>
      <c r="E23" s="151"/>
      <c r="F23" s="151"/>
      <c r="G23" s="151"/>
      <c r="H23" s="151"/>
      <c r="I23" s="151"/>
      <c r="J23" s="151"/>
      <c r="K23" s="151"/>
      <c r="L23" s="151"/>
      <c r="M23" s="151"/>
      <c r="N23" s="151"/>
      <c r="O23" s="151"/>
      <c r="P23" s="151"/>
      <c r="Q23" s="151"/>
      <c r="R23" s="151"/>
      <c r="S23" s="151"/>
      <c r="T23" s="151"/>
      <c r="U23" s="151"/>
      <c r="V23" s="151"/>
      <c r="W23" s="151"/>
      <c r="X23" s="153"/>
      <c r="Y23" s="153"/>
      <c r="Z23" s="153"/>
      <c r="AA23" s="153"/>
      <c r="AB23" s="153"/>
      <c r="AC23" s="149"/>
      <c r="AD23" s="149"/>
      <c r="AE23" s="149"/>
      <c r="AF23" s="149"/>
      <c r="AG23" s="149"/>
      <c r="AH23" s="149"/>
      <c r="AI23" s="149"/>
      <c r="AJ23" s="149"/>
      <c r="AK23" s="149"/>
      <c r="AL23" s="149"/>
      <c r="AM23" s="149"/>
    </row>
    <row r="24" spans="1:39" s="150" customFormat="1" ht="14.25" customHeight="1">
      <c r="A24" s="149"/>
      <c r="B24" s="149"/>
      <c r="C24" s="151"/>
      <c r="D24" s="151"/>
      <c r="E24" s="151"/>
      <c r="F24" s="151"/>
      <c r="G24" s="151"/>
      <c r="H24" s="151"/>
      <c r="I24" s="151"/>
      <c r="J24" s="151"/>
      <c r="K24" s="151"/>
      <c r="L24" s="151"/>
      <c r="M24" s="151"/>
      <c r="N24" s="151"/>
      <c r="O24" s="151"/>
      <c r="P24" s="151"/>
      <c r="Q24" s="151"/>
      <c r="R24" s="151"/>
      <c r="S24" s="151"/>
      <c r="T24" s="151"/>
      <c r="U24" s="151"/>
      <c r="V24" s="151"/>
      <c r="W24" s="151"/>
      <c r="X24" s="153"/>
      <c r="Y24" s="153"/>
      <c r="Z24" s="153"/>
      <c r="AA24" s="153"/>
      <c r="AB24" s="153"/>
      <c r="AC24" s="149"/>
      <c r="AD24" s="149"/>
      <c r="AE24" s="149"/>
      <c r="AF24" s="149"/>
      <c r="AG24" s="149"/>
      <c r="AH24" s="149"/>
      <c r="AI24" s="149"/>
      <c r="AJ24" s="149"/>
      <c r="AK24" s="149"/>
      <c r="AL24" s="149"/>
      <c r="AM24" s="149"/>
    </row>
    <row r="25" spans="1:39" s="150" customFormat="1" ht="14.25" customHeight="1">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row>
    <row r="26" spans="1:39" s="150" customFormat="1" ht="14.25" customHeight="1">
      <c r="B26" s="149" t="s">
        <v>15</v>
      </c>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row>
    <row r="27" spans="1:39" s="150" customFormat="1" ht="14.25" customHeight="1">
      <c r="B27" s="149" t="s">
        <v>261</v>
      </c>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row>
    <row r="28" spans="1:39" s="150" customFormat="1" ht="14.25" customHeight="1">
      <c r="B28" s="149" t="s">
        <v>245</v>
      </c>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row>
    <row r="29" spans="1:39" s="150" customFormat="1" ht="14.25" customHeight="1">
      <c r="B29" s="149"/>
      <c r="C29" s="149"/>
      <c r="D29" s="149" t="s">
        <v>262</v>
      </c>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row>
    <row r="30" spans="1:39" s="150" customFormat="1" ht="14.25" customHeight="1">
      <c r="B30" s="89" t="s">
        <v>265</v>
      </c>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row>
    <row r="31" spans="1:39" s="150" customFormat="1" ht="13.5">
      <c r="B31" s="89" t="s">
        <v>271</v>
      </c>
    </row>
    <row r="32" spans="1:39" s="150" customFormat="1"/>
    <row r="33" spans="1:37" s="150" customFormat="1"/>
    <row r="34" spans="1:37" s="150" customFormat="1">
      <c r="T34" s="150" t="s">
        <v>16</v>
      </c>
    </row>
    <row r="35" spans="1:37" s="150" customFormat="1" ht="6" customHeight="1"/>
    <row r="36" spans="1:37" ht="18" customHeight="1">
      <c r="A36" s="150"/>
      <c r="B36" s="150"/>
      <c r="C36" s="150"/>
      <c r="D36" s="150"/>
      <c r="E36" s="150"/>
      <c r="F36" s="150"/>
      <c r="G36" s="150"/>
      <c r="H36" s="150"/>
      <c r="I36" s="150"/>
      <c r="J36" s="150"/>
      <c r="K36" s="150"/>
      <c r="L36" s="150"/>
      <c r="M36" s="150"/>
      <c r="N36" s="150"/>
      <c r="O36" s="150"/>
      <c r="P36" s="150"/>
      <c r="Q36" s="150"/>
      <c r="R36" s="150"/>
      <c r="S36" s="150"/>
      <c r="T36" s="150"/>
      <c r="U36" s="176" t="s">
        <v>17</v>
      </c>
      <c r="V36" s="177"/>
      <c r="W36" s="177"/>
      <c r="X36" s="177"/>
      <c r="Y36" s="177"/>
      <c r="Z36" s="177"/>
      <c r="AA36" s="177"/>
      <c r="AB36" s="96"/>
      <c r="AC36" s="168"/>
      <c r="AD36" s="168"/>
      <c r="AE36" s="168"/>
      <c r="AF36" s="168"/>
      <c r="AG36" s="168"/>
      <c r="AH36" s="168"/>
      <c r="AI36" s="168"/>
      <c r="AJ36" s="168"/>
      <c r="AK36" s="168"/>
    </row>
    <row r="37" spans="1:37" ht="18.75" customHeight="1">
      <c r="A37" s="150"/>
      <c r="B37" s="150"/>
      <c r="C37" s="150"/>
      <c r="D37" s="150"/>
      <c r="E37" s="150"/>
      <c r="F37" s="150"/>
      <c r="G37" s="150"/>
      <c r="H37" s="150"/>
      <c r="I37" s="150"/>
      <c r="J37" s="150"/>
      <c r="K37" s="150"/>
      <c r="L37" s="150"/>
      <c r="M37" s="150"/>
      <c r="N37" s="150"/>
      <c r="O37" s="150"/>
      <c r="P37" s="150"/>
      <c r="Q37" s="150"/>
      <c r="R37" s="150"/>
      <c r="S37" s="150"/>
      <c r="T37" s="150"/>
      <c r="U37" s="176" t="s">
        <v>18</v>
      </c>
      <c r="V37" s="177"/>
      <c r="W37" s="177"/>
      <c r="X37" s="177"/>
      <c r="Y37" s="177"/>
      <c r="Z37" s="177"/>
      <c r="AA37" s="177"/>
      <c r="AB37" s="96"/>
      <c r="AC37" s="168"/>
      <c r="AD37" s="168"/>
      <c r="AE37" s="168"/>
      <c r="AF37" s="168"/>
      <c r="AG37" s="168"/>
      <c r="AH37" s="168"/>
      <c r="AI37" s="168"/>
      <c r="AJ37" s="168"/>
      <c r="AK37" s="168"/>
    </row>
    <row r="38" spans="1:37" ht="18.75" customHeight="1">
      <c r="A38" s="150"/>
      <c r="B38" s="150"/>
      <c r="C38" s="150"/>
      <c r="D38" s="150"/>
      <c r="E38" s="150"/>
      <c r="F38" s="150"/>
      <c r="G38" s="150"/>
      <c r="H38" s="150"/>
      <c r="I38" s="150"/>
      <c r="J38" s="150"/>
      <c r="K38" s="150"/>
      <c r="L38" s="150"/>
      <c r="M38" s="150"/>
      <c r="N38" s="150"/>
      <c r="O38" s="150"/>
      <c r="P38" s="150"/>
      <c r="Q38" s="150"/>
      <c r="R38" s="150"/>
      <c r="S38" s="150"/>
      <c r="T38" s="150"/>
      <c r="U38" s="176" t="s">
        <v>19</v>
      </c>
      <c r="V38" s="177"/>
      <c r="W38" s="177"/>
      <c r="X38" s="177"/>
      <c r="Y38" s="177"/>
      <c r="Z38" s="177"/>
      <c r="AA38" s="177"/>
      <c r="AB38" s="96"/>
      <c r="AC38" s="168"/>
      <c r="AD38" s="168"/>
      <c r="AE38" s="168"/>
      <c r="AF38" s="168"/>
      <c r="AG38" s="168"/>
      <c r="AH38" s="168"/>
      <c r="AI38" s="168"/>
      <c r="AJ38" s="168"/>
      <c r="AK38" s="168"/>
    </row>
    <row r="39" spans="1:37" ht="18.75" customHeight="1">
      <c r="A39" s="150"/>
      <c r="B39" s="150"/>
      <c r="C39" s="150"/>
      <c r="D39" s="150"/>
      <c r="E39" s="150"/>
      <c r="F39" s="150"/>
      <c r="G39" s="150"/>
      <c r="H39" s="150"/>
      <c r="I39" s="150"/>
      <c r="J39" s="150"/>
      <c r="K39" s="150"/>
      <c r="L39" s="150"/>
      <c r="M39" s="150"/>
      <c r="N39" s="150"/>
      <c r="O39" s="150"/>
      <c r="P39" s="150"/>
      <c r="Q39" s="150"/>
      <c r="R39" s="150"/>
      <c r="S39" s="150"/>
      <c r="T39" s="150"/>
      <c r="U39" s="169" t="s">
        <v>20</v>
      </c>
      <c r="V39" s="170"/>
      <c r="W39" s="170"/>
      <c r="X39" s="95"/>
      <c r="Y39" s="173" t="s">
        <v>21</v>
      </c>
      <c r="Z39" s="174"/>
      <c r="AA39" s="174"/>
      <c r="AB39" s="175"/>
      <c r="AC39" s="168"/>
      <c r="AD39" s="168"/>
      <c r="AE39" s="168"/>
      <c r="AF39" s="168"/>
      <c r="AG39" s="168"/>
      <c r="AH39" s="168"/>
      <c r="AI39" s="168"/>
      <c r="AJ39" s="168"/>
      <c r="AK39" s="168"/>
    </row>
    <row r="40" spans="1:37" ht="18.75" customHeight="1">
      <c r="A40" s="150"/>
      <c r="B40" s="150"/>
      <c r="C40" s="150"/>
      <c r="D40" s="150"/>
      <c r="E40" s="150"/>
      <c r="F40" s="150"/>
      <c r="G40" s="150"/>
      <c r="H40" s="150"/>
      <c r="I40" s="150"/>
      <c r="J40" s="150"/>
      <c r="K40" s="150"/>
      <c r="L40" s="150"/>
      <c r="M40" s="150"/>
      <c r="N40" s="150"/>
      <c r="O40" s="150"/>
      <c r="P40" s="150"/>
      <c r="Q40" s="150"/>
      <c r="R40" s="150"/>
      <c r="S40" s="150"/>
      <c r="T40" s="150"/>
      <c r="U40" s="171"/>
      <c r="V40" s="172"/>
      <c r="W40" s="172"/>
      <c r="X40" s="97"/>
      <c r="Y40" s="173" t="s">
        <v>22</v>
      </c>
      <c r="Z40" s="174"/>
      <c r="AA40" s="174"/>
      <c r="AB40" s="175"/>
      <c r="AC40" s="168"/>
      <c r="AD40" s="168"/>
      <c r="AE40" s="168"/>
      <c r="AF40" s="168"/>
      <c r="AG40" s="168"/>
      <c r="AH40" s="168"/>
      <c r="AI40" s="168"/>
      <c r="AJ40" s="168"/>
      <c r="AK40" s="168"/>
    </row>
    <row r="41" spans="1:37" ht="18.75" customHeight="1">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row>
    <row r="42" spans="1:37">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row>
    <row r="43" spans="1:37">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row>
    <row r="44" spans="1:37">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row>
    <row r="45" spans="1:37">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row>
    <row r="46" spans="1:37">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row>
  </sheetData>
  <mergeCells count="27">
    <mergeCell ref="A10:AM11"/>
    <mergeCell ref="B17:J17"/>
    <mergeCell ref="K17:R17"/>
    <mergeCell ref="A13:AM15"/>
    <mergeCell ref="A5:G5"/>
    <mergeCell ref="AJ3:AK3"/>
    <mergeCell ref="AG3:AH3"/>
    <mergeCell ref="AD3:AE3"/>
    <mergeCell ref="AC40:AK40"/>
    <mergeCell ref="U39:W40"/>
    <mergeCell ref="Y39:AB39"/>
    <mergeCell ref="Y40:AB40"/>
    <mergeCell ref="U37:AA37"/>
    <mergeCell ref="U38:AA38"/>
    <mergeCell ref="AC37:AK37"/>
    <mergeCell ref="AC38:AK38"/>
    <mergeCell ref="AC39:AK39"/>
    <mergeCell ref="W7:AK7"/>
    <mergeCell ref="W8:AK8"/>
    <mergeCell ref="U36:AA36"/>
    <mergeCell ref="AC36:AK36"/>
    <mergeCell ref="X21:AB21"/>
    <mergeCell ref="X22:AB22"/>
    <mergeCell ref="B18:J18"/>
    <mergeCell ref="K18:R18"/>
    <mergeCell ref="C22:W22"/>
    <mergeCell ref="C21:W21"/>
  </mergeCells>
  <phoneticPr fontId="4"/>
  <printOptions horizontalCentered="1"/>
  <pageMargins left="0.70866141732283472" right="0.70866141732283472" top="0.94488188976377963" bottom="0.74803149606299213" header="0.31496062992125984" footer="0.31496062992125984"/>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36"/>
  <sheetViews>
    <sheetView showGridLines="0" showZeros="0" zoomScale="70" zoomScaleNormal="70" zoomScaleSheetLayoutView="100" workbookViewId="0">
      <selection activeCell="G9" sqref="G9"/>
    </sheetView>
  </sheetViews>
  <sheetFormatPr defaultColWidth="2.25" defaultRowHeight="13.5"/>
  <cols>
    <col min="1" max="1" width="3.125" style="2" customWidth="1"/>
    <col min="2" max="2" width="30.25" style="2" customWidth="1"/>
    <col min="3" max="3" width="12.875" style="2" customWidth="1"/>
    <col min="4" max="4" width="20.875" style="2" customWidth="1"/>
    <col min="5" max="5" width="13.875" style="2" bestFit="1" customWidth="1"/>
    <col min="6" max="6" width="20.875" style="2" customWidth="1"/>
    <col min="7" max="7" width="13.875" style="2" customWidth="1"/>
    <col min="8" max="8" width="7.625" style="2" customWidth="1"/>
    <col min="9" max="9" width="7.375" style="2" bestFit="1" customWidth="1"/>
    <col min="10" max="10" width="7.625" style="2" customWidth="1"/>
    <col min="11" max="11" width="4.375" style="2" bestFit="1" customWidth="1"/>
    <col min="12" max="13" width="2.25" style="2"/>
    <col min="14" max="14" width="4.375" style="2" bestFit="1" customWidth="1"/>
    <col min="15" max="16384" width="2.25" style="2"/>
  </cols>
  <sheetData>
    <row r="1" spans="1:33">
      <c r="A1" s="2" t="s">
        <v>263</v>
      </c>
    </row>
    <row r="2" spans="1:33">
      <c r="A2" s="82"/>
    </row>
    <row r="3" spans="1:33" ht="18" customHeight="1">
      <c r="A3" s="188" t="s">
        <v>23</v>
      </c>
      <c r="B3" s="185" t="s">
        <v>24</v>
      </c>
      <c r="C3" s="189" t="s">
        <v>25</v>
      </c>
      <c r="D3" s="185" t="s">
        <v>26</v>
      </c>
      <c r="E3" s="185" t="s">
        <v>21</v>
      </c>
      <c r="F3" s="192" t="s">
        <v>27</v>
      </c>
      <c r="G3" s="190" t="s">
        <v>28</v>
      </c>
      <c r="H3" s="186" t="s">
        <v>29</v>
      </c>
      <c r="I3" s="186"/>
      <c r="J3" s="187"/>
      <c r="K3" s="183" t="s">
        <v>30</v>
      </c>
    </row>
    <row r="4" spans="1:33" ht="57" thickBot="1">
      <c r="A4" s="188"/>
      <c r="B4" s="185"/>
      <c r="C4" s="189"/>
      <c r="D4" s="185"/>
      <c r="E4" s="185"/>
      <c r="F4" s="193"/>
      <c r="G4" s="191"/>
      <c r="H4" s="81" t="s">
        <v>243</v>
      </c>
      <c r="I4" s="81" t="s">
        <v>244</v>
      </c>
      <c r="J4" s="102" t="s">
        <v>31</v>
      </c>
      <c r="K4" s="184"/>
    </row>
    <row r="5" spans="1:33" ht="22.5" customHeight="1" thickBot="1">
      <c r="A5" s="83">
        <f>ROW()-4</f>
        <v>1</v>
      </c>
      <c r="B5" s="112">
        <f ca="1">IFERROR(INDIRECT("個票"&amp;$A5&amp;"！$t$7"),"")</f>
        <v>0</v>
      </c>
      <c r="C5" s="112">
        <f ca="1">IFERROR(INDIRECT("個票"&amp;$A5&amp;"！$h$7"),"")</f>
        <v>0</v>
      </c>
      <c r="D5" s="112">
        <f ca="1">IFERROR(INDIRECT("個票"&amp;$A5&amp;"！$l$10"),"")</f>
        <v>0</v>
      </c>
      <c r="E5" s="112">
        <f ca="1">IFERROR(INDIRECT("個票"&amp;$A5&amp;"！$w$9"),"")</f>
        <v>0</v>
      </c>
      <c r="F5" s="112" t="str">
        <f ca="1">IFERROR(INDIRECT("個票"&amp;$A5&amp;"！$ｄ$9")&amp;INDIRECT("個票"&amp;$A5&amp;"！$ｈ$9"),"")</f>
        <v/>
      </c>
      <c r="G5" s="112" t="str">
        <f ca="1">IF(J5&gt;0,申請書!$W$7,"")</f>
        <v/>
      </c>
      <c r="H5" s="86">
        <f ca="1">IFERROR(INDIRECT("個票"&amp;$A5&amp;"！$ai$29"),"")</f>
        <v>0</v>
      </c>
      <c r="I5" s="147" t="str">
        <f ca="1">IFERROR(INDIRECT("個票"&amp;$A5&amp;"！$ai$49"),"")</f>
        <v/>
      </c>
      <c r="J5" s="86">
        <f ca="1">SUM(H5,I5)</f>
        <v>0</v>
      </c>
      <c r="K5" s="108"/>
      <c r="N5" s="110" t="str">
        <f ca="1">IF(_xlfn.SHEETS()-5=COUNTIF(J5:J22,"&gt;0"),"○","！（本表の事業所数と個票の枚数が一致しません）")</f>
        <v>！（本表の事業所数と個票の枚数が一致しません）</v>
      </c>
      <c r="O5" s="111"/>
      <c r="P5" s="111"/>
      <c r="Q5" s="111"/>
      <c r="R5" s="111"/>
      <c r="S5" s="111"/>
      <c r="T5" s="111"/>
      <c r="U5" s="111"/>
      <c r="V5" s="111"/>
      <c r="W5" s="111"/>
      <c r="X5" s="111"/>
      <c r="Y5" s="111"/>
      <c r="Z5" s="111"/>
      <c r="AA5" s="111"/>
      <c r="AB5" s="111"/>
      <c r="AC5" s="111"/>
      <c r="AD5" s="111"/>
      <c r="AE5" s="111"/>
      <c r="AF5" s="111"/>
      <c r="AG5" s="107"/>
    </row>
    <row r="6" spans="1:33" ht="22.5" customHeight="1">
      <c r="A6" s="83">
        <f t="shared" ref="A6:A19" si="0">ROW()-4</f>
        <v>2</v>
      </c>
      <c r="B6" s="112" t="str">
        <f t="shared" ref="B6:B19" ca="1" si="1">IFERROR(INDIRECT("個票"&amp;$A6&amp;"！$t$7"),"")</f>
        <v/>
      </c>
      <c r="C6" s="112" t="str">
        <f t="shared" ref="C6:C19" ca="1" si="2">IFERROR(INDIRECT("個票"&amp;$A6&amp;"！$h$7"),"")</f>
        <v/>
      </c>
      <c r="D6" s="112" t="str">
        <f t="shared" ref="D6:D19" ca="1" si="3">IFERROR(INDIRECT("個票"&amp;$A6&amp;"！$l$10"),"")</f>
        <v/>
      </c>
      <c r="E6" s="112" t="str">
        <f t="shared" ref="E6:E19" ca="1" si="4">IFERROR(INDIRECT("個票"&amp;$A6&amp;"！$w$9"),"")</f>
        <v/>
      </c>
      <c r="F6" s="112" t="str">
        <f t="shared" ref="F6:F19" ca="1" si="5">IFERROR(INDIRECT("個票"&amp;$A6&amp;"！$ｄ$9")&amp;INDIRECT("個票"&amp;$A6&amp;"！$ｈ$9"),"")</f>
        <v/>
      </c>
      <c r="G6" s="112" t="str">
        <f ca="1">IF(J6&gt;0,申請書!$W$7,"")</f>
        <v/>
      </c>
      <c r="H6" s="86" t="str">
        <f t="shared" ref="H6:H19" ca="1" si="6">IFERROR(INDIRECT("個票"&amp;$A6&amp;"！$ai$29"),"")</f>
        <v/>
      </c>
      <c r="I6" s="147" t="str">
        <f t="shared" ref="I6:I19" ca="1" si="7">IFERROR(INDIRECT("個票"&amp;$A6&amp;"！$ai$49"),"")</f>
        <v/>
      </c>
      <c r="J6" s="86">
        <f ca="1">SUM(H6,I6)</f>
        <v>0</v>
      </c>
      <c r="K6" s="108"/>
      <c r="N6" s="109" t="s">
        <v>32</v>
      </c>
    </row>
    <row r="7" spans="1:33" ht="22.5" customHeight="1">
      <c r="A7" s="83">
        <f t="shared" si="0"/>
        <v>3</v>
      </c>
      <c r="B7" s="112" t="str">
        <f t="shared" ca="1" si="1"/>
        <v/>
      </c>
      <c r="C7" s="112" t="str">
        <f t="shared" ca="1" si="2"/>
        <v/>
      </c>
      <c r="D7" s="112" t="str">
        <f t="shared" ca="1" si="3"/>
        <v/>
      </c>
      <c r="E7" s="112" t="str">
        <f t="shared" ca="1" si="4"/>
        <v/>
      </c>
      <c r="F7" s="112" t="str">
        <f t="shared" ca="1" si="5"/>
        <v/>
      </c>
      <c r="G7" s="112" t="str">
        <f ca="1">IF(J7&gt;0,申請書!$W$7,"")</f>
        <v/>
      </c>
      <c r="H7" s="86" t="str">
        <f t="shared" ca="1" si="6"/>
        <v/>
      </c>
      <c r="I7" s="147" t="str">
        <f t="shared" ca="1" si="7"/>
        <v/>
      </c>
      <c r="J7" s="86">
        <f t="shared" ref="J7:J19" ca="1" si="8">SUM(H7,I7)</f>
        <v>0</v>
      </c>
      <c r="K7" s="108"/>
      <c r="N7" s="109" t="s">
        <v>33</v>
      </c>
    </row>
    <row r="8" spans="1:33" ht="22.5" customHeight="1">
      <c r="A8" s="83">
        <f t="shared" si="0"/>
        <v>4</v>
      </c>
      <c r="B8" s="112" t="str">
        <f t="shared" ca="1" si="1"/>
        <v/>
      </c>
      <c r="C8" s="112" t="str">
        <f t="shared" ca="1" si="2"/>
        <v/>
      </c>
      <c r="D8" s="112" t="str">
        <f t="shared" ca="1" si="3"/>
        <v/>
      </c>
      <c r="E8" s="112" t="str">
        <f t="shared" ca="1" si="4"/>
        <v/>
      </c>
      <c r="F8" s="112" t="str">
        <f t="shared" ca="1" si="5"/>
        <v/>
      </c>
      <c r="G8" s="112" t="str">
        <f ca="1">IF(J8&gt;0,申請書!$W$7,"")</f>
        <v/>
      </c>
      <c r="H8" s="86" t="str">
        <f t="shared" ca="1" si="6"/>
        <v/>
      </c>
      <c r="I8" s="147" t="str">
        <f t="shared" ca="1" si="7"/>
        <v/>
      </c>
      <c r="J8" s="86">
        <f t="shared" ca="1" si="8"/>
        <v>0</v>
      </c>
      <c r="K8" s="108"/>
    </row>
    <row r="9" spans="1:33" ht="22.5" customHeight="1">
      <c r="A9" s="83">
        <f t="shared" si="0"/>
        <v>5</v>
      </c>
      <c r="B9" s="112" t="str">
        <f t="shared" ca="1" si="1"/>
        <v/>
      </c>
      <c r="C9" s="112" t="str">
        <f t="shared" ca="1" si="2"/>
        <v/>
      </c>
      <c r="D9" s="112" t="str">
        <f t="shared" ca="1" si="3"/>
        <v/>
      </c>
      <c r="E9" s="112" t="str">
        <f t="shared" ca="1" si="4"/>
        <v/>
      </c>
      <c r="F9" s="112" t="str">
        <f t="shared" ca="1" si="5"/>
        <v/>
      </c>
      <c r="G9" s="112" t="str">
        <f ca="1">IF(J9&gt;0,申請書!$W$7,"")</f>
        <v/>
      </c>
      <c r="H9" s="86" t="str">
        <f t="shared" ca="1" si="6"/>
        <v/>
      </c>
      <c r="I9" s="147" t="str">
        <f t="shared" ca="1" si="7"/>
        <v/>
      </c>
      <c r="J9" s="86">
        <f t="shared" ca="1" si="8"/>
        <v>0</v>
      </c>
      <c r="K9" s="108"/>
    </row>
    <row r="10" spans="1:33" ht="22.5" customHeight="1">
      <c r="A10" s="83">
        <f t="shared" si="0"/>
        <v>6</v>
      </c>
      <c r="B10" s="112" t="str">
        <f t="shared" ca="1" si="1"/>
        <v/>
      </c>
      <c r="C10" s="112" t="str">
        <f t="shared" ca="1" si="2"/>
        <v/>
      </c>
      <c r="D10" s="112" t="str">
        <f t="shared" ca="1" si="3"/>
        <v/>
      </c>
      <c r="E10" s="112" t="str">
        <f t="shared" ca="1" si="4"/>
        <v/>
      </c>
      <c r="F10" s="112" t="str">
        <f t="shared" ca="1" si="5"/>
        <v/>
      </c>
      <c r="G10" s="112" t="str">
        <f ca="1">IF(J10&gt;0,申請書!$W$7,"")</f>
        <v/>
      </c>
      <c r="H10" s="86" t="str">
        <f t="shared" ca="1" si="6"/>
        <v/>
      </c>
      <c r="I10" s="147" t="str">
        <f t="shared" ca="1" si="7"/>
        <v/>
      </c>
      <c r="J10" s="86">
        <f t="shared" ca="1" si="8"/>
        <v>0</v>
      </c>
      <c r="K10" s="108"/>
    </row>
    <row r="11" spans="1:33" ht="22.5" customHeight="1">
      <c r="A11" s="83">
        <f t="shared" si="0"/>
        <v>7</v>
      </c>
      <c r="B11" s="112" t="str">
        <f t="shared" ca="1" si="1"/>
        <v/>
      </c>
      <c r="C11" s="112" t="str">
        <f t="shared" ca="1" si="2"/>
        <v/>
      </c>
      <c r="D11" s="112" t="str">
        <f t="shared" ca="1" si="3"/>
        <v/>
      </c>
      <c r="E11" s="112" t="str">
        <f t="shared" ca="1" si="4"/>
        <v/>
      </c>
      <c r="F11" s="112" t="str">
        <f t="shared" ca="1" si="5"/>
        <v/>
      </c>
      <c r="G11" s="112" t="str">
        <f ca="1">IF(J11&gt;0,申請書!$W$7,"")</f>
        <v/>
      </c>
      <c r="H11" s="86" t="str">
        <f t="shared" ca="1" si="6"/>
        <v/>
      </c>
      <c r="I11" s="147" t="str">
        <f t="shared" ca="1" si="7"/>
        <v/>
      </c>
      <c r="J11" s="86">
        <f t="shared" ca="1" si="8"/>
        <v>0</v>
      </c>
      <c r="K11" s="108"/>
    </row>
    <row r="12" spans="1:33" ht="22.5" customHeight="1">
      <c r="A12" s="83">
        <f t="shared" si="0"/>
        <v>8</v>
      </c>
      <c r="B12" s="112" t="str">
        <f t="shared" ca="1" si="1"/>
        <v/>
      </c>
      <c r="C12" s="112" t="str">
        <f t="shared" ca="1" si="2"/>
        <v/>
      </c>
      <c r="D12" s="112" t="str">
        <f t="shared" ca="1" si="3"/>
        <v/>
      </c>
      <c r="E12" s="112" t="str">
        <f t="shared" ca="1" si="4"/>
        <v/>
      </c>
      <c r="F12" s="112" t="str">
        <f t="shared" ca="1" si="5"/>
        <v/>
      </c>
      <c r="G12" s="112" t="str">
        <f ca="1">IF(J12&gt;0,申請書!$W$7,"")</f>
        <v/>
      </c>
      <c r="H12" s="86" t="str">
        <f t="shared" ca="1" si="6"/>
        <v/>
      </c>
      <c r="I12" s="147" t="str">
        <f t="shared" ca="1" si="7"/>
        <v/>
      </c>
      <c r="J12" s="86">
        <f t="shared" ca="1" si="8"/>
        <v>0</v>
      </c>
      <c r="K12" s="108"/>
    </row>
    <row r="13" spans="1:33" ht="22.5" customHeight="1">
      <c r="A13" s="83">
        <f t="shared" si="0"/>
        <v>9</v>
      </c>
      <c r="B13" s="112" t="str">
        <f t="shared" ca="1" si="1"/>
        <v/>
      </c>
      <c r="C13" s="112" t="str">
        <f t="shared" ca="1" si="2"/>
        <v/>
      </c>
      <c r="D13" s="112" t="str">
        <f t="shared" ca="1" si="3"/>
        <v/>
      </c>
      <c r="E13" s="112" t="str">
        <f t="shared" ca="1" si="4"/>
        <v/>
      </c>
      <c r="F13" s="112" t="str">
        <f t="shared" ca="1" si="5"/>
        <v/>
      </c>
      <c r="G13" s="112" t="str">
        <f ca="1">IF(J13&gt;0,申請書!$W$7,"")</f>
        <v/>
      </c>
      <c r="H13" s="86" t="str">
        <f t="shared" ca="1" si="6"/>
        <v/>
      </c>
      <c r="I13" s="147" t="str">
        <f t="shared" ca="1" si="7"/>
        <v/>
      </c>
      <c r="J13" s="86">
        <f t="shared" ca="1" si="8"/>
        <v>0</v>
      </c>
      <c r="K13" s="108"/>
    </row>
    <row r="14" spans="1:33" ht="22.5" customHeight="1">
      <c r="A14" s="83">
        <f t="shared" si="0"/>
        <v>10</v>
      </c>
      <c r="B14" s="112" t="str">
        <f t="shared" ca="1" si="1"/>
        <v/>
      </c>
      <c r="C14" s="112" t="str">
        <f t="shared" ca="1" si="2"/>
        <v/>
      </c>
      <c r="D14" s="112" t="str">
        <f t="shared" ca="1" si="3"/>
        <v/>
      </c>
      <c r="E14" s="112" t="str">
        <f t="shared" ca="1" si="4"/>
        <v/>
      </c>
      <c r="F14" s="112" t="str">
        <f t="shared" ca="1" si="5"/>
        <v/>
      </c>
      <c r="G14" s="112" t="str">
        <f ca="1">IF(J14&gt;0,申請書!$W$7,"")</f>
        <v/>
      </c>
      <c r="H14" s="86" t="str">
        <f t="shared" ca="1" si="6"/>
        <v/>
      </c>
      <c r="I14" s="147" t="str">
        <f t="shared" ca="1" si="7"/>
        <v/>
      </c>
      <c r="J14" s="86">
        <f t="shared" ca="1" si="8"/>
        <v>0</v>
      </c>
      <c r="K14" s="108"/>
    </row>
    <row r="15" spans="1:33" ht="22.5" customHeight="1">
      <c r="A15" s="83">
        <f t="shared" si="0"/>
        <v>11</v>
      </c>
      <c r="B15" s="112" t="str">
        <f t="shared" ca="1" si="1"/>
        <v/>
      </c>
      <c r="C15" s="112" t="str">
        <f t="shared" ca="1" si="2"/>
        <v/>
      </c>
      <c r="D15" s="112" t="str">
        <f t="shared" ca="1" si="3"/>
        <v/>
      </c>
      <c r="E15" s="112" t="str">
        <f t="shared" ca="1" si="4"/>
        <v/>
      </c>
      <c r="F15" s="112" t="str">
        <f t="shared" ca="1" si="5"/>
        <v/>
      </c>
      <c r="G15" s="112" t="str">
        <f ca="1">IF(J15&gt;0,申請書!$W$7,"")</f>
        <v/>
      </c>
      <c r="H15" s="86" t="str">
        <f t="shared" ca="1" si="6"/>
        <v/>
      </c>
      <c r="I15" s="147" t="str">
        <f t="shared" ca="1" si="7"/>
        <v/>
      </c>
      <c r="J15" s="86">
        <f t="shared" ca="1" si="8"/>
        <v>0</v>
      </c>
      <c r="K15" s="108"/>
    </row>
    <row r="16" spans="1:33" ht="22.5" customHeight="1">
      <c r="A16" s="83">
        <f t="shared" si="0"/>
        <v>12</v>
      </c>
      <c r="B16" s="112" t="str">
        <f t="shared" ca="1" si="1"/>
        <v/>
      </c>
      <c r="C16" s="112" t="str">
        <f t="shared" ca="1" si="2"/>
        <v/>
      </c>
      <c r="D16" s="112" t="str">
        <f t="shared" ca="1" si="3"/>
        <v/>
      </c>
      <c r="E16" s="112" t="str">
        <f t="shared" ca="1" si="4"/>
        <v/>
      </c>
      <c r="F16" s="112" t="str">
        <f t="shared" ca="1" si="5"/>
        <v/>
      </c>
      <c r="G16" s="112" t="str">
        <f ca="1">IF(J16&gt;0,申請書!$W$7,"")</f>
        <v/>
      </c>
      <c r="H16" s="86" t="str">
        <f t="shared" ca="1" si="6"/>
        <v/>
      </c>
      <c r="I16" s="147" t="str">
        <f t="shared" ca="1" si="7"/>
        <v/>
      </c>
      <c r="J16" s="86">
        <f t="shared" ca="1" si="8"/>
        <v>0</v>
      </c>
      <c r="K16" s="108"/>
    </row>
    <row r="17" spans="1:11" ht="22.5" customHeight="1">
      <c r="A17" s="83">
        <f t="shared" si="0"/>
        <v>13</v>
      </c>
      <c r="B17" s="112" t="str">
        <f t="shared" ca="1" si="1"/>
        <v/>
      </c>
      <c r="C17" s="112" t="str">
        <f t="shared" ca="1" si="2"/>
        <v/>
      </c>
      <c r="D17" s="112" t="str">
        <f t="shared" ca="1" si="3"/>
        <v/>
      </c>
      <c r="E17" s="112" t="str">
        <f t="shared" ca="1" si="4"/>
        <v/>
      </c>
      <c r="F17" s="112" t="str">
        <f t="shared" ca="1" si="5"/>
        <v/>
      </c>
      <c r="G17" s="112" t="str">
        <f ca="1">IF(J17&gt;0,申請書!$W$7,"")</f>
        <v/>
      </c>
      <c r="H17" s="86" t="str">
        <f t="shared" ca="1" si="6"/>
        <v/>
      </c>
      <c r="I17" s="147" t="str">
        <f t="shared" ca="1" si="7"/>
        <v/>
      </c>
      <c r="J17" s="86">
        <f t="shared" ca="1" si="8"/>
        <v>0</v>
      </c>
      <c r="K17" s="108"/>
    </row>
    <row r="18" spans="1:11" ht="22.5" customHeight="1">
      <c r="A18" s="83">
        <f t="shared" si="0"/>
        <v>14</v>
      </c>
      <c r="B18" s="112" t="str">
        <f t="shared" ca="1" si="1"/>
        <v/>
      </c>
      <c r="C18" s="112" t="str">
        <f t="shared" ca="1" si="2"/>
        <v/>
      </c>
      <c r="D18" s="112" t="str">
        <f t="shared" ca="1" si="3"/>
        <v/>
      </c>
      <c r="E18" s="112" t="str">
        <f t="shared" ca="1" si="4"/>
        <v/>
      </c>
      <c r="F18" s="112" t="str">
        <f t="shared" ca="1" si="5"/>
        <v/>
      </c>
      <c r="G18" s="112" t="str">
        <f ca="1">IF(J18&gt;0,申請書!$W$7,"")</f>
        <v/>
      </c>
      <c r="H18" s="86" t="str">
        <f t="shared" ca="1" si="6"/>
        <v/>
      </c>
      <c r="I18" s="147" t="str">
        <f t="shared" ca="1" si="7"/>
        <v/>
      </c>
      <c r="J18" s="86">
        <f t="shared" ca="1" si="8"/>
        <v>0</v>
      </c>
      <c r="K18" s="108"/>
    </row>
    <row r="19" spans="1:11" ht="22.5" customHeight="1">
      <c r="A19" s="83">
        <f t="shared" si="0"/>
        <v>15</v>
      </c>
      <c r="B19" s="112" t="str">
        <f t="shared" ca="1" si="1"/>
        <v/>
      </c>
      <c r="C19" s="112" t="str">
        <f t="shared" ca="1" si="2"/>
        <v/>
      </c>
      <c r="D19" s="112" t="str">
        <f t="shared" ca="1" si="3"/>
        <v/>
      </c>
      <c r="E19" s="112" t="str">
        <f t="shared" ca="1" si="4"/>
        <v/>
      </c>
      <c r="F19" s="112" t="str">
        <f t="shared" ca="1" si="5"/>
        <v/>
      </c>
      <c r="G19" s="112" t="str">
        <f ca="1">IF(J19&gt;0,申請書!$W$7,"")</f>
        <v/>
      </c>
      <c r="H19" s="86" t="str">
        <f t="shared" ca="1" si="6"/>
        <v/>
      </c>
      <c r="I19" s="147" t="str">
        <f t="shared" ca="1" si="7"/>
        <v/>
      </c>
      <c r="J19" s="86">
        <f t="shared" ca="1" si="8"/>
        <v>0</v>
      </c>
      <c r="K19" s="108"/>
    </row>
    <row r="20" spans="1:11" ht="11.25" customHeight="1"/>
    <row r="21" spans="1:11" customFormat="1">
      <c r="A21" s="3" t="s">
        <v>34</v>
      </c>
      <c r="B21" s="2"/>
      <c r="C21" s="2"/>
    </row>
    <row r="22" spans="1:11" customFormat="1" ht="16.5" customHeight="1">
      <c r="A22" s="84"/>
      <c r="B22" s="3" t="s">
        <v>35</v>
      </c>
      <c r="C22" s="2"/>
    </row>
    <row r="23" spans="1:11" customFormat="1" ht="16.5" customHeight="1">
      <c r="A23" s="84"/>
      <c r="B23" s="3"/>
      <c r="C23" s="2"/>
    </row>
    <row r="24" spans="1:11" customFormat="1" ht="16.5" customHeight="1">
      <c r="A24" s="6"/>
      <c r="B24" s="85"/>
      <c r="C24" s="2"/>
    </row>
    <row r="25" spans="1:11" customFormat="1" ht="16.5" customHeight="1">
      <c r="A25" s="6"/>
      <c r="B25" s="85"/>
      <c r="C25" s="2"/>
    </row>
    <row r="26" spans="1:11" customFormat="1" ht="22.5" customHeight="1"/>
    <row r="27" spans="1:11" customFormat="1" ht="22.5" customHeight="1"/>
    <row r="28" spans="1:11" customFormat="1" ht="22.5" customHeight="1"/>
    <row r="29" spans="1:11" customFormat="1" ht="22.5" customHeight="1"/>
    <row r="30" spans="1:11" customFormat="1" ht="22.5" customHeight="1"/>
    <row r="31" spans="1:11" customFormat="1" ht="22.5" customHeight="1"/>
    <row r="32" spans="1:11" customFormat="1" ht="22.5" customHeight="1"/>
    <row r="33" customFormat="1" ht="22.5" customHeight="1"/>
    <row r="34" customFormat="1" ht="22.5" customHeight="1"/>
    <row r="35" customFormat="1" ht="22.5" customHeight="1"/>
    <row r="36" customFormat="1" ht="22.5" customHeight="1"/>
  </sheetData>
  <mergeCells count="9">
    <mergeCell ref="K3:K4"/>
    <mergeCell ref="E3:E4"/>
    <mergeCell ref="H3:J3"/>
    <mergeCell ref="A3:A4"/>
    <mergeCell ref="C3:C4"/>
    <mergeCell ref="B3:B4"/>
    <mergeCell ref="D3:D4"/>
    <mergeCell ref="G3:G4"/>
    <mergeCell ref="F3:F4"/>
  </mergeCells>
  <phoneticPr fontId="4"/>
  <dataValidations count="2">
    <dataValidation type="list" allowBlank="1" showInputMessage="1" showErrorMessage="1" sqref="K5:K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61"/>
  <sheetViews>
    <sheetView showGridLines="0" showZeros="0" view="pageBreakPreview" topLeftCell="A11" zoomScaleNormal="100" zoomScaleSheetLayoutView="100" workbookViewId="0">
      <selection activeCell="BJ67" sqref="BJ67"/>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264</v>
      </c>
    </row>
    <row r="2" spans="1:48" ht="7.5" customHeight="1"/>
    <row r="3" spans="1:48">
      <c r="A3" s="222" t="s">
        <v>239</v>
      </c>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4"/>
    </row>
    <row r="4" spans="1:48" s="115" customFormat="1" ht="9" customHeight="1">
      <c r="A4" s="121"/>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row>
    <row r="5" spans="1:48">
      <c r="A5" s="225" t="s">
        <v>36</v>
      </c>
      <c r="B5" s="226"/>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7"/>
    </row>
    <row r="6" spans="1:48" s="115" customFormat="1" ht="4.5" customHeight="1">
      <c r="A6" s="122"/>
      <c r="B6" s="122"/>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row>
    <row r="7" spans="1:48" ht="17.25" customHeight="1">
      <c r="A7" s="194" t="s">
        <v>37</v>
      </c>
      <c r="B7" s="195"/>
      <c r="C7" s="195"/>
      <c r="D7" s="195"/>
      <c r="E7" s="195"/>
      <c r="F7" s="195"/>
      <c r="G7" s="196"/>
      <c r="H7" s="247"/>
      <c r="I7" s="248"/>
      <c r="J7" s="248"/>
      <c r="K7" s="248"/>
      <c r="L7" s="248"/>
      <c r="M7" s="248"/>
      <c r="N7" s="249"/>
      <c r="O7" s="194" t="s">
        <v>38</v>
      </c>
      <c r="P7" s="195"/>
      <c r="Q7" s="195"/>
      <c r="R7" s="195"/>
      <c r="S7" s="196"/>
      <c r="T7" s="250"/>
      <c r="U7" s="251"/>
      <c r="V7" s="251"/>
      <c r="W7" s="251"/>
      <c r="X7" s="251"/>
      <c r="Y7" s="251"/>
      <c r="Z7" s="251"/>
      <c r="AA7" s="251"/>
      <c r="AB7" s="251"/>
      <c r="AC7" s="251"/>
      <c r="AD7" s="251"/>
      <c r="AE7" s="251"/>
      <c r="AF7" s="251"/>
      <c r="AG7" s="251"/>
      <c r="AH7" s="251"/>
      <c r="AI7" s="251"/>
      <c r="AJ7" s="251"/>
      <c r="AK7" s="251"/>
      <c r="AL7" s="251"/>
      <c r="AM7" s="252"/>
      <c r="AV7" s="3"/>
    </row>
    <row r="8" spans="1:48">
      <c r="A8" s="228" t="s">
        <v>39</v>
      </c>
      <c r="B8" s="229"/>
      <c r="C8" s="230"/>
      <c r="D8" s="194" t="s">
        <v>40</v>
      </c>
      <c r="E8" s="195"/>
      <c r="F8" s="195"/>
      <c r="G8" s="196"/>
      <c r="H8" s="194" t="s">
        <v>27</v>
      </c>
      <c r="I8" s="195"/>
      <c r="J8" s="195"/>
      <c r="K8" s="195"/>
      <c r="L8" s="195"/>
      <c r="M8" s="195"/>
      <c r="N8" s="195"/>
      <c r="O8" s="195"/>
      <c r="P8" s="195"/>
      <c r="Q8" s="195"/>
      <c r="R8" s="195"/>
      <c r="S8" s="196"/>
      <c r="T8" s="228" t="s">
        <v>41</v>
      </c>
      <c r="U8" s="229"/>
      <c r="V8" s="230"/>
      <c r="W8" s="194" t="s">
        <v>21</v>
      </c>
      <c r="X8" s="195"/>
      <c r="Y8" s="195"/>
      <c r="Z8" s="195"/>
      <c r="AA8" s="195"/>
      <c r="AB8" s="195"/>
      <c r="AC8" s="195"/>
      <c r="AD8" s="195"/>
      <c r="AE8" s="195"/>
      <c r="AF8" s="196"/>
      <c r="AG8" s="235" t="s">
        <v>42</v>
      </c>
      <c r="AH8" s="236"/>
      <c r="AI8" s="236"/>
      <c r="AJ8" s="236"/>
      <c r="AK8" s="236"/>
      <c r="AL8" s="236"/>
      <c r="AM8" s="237"/>
    </row>
    <row r="9" spans="1:48" ht="17.25" customHeight="1">
      <c r="A9" s="231"/>
      <c r="B9" s="200"/>
      <c r="C9" s="184"/>
      <c r="D9" s="232"/>
      <c r="E9" s="233"/>
      <c r="F9" s="233"/>
      <c r="G9" s="234"/>
      <c r="H9" s="238"/>
      <c r="I9" s="239"/>
      <c r="J9" s="239"/>
      <c r="K9" s="239"/>
      <c r="L9" s="239"/>
      <c r="M9" s="239"/>
      <c r="N9" s="239"/>
      <c r="O9" s="239"/>
      <c r="P9" s="239"/>
      <c r="Q9" s="239"/>
      <c r="R9" s="239"/>
      <c r="S9" s="240"/>
      <c r="T9" s="231"/>
      <c r="U9" s="200"/>
      <c r="V9" s="184"/>
      <c r="W9" s="241"/>
      <c r="X9" s="242"/>
      <c r="Y9" s="242"/>
      <c r="Z9" s="242"/>
      <c r="AA9" s="242"/>
      <c r="AB9" s="242"/>
      <c r="AC9" s="242"/>
      <c r="AD9" s="242"/>
      <c r="AE9" s="242"/>
      <c r="AF9" s="243"/>
      <c r="AG9" s="244"/>
      <c r="AH9" s="245"/>
      <c r="AI9" s="245"/>
      <c r="AJ9" s="245"/>
      <c r="AK9" s="245"/>
      <c r="AL9" s="245"/>
      <c r="AM9" s="246"/>
      <c r="AV9" s="3"/>
    </row>
    <row r="10" spans="1:48" s="3" customFormat="1" ht="20.25" customHeight="1">
      <c r="A10" s="194" t="s">
        <v>44</v>
      </c>
      <c r="B10" s="195"/>
      <c r="C10" s="195"/>
      <c r="D10" s="195"/>
      <c r="E10" s="195"/>
      <c r="F10" s="195"/>
      <c r="G10" s="195"/>
      <c r="H10" s="195"/>
      <c r="I10" s="195"/>
      <c r="J10" s="195"/>
      <c r="K10" s="196"/>
      <c r="L10" s="266"/>
      <c r="M10" s="267"/>
      <c r="N10" s="267"/>
      <c r="O10" s="267"/>
      <c r="P10" s="267"/>
      <c r="Q10" s="267"/>
      <c r="R10" s="267"/>
      <c r="S10" s="267"/>
      <c r="T10" s="267"/>
      <c r="U10" s="267"/>
      <c r="V10" s="267"/>
      <c r="W10" s="267"/>
      <c r="X10" s="267"/>
      <c r="Y10" s="267"/>
      <c r="Z10" s="267"/>
      <c r="AA10" s="267"/>
      <c r="AB10" s="267"/>
      <c r="AC10" s="267"/>
      <c r="AD10" s="267"/>
      <c r="AE10" s="267"/>
      <c r="AF10" s="268"/>
      <c r="AG10" s="254" t="s">
        <v>45</v>
      </c>
      <c r="AH10" s="236"/>
      <c r="AI10" s="237"/>
      <c r="AJ10" s="251"/>
      <c r="AK10" s="251"/>
      <c r="AL10" s="255" t="s">
        <v>46</v>
      </c>
      <c r="AM10" s="256"/>
      <c r="AP10" s="253"/>
      <c r="AQ10" s="253"/>
      <c r="AR10" s="253"/>
      <c r="AS10" s="253"/>
      <c r="AT10" s="253"/>
      <c r="AU10" s="253"/>
    </row>
    <row r="11" spans="1:48" s="3" customFormat="1" ht="18" customHeight="1">
      <c r="A11" s="257" t="s">
        <v>47</v>
      </c>
      <c r="B11" s="258"/>
      <c r="C11" s="258"/>
      <c r="D11" s="258"/>
      <c r="E11" s="258"/>
      <c r="F11" s="258"/>
      <c r="G11" s="258"/>
      <c r="H11" s="259"/>
      <c r="I11" s="5"/>
      <c r="J11" s="120" t="s">
        <v>210</v>
      </c>
      <c r="K11" s="65"/>
      <c r="L11" s="66"/>
      <c r="M11" s="66"/>
      <c r="N11" s="66"/>
      <c r="O11" s="66"/>
      <c r="P11" s="66"/>
      <c r="Q11" s="66"/>
      <c r="R11" s="66"/>
      <c r="S11" s="66"/>
      <c r="T11" s="66"/>
      <c r="U11" s="66"/>
      <c r="V11" s="66"/>
      <c r="W11" s="66"/>
      <c r="X11" s="66"/>
      <c r="Y11" s="5"/>
      <c r="Z11" s="120" t="s">
        <v>209</v>
      </c>
      <c r="AA11" s="65"/>
      <c r="AB11" s="66"/>
      <c r="AC11" s="66"/>
      <c r="AD11" s="66"/>
      <c r="AE11" s="66"/>
      <c r="AF11" s="66"/>
      <c r="AG11" s="66"/>
      <c r="AH11" s="66"/>
      <c r="AI11" s="66"/>
      <c r="AJ11" s="66"/>
      <c r="AK11" s="66"/>
      <c r="AL11" s="66"/>
      <c r="AM11" s="67"/>
    </row>
    <row r="12" spans="1:48" s="114" customFormat="1" ht="6" customHeight="1">
      <c r="A12" s="123"/>
      <c r="B12" s="123"/>
      <c r="C12" s="123"/>
      <c r="D12" s="123"/>
      <c r="E12" s="123"/>
      <c r="F12" s="123"/>
      <c r="G12" s="123"/>
      <c r="H12" s="123"/>
      <c r="I12" s="124"/>
      <c r="J12" s="125"/>
      <c r="K12" s="124"/>
      <c r="L12" s="122"/>
      <c r="M12" s="122"/>
      <c r="N12" s="122"/>
      <c r="O12" s="122"/>
      <c r="P12" s="122"/>
      <c r="Q12" s="122"/>
      <c r="R12" s="122"/>
      <c r="S12" s="122"/>
      <c r="T12" s="122"/>
      <c r="U12" s="124"/>
      <c r="V12" s="122"/>
      <c r="W12" s="122"/>
      <c r="X12" s="122"/>
      <c r="Y12" s="125"/>
      <c r="Z12" s="126"/>
      <c r="AA12" s="124"/>
      <c r="AB12" s="122"/>
      <c r="AC12" s="122"/>
      <c r="AD12" s="122"/>
      <c r="AE12" s="122"/>
      <c r="AF12" s="122"/>
      <c r="AG12" s="122"/>
      <c r="AH12" s="122"/>
      <c r="AI12" s="122"/>
      <c r="AJ12" s="122"/>
      <c r="AK12" s="122"/>
      <c r="AL12" s="122"/>
      <c r="AM12" s="122"/>
    </row>
    <row r="13" spans="1:48" s="3" customFormat="1" ht="12" hidden="1">
      <c r="A13" s="225" t="s">
        <v>48</v>
      </c>
      <c r="B13" s="226"/>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6"/>
      <c r="AK13" s="226"/>
      <c r="AL13" s="226"/>
      <c r="AM13" s="227"/>
    </row>
    <row r="14" spans="1:48" s="114" customFormat="1" ht="3" hidden="1" customHeight="1">
      <c r="I14" s="127"/>
      <c r="J14" s="128"/>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row>
    <row r="15" spans="1:48" s="3" customFormat="1" ht="18" hidden="1" customHeight="1">
      <c r="A15" s="216" t="s">
        <v>237</v>
      </c>
      <c r="B15" s="217"/>
      <c r="C15" s="217"/>
      <c r="D15" s="217"/>
      <c r="E15" s="217"/>
      <c r="F15" s="217"/>
      <c r="G15" s="217"/>
      <c r="H15" s="217"/>
      <c r="I15" s="217"/>
      <c r="J15" s="217"/>
      <c r="K15" s="217"/>
      <c r="L15" s="217"/>
      <c r="M15" s="217"/>
      <c r="N15" s="217"/>
      <c r="O15" s="217"/>
      <c r="P15" s="217"/>
      <c r="Q15" s="217"/>
      <c r="R15" s="217"/>
      <c r="S15" s="217"/>
      <c r="T15" s="217"/>
      <c r="U15" s="217"/>
      <c r="V15" s="217"/>
      <c r="W15" s="218"/>
      <c r="X15" s="213" t="s">
        <v>49</v>
      </c>
      <c r="Y15" s="214"/>
      <c r="Z15" s="215"/>
      <c r="AA15" s="269" t="s">
        <v>215</v>
      </c>
      <c r="AB15" s="270"/>
      <c r="AC15" s="270"/>
      <c r="AD15" s="270"/>
      <c r="AE15" s="270"/>
      <c r="AF15" s="270"/>
      <c r="AG15" s="270"/>
      <c r="AH15" s="270"/>
      <c r="AI15" s="270"/>
      <c r="AJ15" s="270"/>
      <c r="AK15" s="270"/>
      <c r="AL15" s="270"/>
      <c r="AM15" s="270"/>
    </row>
    <row r="16" spans="1:48" s="3" customFormat="1" ht="18" hidden="1" customHeight="1">
      <c r="A16" s="216" t="s">
        <v>238</v>
      </c>
      <c r="B16" s="217"/>
      <c r="C16" s="217"/>
      <c r="D16" s="217"/>
      <c r="E16" s="217"/>
      <c r="F16" s="217"/>
      <c r="G16" s="217"/>
      <c r="H16" s="217"/>
      <c r="I16" s="217"/>
      <c r="J16" s="217"/>
      <c r="K16" s="217"/>
      <c r="L16" s="217"/>
      <c r="M16" s="217"/>
      <c r="N16" s="217"/>
      <c r="O16" s="217"/>
      <c r="P16" s="217"/>
      <c r="Q16" s="217"/>
      <c r="R16" s="217"/>
      <c r="S16" s="217"/>
      <c r="T16" s="217"/>
      <c r="U16" s="217"/>
      <c r="V16" s="217"/>
      <c r="W16" s="218"/>
      <c r="X16" s="213" t="s">
        <v>49</v>
      </c>
      <c r="Y16" s="214"/>
      <c r="Z16" s="215"/>
      <c r="AA16" s="269" t="s">
        <v>214</v>
      </c>
      <c r="AB16" s="270"/>
      <c r="AC16" s="270"/>
      <c r="AD16" s="270"/>
      <c r="AE16" s="270"/>
      <c r="AF16" s="270"/>
      <c r="AG16" s="270"/>
      <c r="AH16" s="270"/>
      <c r="AI16" s="270"/>
      <c r="AJ16" s="270"/>
      <c r="AK16" s="270"/>
      <c r="AL16" s="270"/>
      <c r="AM16" s="270"/>
    </row>
    <row r="17" spans="1:48" s="3" customFormat="1" ht="18" hidden="1" customHeight="1">
      <c r="A17" s="219" t="s">
        <v>213</v>
      </c>
      <c r="B17" s="220"/>
      <c r="C17" s="220"/>
      <c r="D17" s="220"/>
      <c r="E17" s="220"/>
      <c r="F17" s="220"/>
      <c r="G17" s="220"/>
      <c r="H17" s="220"/>
      <c r="I17" s="220"/>
      <c r="J17" s="220"/>
      <c r="K17" s="220"/>
      <c r="L17" s="220"/>
      <c r="M17" s="220"/>
      <c r="N17" s="220"/>
      <c r="O17" s="220"/>
      <c r="P17" s="220"/>
      <c r="Q17" s="220"/>
      <c r="R17" s="220"/>
      <c r="S17" s="220"/>
      <c r="T17" s="220"/>
      <c r="U17" s="220"/>
      <c r="V17" s="220"/>
      <c r="W17" s="221"/>
      <c r="X17" s="213" t="s">
        <v>49</v>
      </c>
      <c r="Y17" s="214"/>
      <c r="Z17" s="215"/>
      <c r="AA17" s="142"/>
      <c r="AB17" s="143"/>
      <c r="AC17" s="143"/>
      <c r="AD17" s="143"/>
      <c r="AE17" s="143"/>
      <c r="AF17" s="143"/>
      <c r="AG17" s="143"/>
      <c r="AH17" s="143"/>
      <c r="AI17" s="143"/>
      <c r="AJ17" s="143"/>
      <c r="AK17" s="143"/>
      <c r="AL17" s="143"/>
      <c r="AM17" s="143"/>
    </row>
    <row r="18" spans="1:48" s="114" customFormat="1" ht="6" hidden="1" customHeight="1">
      <c r="I18" s="127"/>
      <c r="J18" s="128"/>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row>
    <row r="19" spans="1:48" s="3" customFormat="1" ht="12">
      <c r="A19" s="225" t="s">
        <v>240</v>
      </c>
      <c r="B19" s="226"/>
      <c r="C19" s="226"/>
      <c r="D19" s="226"/>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226"/>
      <c r="AG19" s="226"/>
      <c r="AH19" s="226"/>
      <c r="AI19" s="226"/>
      <c r="AJ19" s="226"/>
      <c r="AK19" s="226"/>
      <c r="AL19" s="226"/>
      <c r="AM19" s="227"/>
    </row>
    <row r="20" spans="1:48" s="114" customFormat="1" ht="3" customHeight="1">
      <c r="I20" s="127"/>
      <c r="J20" s="128"/>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row>
    <row r="21" spans="1:48" s="3" customFormat="1" ht="18" customHeight="1">
      <c r="A21" s="216" t="s">
        <v>248</v>
      </c>
      <c r="B21" s="217"/>
      <c r="C21" s="217"/>
      <c r="D21" s="217"/>
      <c r="E21" s="217"/>
      <c r="F21" s="217"/>
      <c r="G21" s="217"/>
      <c r="H21" s="217"/>
      <c r="I21" s="217"/>
      <c r="J21" s="217"/>
      <c r="K21" s="217"/>
      <c r="L21" s="217"/>
      <c r="M21" s="217"/>
      <c r="N21" s="217"/>
      <c r="O21" s="217"/>
      <c r="P21" s="217"/>
      <c r="Q21" s="217"/>
      <c r="R21" s="217"/>
      <c r="S21" s="217"/>
      <c r="T21" s="217"/>
      <c r="U21" s="217"/>
      <c r="V21" s="217"/>
      <c r="W21" s="217"/>
      <c r="X21" s="213" t="s">
        <v>49</v>
      </c>
      <c r="Y21" s="214"/>
      <c r="Z21" s="215"/>
      <c r="AA21" s="145"/>
      <c r="AB21" s="145"/>
      <c r="AC21" s="145"/>
      <c r="AD21" s="145"/>
      <c r="AE21" s="145"/>
      <c r="AF21" s="145"/>
      <c r="AG21" s="145"/>
      <c r="AH21" s="146"/>
      <c r="AI21" s="146"/>
      <c r="AJ21" s="146"/>
      <c r="AK21" s="146"/>
      <c r="AL21" s="146"/>
      <c r="AM21" s="146"/>
    </row>
    <row r="22" spans="1:48" s="3" customFormat="1" ht="18" customHeight="1">
      <c r="A22" s="216" t="s">
        <v>242</v>
      </c>
      <c r="B22" s="217"/>
      <c r="C22" s="217"/>
      <c r="D22" s="217"/>
      <c r="E22" s="217"/>
      <c r="F22" s="217"/>
      <c r="G22" s="217"/>
      <c r="H22" s="217"/>
      <c r="I22" s="217"/>
      <c r="J22" s="217"/>
      <c r="K22" s="217"/>
      <c r="L22" s="217"/>
      <c r="M22" s="217"/>
      <c r="N22" s="217"/>
      <c r="O22" s="217"/>
      <c r="P22" s="217"/>
      <c r="Q22" s="217"/>
      <c r="R22" s="217"/>
      <c r="S22" s="217"/>
      <c r="T22" s="217"/>
      <c r="U22" s="217"/>
      <c r="V22" s="217"/>
      <c r="W22" s="217"/>
      <c r="X22" s="213" t="s">
        <v>49</v>
      </c>
      <c r="Y22" s="214"/>
      <c r="Z22" s="215"/>
      <c r="AA22" s="145"/>
      <c r="AB22" s="145"/>
      <c r="AC22" s="145"/>
      <c r="AD22" s="145"/>
      <c r="AE22" s="145"/>
      <c r="AF22" s="145"/>
      <c r="AG22" s="145"/>
      <c r="AH22" s="146"/>
      <c r="AI22" s="146"/>
      <c r="AJ22" s="146"/>
      <c r="AK22" s="146"/>
      <c r="AL22" s="146"/>
      <c r="AM22" s="146"/>
    </row>
    <row r="23" spans="1:48" s="3" customFormat="1" ht="18" customHeight="1">
      <c r="A23" s="216" t="s">
        <v>266</v>
      </c>
      <c r="B23" s="217"/>
      <c r="C23" s="217"/>
      <c r="D23" s="217"/>
      <c r="E23" s="217"/>
      <c r="F23" s="217"/>
      <c r="G23" s="217"/>
      <c r="H23" s="217"/>
      <c r="I23" s="217"/>
      <c r="J23" s="217"/>
      <c r="K23" s="217"/>
      <c r="L23" s="217"/>
      <c r="M23" s="217"/>
      <c r="N23" s="217"/>
      <c r="O23" s="217"/>
      <c r="P23" s="217"/>
      <c r="Q23" s="217"/>
      <c r="R23" s="217"/>
      <c r="S23" s="217"/>
      <c r="T23" s="217"/>
      <c r="U23" s="217"/>
      <c r="V23" s="217"/>
      <c r="W23" s="217"/>
      <c r="X23" s="213" t="s">
        <v>49</v>
      </c>
      <c r="Y23" s="214"/>
      <c r="Z23" s="215"/>
      <c r="AA23" s="162"/>
      <c r="AB23" s="162"/>
      <c r="AC23" s="162"/>
      <c r="AD23" s="162"/>
      <c r="AE23" s="162"/>
      <c r="AF23" s="162"/>
      <c r="AG23" s="162"/>
    </row>
    <row r="24" spans="1:48" s="3" customFormat="1" ht="18" customHeight="1">
      <c r="A24" s="216" t="s">
        <v>267</v>
      </c>
      <c r="B24" s="217"/>
      <c r="C24" s="217"/>
      <c r="D24" s="217"/>
      <c r="E24" s="217"/>
      <c r="F24" s="217"/>
      <c r="G24" s="217"/>
      <c r="H24" s="217"/>
      <c r="I24" s="217"/>
      <c r="J24" s="217"/>
      <c r="K24" s="217"/>
      <c r="L24" s="217"/>
      <c r="M24" s="217"/>
      <c r="N24" s="217"/>
      <c r="O24" s="217"/>
      <c r="P24" s="217"/>
      <c r="Q24" s="217"/>
      <c r="R24" s="217"/>
      <c r="S24" s="217"/>
      <c r="T24" s="217"/>
      <c r="U24" s="217"/>
      <c r="V24" s="217"/>
      <c r="W24" s="217"/>
      <c r="X24" s="213" t="s">
        <v>49</v>
      </c>
      <c r="Y24" s="214"/>
      <c r="Z24" s="215"/>
      <c r="AA24" s="162"/>
      <c r="AB24" s="162"/>
      <c r="AC24" s="162"/>
      <c r="AD24" s="162"/>
      <c r="AE24" s="162"/>
      <c r="AF24" s="162"/>
      <c r="AG24" s="162"/>
    </row>
    <row r="25" spans="1:48" s="114" customFormat="1" ht="6" customHeight="1">
      <c r="I25" s="127"/>
      <c r="J25" s="128"/>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row>
    <row r="26" spans="1:48" s="3" customFormat="1" ht="12">
      <c r="A26" s="225" t="s">
        <v>50</v>
      </c>
      <c r="B26" s="226"/>
      <c r="C26" s="226"/>
      <c r="D26" s="226"/>
      <c r="E26" s="226"/>
      <c r="F26" s="226"/>
      <c r="G26" s="226"/>
      <c r="H26" s="226"/>
      <c r="I26" s="226"/>
      <c r="J26" s="226"/>
      <c r="K26" s="226"/>
      <c r="L26" s="226"/>
      <c r="M26" s="226"/>
      <c r="N26" s="226"/>
      <c r="O26" s="226"/>
      <c r="P26" s="226"/>
      <c r="Q26" s="226"/>
      <c r="R26" s="226"/>
      <c r="S26" s="226"/>
      <c r="T26" s="226"/>
      <c r="U26" s="226"/>
      <c r="V26" s="226"/>
      <c r="W26" s="226"/>
      <c r="X26" s="226"/>
      <c r="Y26" s="226"/>
      <c r="Z26" s="226"/>
      <c r="AA26" s="226"/>
      <c r="AB26" s="226"/>
      <c r="AC26" s="226"/>
      <c r="AD26" s="226"/>
      <c r="AE26" s="226"/>
      <c r="AF26" s="226"/>
      <c r="AG26" s="226"/>
      <c r="AH26" s="226"/>
      <c r="AI26" s="226"/>
      <c r="AJ26" s="226"/>
      <c r="AK26" s="226"/>
      <c r="AL26" s="226"/>
      <c r="AM26" s="227"/>
    </row>
    <row r="27" spans="1:48" s="114" customFormat="1" ht="3" customHeight="1" thickBot="1">
      <c r="I27" s="127"/>
      <c r="J27" s="128"/>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row>
    <row r="28" spans="1:48" ht="19.5" customHeight="1">
      <c r="A28" s="130" t="s">
        <v>207</v>
      </c>
      <c r="B28" s="114"/>
      <c r="C28" s="113"/>
      <c r="D28" s="114"/>
      <c r="E28" s="131"/>
      <c r="F28" s="114"/>
      <c r="G28" s="114"/>
      <c r="H28" s="114"/>
      <c r="I28" s="114"/>
      <c r="J28" s="132"/>
      <c r="K28" s="132"/>
      <c r="L28" s="132"/>
      <c r="M28" s="132"/>
      <c r="N28" s="132"/>
      <c r="O28" s="133"/>
      <c r="P28" s="113"/>
      <c r="Q28" s="115"/>
      <c r="R28" s="115"/>
      <c r="S28" s="132"/>
      <c r="T28" s="128"/>
      <c r="U28" s="132"/>
      <c r="V28" s="132"/>
      <c r="W28" s="113"/>
      <c r="AC28" s="262"/>
      <c r="AD28" s="260" t="s">
        <v>51</v>
      </c>
      <c r="AE28" s="261"/>
      <c r="AF28" s="261"/>
      <c r="AG28" s="261"/>
      <c r="AH28" s="261"/>
      <c r="AI28" s="279" t="s">
        <v>52</v>
      </c>
      <c r="AJ28" s="280"/>
      <c r="AK28" s="280"/>
      <c r="AL28" s="280"/>
      <c r="AM28" s="281"/>
      <c r="AV28" s="3"/>
    </row>
    <row r="29" spans="1:48">
      <c r="A29" s="130"/>
      <c r="B29" s="114"/>
      <c r="C29" s="113"/>
      <c r="D29" s="114"/>
      <c r="E29" s="131"/>
      <c r="F29" s="114"/>
      <c r="G29" s="114"/>
      <c r="H29" s="114"/>
      <c r="I29" s="114"/>
      <c r="J29" s="132"/>
      <c r="K29" s="132"/>
      <c r="L29" s="132"/>
      <c r="M29" s="132"/>
      <c r="N29" s="132"/>
      <c r="O29" s="133"/>
      <c r="P29" s="113"/>
      <c r="Q29" s="115"/>
      <c r="R29" s="115"/>
      <c r="S29" s="132"/>
      <c r="T29" s="128"/>
      <c r="U29" s="132"/>
      <c r="V29" s="132"/>
      <c r="W29" s="134"/>
      <c r="AC29" s="262"/>
      <c r="AD29" s="263" t="str">
        <f>IFERROR(VLOOKUP(L10,リスト!B2:D23,2,FALSE),IFERROR(VLOOKUP(L10,リスト!B24:D30,2,FALSE)*AJ10,""))</f>
        <v/>
      </c>
      <c r="AE29" s="264"/>
      <c r="AF29" s="264"/>
      <c r="AG29" s="265" t="s">
        <v>13</v>
      </c>
      <c r="AH29" s="265"/>
      <c r="AI29" s="275">
        <f>MIN(AD29,ROUNDDOWN((H37+H46)/1000,0))</f>
        <v>0</v>
      </c>
      <c r="AJ29" s="276"/>
      <c r="AK29" s="276"/>
      <c r="AL29" s="271" t="s">
        <v>13</v>
      </c>
      <c r="AM29" s="272"/>
    </row>
    <row r="30" spans="1:48" ht="14.25" thickBot="1">
      <c r="A30" s="113" t="s">
        <v>211</v>
      </c>
      <c r="B30" s="114"/>
      <c r="C30" s="113"/>
      <c r="D30" s="114"/>
      <c r="E30" s="131"/>
      <c r="F30" s="114"/>
      <c r="G30" s="114"/>
      <c r="H30" s="114"/>
      <c r="I30" s="114"/>
      <c r="J30" s="132"/>
      <c r="K30" s="132"/>
      <c r="L30" s="132"/>
      <c r="M30" s="132"/>
      <c r="N30" s="132"/>
      <c r="O30" s="133"/>
      <c r="P30" s="113"/>
      <c r="Q30" s="115"/>
      <c r="R30" s="115"/>
      <c r="S30" s="132"/>
      <c r="T30" s="128"/>
      <c r="U30" s="132"/>
      <c r="V30" s="132"/>
      <c r="W30" s="134"/>
      <c r="AC30" s="262"/>
      <c r="AD30" s="263"/>
      <c r="AE30" s="264"/>
      <c r="AF30" s="264"/>
      <c r="AG30" s="265"/>
      <c r="AH30" s="265"/>
      <c r="AI30" s="277"/>
      <c r="AJ30" s="278"/>
      <c r="AK30" s="278"/>
      <c r="AL30" s="273"/>
      <c r="AM30" s="274"/>
    </row>
    <row r="31" spans="1:48" ht="15" customHeight="1">
      <c r="A31" s="194" t="s">
        <v>53</v>
      </c>
      <c r="B31" s="195"/>
      <c r="C31" s="195"/>
      <c r="D31" s="195"/>
      <c r="E31" s="195"/>
      <c r="F31" s="195"/>
      <c r="G31" s="196"/>
      <c r="H31" s="195" t="s">
        <v>54</v>
      </c>
      <c r="I31" s="195"/>
      <c r="J31" s="195"/>
      <c r="K31" s="195"/>
      <c r="L31" s="195"/>
      <c r="M31" s="194" t="s">
        <v>55</v>
      </c>
      <c r="N31" s="195"/>
      <c r="O31" s="195"/>
      <c r="P31" s="195"/>
      <c r="Q31" s="195"/>
      <c r="R31" s="195"/>
      <c r="S31" s="195"/>
      <c r="T31" s="195"/>
      <c r="U31" s="195"/>
      <c r="V31" s="195"/>
      <c r="W31" s="195"/>
      <c r="X31" s="195"/>
      <c r="Y31" s="195"/>
      <c r="Z31" s="195"/>
      <c r="AA31" s="195"/>
      <c r="AB31" s="195"/>
      <c r="AC31" s="195"/>
      <c r="AD31" s="195"/>
      <c r="AE31" s="195"/>
      <c r="AF31" s="195"/>
      <c r="AG31" s="195"/>
      <c r="AH31" s="195"/>
      <c r="AI31" s="200"/>
      <c r="AJ31" s="200"/>
      <c r="AK31" s="200"/>
      <c r="AL31" s="200"/>
      <c r="AM31" s="184"/>
    </row>
    <row r="32" spans="1:48" ht="15" customHeight="1">
      <c r="A32" s="98" t="s">
        <v>56</v>
      </c>
      <c r="B32" s="99"/>
      <c r="C32" s="99"/>
      <c r="D32" s="99"/>
      <c r="E32" s="100"/>
      <c r="F32" s="100"/>
      <c r="G32" s="101"/>
      <c r="H32" s="201"/>
      <c r="I32" s="201"/>
      <c r="J32" s="201"/>
      <c r="K32" s="201"/>
      <c r="L32" s="201"/>
      <c r="M32" s="197"/>
      <c r="N32" s="198"/>
      <c r="O32" s="198"/>
      <c r="P32" s="198"/>
      <c r="Q32" s="198"/>
      <c r="R32" s="198"/>
      <c r="S32" s="198"/>
      <c r="T32" s="198"/>
      <c r="U32" s="198"/>
      <c r="V32" s="198"/>
      <c r="W32" s="198"/>
      <c r="X32" s="198"/>
      <c r="Y32" s="198"/>
      <c r="Z32" s="198"/>
      <c r="AA32" s="198"/>
      <c r="AB32" s="198"/>
      <c r="AC32" s="198"/>
      <c r="AD32" s="198"/>
      <c r="AE32" s="198"/>
      <c r="AF32" s="198"/>
      <c r="AG32" s="198"/>
      <c r="AH32" s="198"/>
      <c r="AI32" s="198"/>
      <c r="AJ32" s="198"/>
      <c r="AK32" s="198"/>
      <c r="AL32" s="198"/>
      <c r="AM32" s="199"/>
      <c r="AV32" s="3"/>
    </row>
    <row r="33" spans="1:48" ht="15" customHeight="1">
      <c r="A33" s="72" t="s">
        <v>57</v>
      </c>
      <c r="B33" s="73"/>
      <c r="C33" s="73"/>
      <c r="D33" s="73"/>
      <c r="E33" s="74"/>
      <c r="F33" s="74"/>
      <c r="G33" s="75"/>
      <c r="H33" s="209"/>
      <c r="I33" s="209"/>
      <c r="J33" s="209"/>
      <c r="K33" s="209"/>
      <c r="L33" s="209"/>
      <c r="M33" s="210"/>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K33" s="211"/>
      <c r="AL33" s="211"/>
      <c r="AM33" s="212"/>
    </row>
    <row r="34" spans="1:48" ht="15" customHeight="1">
      <c r="A34" s="72" t="s">
        <v>58</v>
      </c>
      <c r="B34" s="73"/>
      <c r="C34" s="73"/>
      <c r="D34" s="73"/>
      <c r="E34" s="74"/>
      <c r="F34" s="74"/>
      <c r="G34" s="75"/>
      <c r="H34" s="209"/>
      <c r="I34" s="209"/>
      <c r="J34" s="209"/>
      <c r="K34" s="209"/>
      <c r="L34" s="209"/>
      <c r="M34" s="210"/>
      <c r="N34" s="211"/>
      <c r="O34" s="211"/>
      <c r="P34" s="211"/>
      <c r="Q34" s="211"/>
      <c r="R34" s="211"/>
      <c r="S34" s="211"/>
      <c r="T34" s="211"/>
      <c r="U34" s="211"/>
      <c r="V34" s="211"/>
      <c r="W34" s="211"/>
      <c r="X34" s="211"/>
      <c r="Y34" s="211"/>
      <c r="Z34" s="211"/>
      <c r="AA34" s="211"/>
      <c r="AB34" s="211"/>
      <c r="AC34" s="211"/>
      <c r="AD34" s="211"/>
      <c r="AE34" s="211"/>
      <c r="AF34" s="211"/>
      <c r="AG34" s="211"/>
      <c r="AH34" s="211"/>
      <c r="AI34" s="211"/>
      <c r="AJ34" s="211"/>
      <c r="AK34" s="211"/>
      <c r="AL34" s="211"/>
      <c r="AM34" s="212"/>
    </row>
    <row r="35" spans="1:48" ht="15" customHeight="1">
      <c r="A35" s="72" t="s">
        <v>59</v>
      </c>
      <c r="B35" s="73"/>
      <c r="C35" s="73"/>
      <c r="D35" s="73"/>
      <c r="E35" s="74"/>
      <c r="F35" s="74"/>
      <c r="G35" s="75"/>
      <c r="H35" s="209"/>
      <c r="I35" s="209"/>
      <c r="J35" s="209"/>
      <c r="K35" s="209"/>
      <c r="L35" s="209"/>
      <c r="M35" s="210"/>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2"/>
      <c r="AV35" s="3"/>
    </row>
    <row r="36" spans="1:48" ht="15" customHeight="1">
      <c r="A36" s="72" t="s">
        <v>60</v>
      </c>
      <c r="B36" s="73"/>
      <c r="C36" s="73"/>
      <c r="D36" s="73"/>
      <c r="E36" s="74"/>
      <c r="F36" s="74"/>
      <c r="G36" s="75"/>
      <c r="H36" s="209"/>
      <c r="I36" s="209"/>
      <c r="J36" s="209"/>
      <c r="K36" s="209"/>
      <c r="L36" s="209"/>
      <c r="M36" s="210"/>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2"/>
    </row>
    <row r="37" spans="1:48" ht="15" customHeight="1">
      <c r="A37" s="76" t="s">
        <v>31</v>
      </c>
      <c r="B37" s="77"/>
      <c r="C37" s="77"/>
      <c r="D37" s="77"/>
      <c r="E37" s="77"/>
      <c r="F37" s="77"/>
      <c r="G37" s="78"/>
      <c r="H37" s="202">
        <f>SUM(H32:L36)</f>
        <v>0</v>
      </c>
      <c r="I37" s="202"/>
      <c r="J37" s="202"/>
      <c r="K37" s="202"/>
      <c r="L37" s="203"/>
      <c r="M37" s="204"/>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6"/>
    </row>
    <row r="38" spans="1:48" s="115" customFormat="1">
      <c r="A38" s="130"/>
      <c r="B38" s="114"/>
      <c r="C38" s="113"/>
      <c r="D38" s="114"/>
      <c r="E38" s="131"/>
      <c r="F38" s="114"/>
      <c r="G38" s="114"/>
      <c r="H38" s="114"/>
      <c r="I38" s="114"/>
      <c r="J38" s="132"/>
      <c r="K38" s="132"/>
      <c r="L38" s="132"/>
      <c r="M38" s="132"/>
      <c r="N38" s="132"/>
      <c r="O38" s="133"/>
      <c r="P38" s="113"/>
      <c r="S38" s="132"/>
      <c r="T38" s="128"/>
      <c r="U38" s="132"/>
      <c r="V38" s="132"/>
      <c r="W38" s="134"/>
      <c r="X38" s="116"/>
      <c r="Y38" s="116"/>
      <c r="Z38" s="116"/>
      <c r="AA38" s="116"/>
      <c r="AB38" s="116"/>
      <c r="AC38" s="116"/>
      <c r="AD38" s="117"/>
      <c r="AE38" s="118"/>
      <c r="AF38" s="118"/>
      <c r="AG38" s="118"/>
      <c r="AH38" s="119"/>
      <c r="AI38" s="207"/>
      <c r="AJ38" s="207"/>
      <c r="AK38" s="207"/>
      <c r="AL38" s="208"/>
      <c r="AM38" s="208"/>
    </row>
    <row r="39" spans="1:48" s="115" customFormat="1">
      <c r="A39" s="113" t="s">
        <v>212</v>
      </c>
      <c r="B39" s="114"/>
      <c r="C39" s="113"/>
      <c r="D39" s="114"/>
      <c r="E39" s="131"/>
      <c r="F39" s="114"/>
      <c r="G39" s="114"/>
      <c r="H39" s="114"/>
      <c r="I39" s="114"/>
      <c r="J39" s="132"/>
      <c r="K39" s="132"/>
      <c r="L39" s="132"/>
      <c r="M39" s="132"/>
      <c r="N39" s="132"/>
      <c r="O39" s="133"/>
      <c r="P39" s="113"/>
      <c r="S39" s="132"/>
      <c r="T39" s="128"/>
      <c r="U39" s="132"/>
      <c r="V39" s="132"/>
      <c r="W39" s="134"/>
      <c r="X39" s="116"/>
      <c r="Y39" s="116"/>
      <c r="Z39" s="116"/>
      <c r="AA39" s="116"/>
      <c r="AB39" s="116"/>
      <c r="AC39" s="116"/>
      <c r="AD39" s="117"/>
      <c r="AE39" s="118"/>
      <c r="AF39" s="118"/>
      <c r="AG39" s="118"/>
      <c r="AH39" s="119"/>
      <c r="AI39" s="207"/>
      <c r="AJ39" s="207"/>
      <c r="AK39" s="207"/>
      <c r="AL39" s="208"/>
      <c r="AM39" s="208"/>
    </row>
    <row r="40" spans="1:48" ht="15" customHeight="1">
      <c r="A40" s="194" t="s">
        <v>53</v>
      </c>
      <c r="B40" s="195"/>
      <c r="C40" s="195"/>
      <c r="D40" s="195"/>
      <c r="E40" s="195"/>
      <c r="F40" s="195"/>
      <c r="G40" s="196"/>
      <c r="H40" s="195" t="s">
        <v>54</v>
      </c>
      <c r="I40" s="195"/>
      <c r="J40" s="195"/>
      <c r="K40" s="195"/>
      <c r="L40" s="195"/>
      <c r="M40" s="194" t="s">
        <v>55</v>
      </c>
      <c r="N40" s="195"/>
      <c r="O40" s="195"/>
      <c r="P40" s="195"/>
      <c r="Q40" s="195"/>
      <c r="R40" s="195"/>
      <c r="S40" s="195"/>
      <c r="T40" s="195"/>
      <c r="U40" s="195"/>
      <c r="V40" s="195"/>
      <c r="W40" s="195"/>
      <c r="X40" s="195"/>
      <c r="Y40" s="195"/>
      <c r="Z40" s="195"/>
      <c r="AA40" s="195"/>
      <c r="AB40" s="195"/>
      <c r="AC40" s="195"/>
      <c r="AD40" s="195"/>
      <c r="AE40" s="195"/>
      <c r="AF40" s="195"/>
      <c r="AG40" s="195"/>
      <c r="AH40" s="195"/>
      <c r="AI40" s="195"/>
      <c r="AJ40" s="195"/>
      <c r="AK40" s="195"/>
      <c r="AL40" s="195"/>
      <c r="AM40" s="196"/>
    </row>
    <row r="41" spans="1:48" ht="15" customHeight="1">
      <c r="A41" s="98" t="s">
        <v>56</v>
      </c>
      <c r="B41" s="99"/>
      <c r="C41" s="99"/>
      <c r="D41" s="99"/>
      <c r="E41" s="100"/>
      <c r="F41" s="100"/>
      <c r="G41" s="101"/>
      <c r="H41" s="201"/>
      <c r="I41" s="201"/>
      <c r="J41" s="201"/>
      <c r="K41" s="201"/>
      <c r="L41" s="201"/>
      <c r="M41" s="197"/>
      <c r="N41" s="198"/>
      <c r="O41" s="198"/>
      <c r="P41" s="198"/>
      <c r="Q41" s="198"/>
      <c r="R41" s="198"/>
      <c r="S41" s="198"/>
      <c r="T41" s="198"/>
      <c r="U41" s="198"/>
      <c r="V41" s="198"/>
      <c r="W41" s="198"/>
      <c r="X41" s="198"/>
      <c r="Y41" s="198"/>
      <c r="Z41" s="198"/>
      <c r="AA41" s="198"/>
      <c r="AB41" s="198"/>
      <c r="AC41" s="198"/>
      <c r="AD41" s="198"/>
      <c r="AE41" s="198"/>
      <c r="AF41" s="198"/>
      <c r="AG41" s="198"/>
      <c r="AH41" s="198"/>
      <c r="AI41" s="198"/>
      <c r="AJ41" s="198"/>
      <c r="AK41" s="198"/>
      <c r="AL41" s="198"/>
      <c r="AM41" s="199"/>
      <c r="AV41" s="3"/>
    </row>
    <row r="42" spans="1:48" ht="15" customHeight="1">
      <c r="A42" s="72" t="s">
        <v>57</v>
      </c>
      <c r="B42" s="73"/>
      <c r="C42" s="73"/>
      <c r="D42" s="73"/>
      <c r="E42" s="74"/>
      <c r="F42" s="74"/>
      <c r="G42" s="75"/>
      <c r="H42" s="209"/>
      <c r="I42" s="209"/>
      <c r="J42" s="209"/>
      <c r="K42" s="209"/>
      <c r="L42" s="209"/>
      <c r="M42" s="210"/>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2"/>
    </row>
    <row r="43" spans="1:48" ht="15" customHeight="1">
      <c r="A43" s="72" t="s">
        <v>58</v>
      </c>
      <c r="B43" s="73"/>
      <c r="C43" s="73"/>
      <c r="D43" s="73"/>
      <c r="E43" s="74"/>
      <c r="F43" s="74"/>
      <c r="G43" s="75"/>
      <c r="H43" s="209"/>
      <c r="I43" s="209"/>
      <c r="J43" s="209"/>
      <c r="K43" s="209"/>
      <c r="L43" s="209"/>
      <c r="M43" s="210"/>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2"/>
    </row>
    <row r="44" spans="1:48" ht="15" customHeight="1">
      <c r="A44" s="72" t="s">
        <v>59</v>
      </c>
      <c r="B44" s="73"/>
      <c r="C44" s="73"/>
      <c r="D44" s="73"/>
      <c r="E44" s="74"/>
      <c r="F44" s="74"/>
      <c r="G44" s="75"/>
      <c r="H44" s="209"/>
      <c r="I44" s="209"/>
      <c r="J44" s="209"/>
      <c r="K44" s="209"/>
      <c r="L44" s="209"/>
      <c r="M44" s="210"/>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c r="AK44" s="211"/>
      <c r="AL44" s="211"/>
      <c r="AM44" s="212"/>
      <c r="AV44" s="3"/>
    </row>
    <row r="45" spans="1:48" ht="15" customHeight="1">
      <c r="A45" s="72" t="s">
        <v>60</v>
      </c>
      <c r="B45" s="73"/>
      <c r="C45" s="73"/>
      <c r="D45" s="73"/>
      <c r="E45" s="74"/>
      <c r="F45" s="74"/>
      <c r="G45" s="75"/>
      <c r="H45" s="209"/>
      <c r="I45" s="209"/>
      <c r="J45" s="209"/>
      <c r="K45" s="209"/>
      <c r="L45" s="209"/>
      <c r="M45" s="210"/>
      <c r="N45" s="211"/>
      <c r="O45" s="211"/>
      <c r="P45" s="211"/>
      <c r="Q45" s="211"/>
      <c r="R45" s="211"/>
      <c r="S45" s="211"/>
      <c r="T45" s="211"/>
      <c r="U45" s="211"/>
      <c r="V45" s="211"/>
      <c r="W45" s="211"/>
      <c r="X45" s="211"/>
      <c r="Y45" s="211"/>
      <c r="Z45" s="211"/>
      <c r="AA45" s="211"/>
      <c r="AB45" s="211"/>
      <c r="AC45" s="211"/>
      <c r="AD45" s="211"/>
      <c r="AE45" s="211"/>
      <c r="AF45" s="211"/>
      <c r="AG45" s="211"/>
      <c r="AH45" s="211"/>
      <c r="AI45" s="211"/>
      <c r="AJ45" s="211"/>
      <c r="AK45" s="211"/>
      <c r="AL45" s="211"/>
      <c r="AM45" s="212"/>
    </row>
    <row r="46" spans="1:48" ht="15" customHeight="1">
      <c r="A46" s="76" t="s">
        <v>31</v>
      </c>
      <c r="B46" s="77"/>
      <c r="C46" s="77"/>
      <c r="D46" s="77"/>
      <c r="E46" s="77"/>
      <c r="F46" s="77"/>
      <c r="G46" s="78"/>
      <c r="H46" s="202">
        <f>SUM(H41:L45)</f>
        <v>0</v>
      </c>
      <c r="I46" s="202"/>
      <c r="J46" s="202"/>
      <c r="K46" s="202"/>
      <c r="L46" s="203"/>
      <c r="M46" s="204"/>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6"/>
    </row>
    <row r="47" spans="1:48" s="115" customFormat="1" ht="6" customHeight="1" thickBot="1">
      <c r="A47" s="135"/>
      <c r="B47" s="135"/>
      <c r="C47" s="135"/>
      <c r="D47" s="135"/>
      <c r="E47" s="136"/>
      <c r="F47" s="136"/>
      <c r="G47" s="136"/>
      <c r="H47" s="136"/>
      <c r="I47" s="136"/>
      <c r="J47" s="137"/>
      <c r="K47" s="137"/>
      <c r="L47" s="137"/>
      <c r="M47" s="137"/>
      <c r="N47" s="137"/>
      <c r="AH47" s="141"/>
    </row>
    <row r="48" spans="1:48" s="3" customFormat="1" ht="19.5" customHeight="1">
      <c r="A48" s="144" t="s">
        <v>208</v>
      </c>
      <c r="B48" s="68"/>
      <c r="C48" s="68"/>
      <c r="D48" s="68"/>
      <c r="E48" s="68"/>
      <c r="F48" s="68"/>
      <c r="G48" s="68"/>
      <c r="H48" s="68"/>
      <c r="I48" s="69"/>
      <c r="J48" s="71"/>
      <c r="K48" s="68"/>
      <c r="L48" s="70"/>
      <c r="M48" s="70"/>
      <c r="N48" s="70"/>
      <c r="O48" s="68"/>
      <c r="P48" s="68"/>
      <c r="Q48" s="68"/>
      <c r="R48" s="68"/>
      <c r="S48" s="68"/>
      <c r="T48" s="79"/>
      <c r="U48" s="79"/>
      <c r="V48" s="79"/>
      <c r="W48" s="79"/>
      <c r="AC48" s="262"/>
      <c r="AD48" s="260" t="s">
        <v>51</v>
      </c>
      <c r="AE48" s="261"/>
      <c r="AF48" s="261"/>
      <c r="AG48" s="261"/>
      <c r="AH48" s="261"/>
      <c r="AI48" s="279" t="s">
        <v>52</v>
      </c>
      <c r="AJ48" s="280"/>
      <c r="AK48" s="280"/>
      <c r="AL48" s="280"/>
      <c r="AM48" s="281"/>
    </row>
    <row r="49" spans="1:48" s="3" customFormat="1" ht="13.5" customHeight="1">
      <c r="A49" s="68"/>
      <c r="B49" s="68"/>
      <c r="C49" s="68"/>
      <c r="D49" s="68"/>
      <c r="E49" s="68"/>
      <c r="F49" s="68"/>
      <c r="G49" s="68"/>
      <c r="H49" s="68"/>
      <c r="I49" s="68"/>
      <c r="J49" s="68"/>
      <c r="K49" s="68"/>
      <c r="L49" s="68"/>
      <c r="M49" s="68"/>
      <c r="N49" s="68"/>
      <c r="O49" s="68"/>
      <c r="P49" s="68"/>
      <c r="Q49" s="68"/>
      <c r="R49" s="68"/>
      <c r="S49" s="68"/>
      <c r="T49" s="68"/>
      <c r="U49" s="68"/>
      <c r="V49" s="68"/>
      <c r="W49" s="68"/>
      <c r="AC49" s="262"/>
      <c r="AD49" s="282" t="str">
        <f>IFERROR(VLOOKUP(L10,リスト!B24:E30,4,FALSE)*AJ10,"")</f>
        <v/>
      </c>
      <c r="AE49" s="283"/>
      <c r="AF49" s="283"/>
      <c r="AG49" s="286" t="s">
        <v>13</v>
      </c>
      <c r="AH49" s="286"/>
      <c r="AI49" s="288" t="str">
        <f>IF(AD49="","",MIN(AD49,ROUNDDOWN(H57/1000,0)))</f>
        <v/>
      </c>
      <c r="AJ49" s="289"/>
      <c r="AK49" s="289"/>
      <c r="AL49" s="286" t="s">
        <v>13</v>
      </c>
      <c r="AM49" s="287"/>
    </row>
    <row r="50" spans="1:48" s="3" customFormat="1" ht="12">
      <c r="A50" s="64"/>
      <c r="B50" s="68"/>
      <c r="C50" s="68"/>
      <c r="D50" s="68"/>
      <c r="E50" s="68"/>
      <c r="F50" s="68"/>
      <c r="G50" s="68"/>
      <c r="H50" s="68"/>
      <c r="I50" s="68"/>
      <c r="J50" s="68"/>
      <c r="K50" s="68"/>
      <c r="L50" s="68"/>
      <c r="M50" s="68"/>
      <c r="N50" s="68"/>
      <c r="O50" s="68"/>
      <c r="P50" s="68"/>
      <c r="Q50" s="68"/>
      <c r="R50" s="68"/>
      <c r="S50" s="68"/>
      <c r="T50" s="68"/>
      <c r="U50" s="68"/>
      <c r="V50" s="68"/>
      <c r="W50" s="68"/>
      <c r="AC50" s="262"/>
      <c r="AD50" s="284"/>
      <c r="AE50" s="285"/>
      <c r="AF50" s="285"/>
      <c r="AG50" s="286"/>
      <c r="AH50" s="286"/>
      <c r="AI50" s="290"/>
      <c r="AJ50" s="291"/>
      <c r="AK50" s="291"/>
      <c r="AL50" s="286"/>
      <c r="AM50" s="287"/>
      <c r="AT50" s="4"/>
    </row>
    <row r="51" spans="1:48" ht="15" customHeight="1">
      <c r="A51" s="194" t="s">
        <v>53</v>
      </c>
      <c r="B51" s="195"/>
      <c r="C51" s="195"/>
      <c r="D51" s="195"/>
      <c r="E51" s="195"/>
      <c r="F51" s="195"/>
      <c r="G51" s="196"/>
      <c r="H51" s="195" t="s">
        <v>54</v>
      </c>
      <c r="I51" s="195"/>
      <c r="J51" s="195"/>
      <c r="K51" s="195"/>
      <c r="L51" s="195"/>
      <c r="M51" s="194" t="s">
        <v>55</v>
      </c>
      <c r="N51" s="195"/>
      <c r="O51" s="195"/>
      <c r="P51" s="195"/>
      <c r="Q51" s="195"/>
      <c r="R51" s="195"/>
      <c r="S51" s="195"/>
      <c r="T51" s="195"/>
      <c r="U51" s="195"/>
      <c r="V51" s="195"/>
      <c r="W51" s="195"/>
      <c r="X51" s="195"/>
      <c r="Y51" s="195"/>
      <c r="Z51" s="195"/>
      <c r="AA51" s="195"/>
      <c r="AB51" s="195"/>
      <c r="AC51" s="195"/>
      <c r="AD51" s="195"/>
      <c r="AE51" s="195"/>
      <c r="AF51" s="195"/>
      <c r="AG51" s="195"/>
      <c r="AH51" s="195"/>
      <c r="AI51" s="195"/>
      <c r="AJ51" s="195"/>
      <c r="AK51" s="195"/>
      <c r="AL51" s="195"/>
      <c r="AM51" s="196"/>
    </row>
    <row r="52" spans="1:48" ht="15" customHeight="1">
      <c r="A52" s="98" t="s">
        <v>56</v>
      </c>
      <c r="B52" s="99"/>
      <c r="C52" s="99"/>
      <c r="D52" s="99"/>
      <c r="E52" s="100"/>
      <c r="F52" s="100"/>
      <c r="G52" s="101"/>
      <c r="H52" s="201"/>
      <c r="I52" s="201"/>
      <c r="J52" s="201"/>
      <c r="K52" s="201"/>
      <c r="L52" s="201"/>
      <c r="M52" s="197"/>
      <c r="N52" s="198"/>
      <c r="O52" s="198"/>
      <c r="P52" s="198"/>
      <c r="Q52" s="198"/>
      <c r="R52" s="198"/>
      <c r="S52" s="198"/>
      <c r="T52" s="198"/>
      <c r="U52" s="198"/>
      <c r="V52" s="198"/>
      <c r="W52" s="198"/>
      <c r="X52" s="198"/>
      <c r="Y52" s="198"/>
      <c r="Z52" s="198"/>
      <c r="AA52" s="198"/>
      <c r="AB52" s="198"/>
      <c r="AC52" s="198"/>
      <c r="AD52" s="198"/>
      <c r="AE52" s="198"/>
      <c r="AF52" s="198"/>
      <c r="AG52" s="198"/>
      <c r="AH52" s="198"/>
      <c r="AI52" s="198"/>
      <c r="AJ52" s="198"/>
      <c r="AK52" s="198"/>
      <c r="AL52" s="198"/>
      <c r="AM52" s="199"/>
      <c r="AV52" s="3"/>
    </row>
    <row r="53" spans="1:48" ht="15" customHeight="1">
      <c r="A53" s="72" t="s">
        <v>57</v>
      </c>
      <c r="B53" s="73"/>
      <c r="C53" s="73"/>
      <c r="D53" s="73"/>
      <c r="E53" s="74"/>
      <c r="F53" s="74"/>
      <c r="G53" s="75"/>
      <c r="H53" s="209"/>
      <c r="I53" s="209"/>
      <c r="J53" s="209"/>
      <c r="K53" s="209"/>
      <c r="L53" s="209"/>
      <c r="M53" s="210"/>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2"/>
    </row>
    <row r="54" spans="1:48" ht="15" customHeight="1">
      <c r="A54" s="72" t="s">
        <v>58</v>
      </c>
      <c r="B54" s="73"/>
      <c r="C54" s="73"/>
      <c r="D54" s="73"/>
      <c r="E54" s="74"/>
      <c r="F54" s="74"/>
      <c r="G54" s="75"/>
      <c r="H54" s="209"/>
      <c r="I54" s="209"/>
      <c r="J54" s="209"/>
      <c r="K54" s="209"/>
      <c r="L54" s="209"/>
      <c r="M54" s="210"/>
      <c r="N54" s="211"/>
      <c r="O54" s="211"/>
      <c r="P54" s="211"/>
      <c r="Q54" s="211"/>
      <c r="R54" s="211"/>
      <c r="S54" s="211"/>
      <c r="T54" s="211"/>
      <c r="U54" s="211"/>
      <c r="V54" s="211"/>
      <c r="W54" s="211"/>
      <c r="X54" s="211"/>
      <c r="Y54" s="211"/>
      <c r="Z54" s="211"/>
      <c r="AA54" s="211"/>
      <c r="AB54" s="211"/>
      <c r="AC54" s="211"/>
      <c r="AD54" s="211"/>
      <c r="AE54" s="211"/>
      <c r="AF54" s="211"/>
      <c r="AG54" s="211"/>
      <c r="AH54" s="211"/>
      <c r="AI54" s="211"/>
      <c r="AJ54" s="211"/>
      <c r="AK54" s="211"/>
      <c r="AL54" s="211"/>
      <c r="AM54" s="212"/>
    </row>
    <row r="55" spans="1:48" ht="15" customHeight="1">
      <c r="A55" s="72" t="s">
        <v>59</v>
      </c>
      <c r="B55" s="73"/>
      <c r="C55" s="73"/>
      <c r="D55" s="73"/>
      <c r="E55" s="74"/>
      <c r="F55" s="74"/>
      <c r="G55" s="75"/>
      <c r="H55" s="209"/>
      <c r="I55" s="209"/>
      <c r="J55" s="209"/>
      <c r="K55" s="209"/>
      <c r="L55" s="209"/>
      <c r="M55" s="210"/>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2"/>
      <c r="AV55" s="3"/>
    </row>
    <row r="56" spans="1:48" ht="15" customHeight="1">
      <c r="A56" s="72" t="s">
        <v>60</v>
      </c>
      <c r="B56" s="73"/>
      <c r="C56" s="73"/>
      <c r="D56" s="73"/>
      <c r="E56" s="74"/>
      <c r="F56" s="74"/>
      <c r="G56" s="75"/>
      <c r="H56" s="209"/>
      <c r="I56" s="209"/>
      <c r="J56" s="209"/>
      <c r="K56" s="209"/>
      <c r="L56" s="209"/>
      <c r="M56" s="210"/>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2"/>
    </row>
    <row r="57" spans="1:48" ht="15" customHeight="1">
      <c r="A57" s="76" t="s">
        <v>31</v>
      </c>
      <c r="B57" s="80"/>
      <c r="C57" s="80"/>
      <c r="D57" s="80"/>
      <c r="E57" s="77"/>
      <c r="F57" s="77"/>
      <c r="G57" s="78"/>
      <c r="H57" s="202">
        <f>SUM(H52:L56)</f>
        <v>0</v>
      </c>
      <c r="I57" s="202"/>
      <c r="J57" s="202"/>
      <c r="K57" s="202"/>
      <c r="L57" s="203"/>
      <c r="M57" s="204"/>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6"/>
    </row>
    <row r="58" spans="1:48" s="115" customFormat="1" ht="4.5" customHeight="1">
      <c r="A58" s="135"/>
      <c r="B58" s="135"/>
      <c r="C58" s="135"/>
      <c r="D58" s="135"/>
      <c r="E58" s="138"/>
      <c r="F58" s="138"/>
      <c r="G58" s="138"/>
      <c r="H58" s="138"/>
      <c r="I58" s="138"/>
      <c r="J58" s="139"/>
      <c r="K58" s="139"/>
      <c r="L58" s="139"/>
      <c r="M58" s="139"/>
      <c r="N58" s="139"/>
      <c r="O58" s="138"/>
      <c r="P58" s="138"/>
      <c r="Q58" s="138"/>
      <c r="R58" s="138"/>
      <c r="S58" s="138"/>
      <c r="T58" s="138"/>
      <c r="U58" s="138"/>
      <c r="V58" s="138"/>
      <c r="W58" s="138"/>
      <c r="X58" s="138"/>
      <c r="Y58" s="140"/>
      <c r="Z58" s="140"/>
      <c r="AA58" s="140"/>
      <c r="AB58" s="140"/>
      <c r="AC58" s="140"/>
      <c r="AD58" s="140"/>
      <c r="AE58" s="138"/>
      <c r="AF58" s="138"/>
      <c r="AG58" s="138"/>
      <c r="AH58" s="138"/>
      <c r="AI58" s="138"/>
      <c r="AJ58" s="138"/>
      <c r="AK58" s="138"/>
      <c r="AL58" s="138"/>
      <c r="AM58" s="138"/>
    </row>
    <row r="59" spans="1:48" s="115" customFormat="1">
      <c r="A59" s="113" t="s">
        <v>241</v>
      </c>
    </row>
    <row r="60" spans="1:48">
      <c r="A60" s="159" t="s">
        <v>252</v>
      </c>
    </row>
    <row r="61" spans="1:48">
      <c r="AI61" s="292"/>
      <c r="AJ61" s="292"/>
      <c r="AK61" s="292"/>
      <c r="AL61" s="292"/>
      <c r="AM61" s="292"/>
    </row>
  </sheetData>
  <sheetProtection formatCells="0" formatColumns="0" formatRows="0" insertColumns="0" insertRows="0" autoFilter="0"/>
  <mergeCells count="106">
    <mergeCell ref="AI61:AM61"/>
    <mergeCell ref="H52:L52"/>
    <mergeCell ref="H53:L53"/>
    <mergeCell ref="H54:L54"/>
    <mergeCell ref="H55:L55"/>
    <mergeCell ref="H57:L57"/>
    <mergeCell ref="M57:AM57"/>
    <mergeCell ref="M51:AM51"/>
    <mergeCell ref="M52:AM52"/>
    <mergeCell ref="M53:AM53"/>
    <mergeCell ref="M54:AM54"/>
    <mergeCell ref="M55:AM55"/>
    <mergeCell ref="H56:L56"/>
    <mergeCell ref="M56:AM56"/>
    <mergeCell ref="AD49:AF50"/>
    <mergeCell ref="AG49:AH50"/>
    <mergeCell ref="AD48:AH48"/>
    <mergeCell ref="AC48:AC50"/>
    <mergeCell ref="AL49:AM50"/>
    <mergeCell ref="AI49:AK50"/>
    <mergeCell ref="AI48:AM48"/>
    <mergeCell ref="A51:G51"/>
    <mergeCell ref="H51:L51"/>
    <mergeCell ref="AP10:AU10"/>
    <mergeCell ref="AG10:AI10"/>
    <mergeCell ref="AJ10:AK10"/>
    <mergeCell ref="AL10:AM10"/>
    <mergeCell ref="A11:H11"/>
    <mergeCell ref="AD28:AH28"/>
    <mergeCell ref="AC28:AC30"/>
    <mergeCell ref="AD29:AF30"/>
    <mergeCell ref="AG29:AH30"/>
    <mergeCell ref="A13:AM13"/>
    <mergeCell ref="L10:AF10"/>
    <mergeCell ref="A19:AM19"/>
    <mergeCell ref="A22:W22"/>
    <mergeCell ref="X21:Z21"/>
    <mergeCell ref="X22:Z22"/>
    <mergeCell ref="A10:K10"/>
    <mergeCell ref="X16:Z16"/>
    <mergeCell ref="A26:AM26"/>
    <mergeCell ref="X15:Z15"/>
    <mergeCell ref="AA16:AM16"/>
    <mergeCell ref="AA15:AM15"/>
    <mergeCell ref="AL29:AM30"/>
    <mergeCell ref="AI29:AK30"/>
    <mergeCell ref="AI28:AM28"/>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X17:Z17"/>
    <mergeCell ref="A15:W15"/>
    <mergeCell ref="A16:W16"/>
    <mergeCell ref="A17:W17"/>
    <mergeCell ref="A21:W21"/>
    <mergeCell ref="M37:AM37"/>
    <mergeCell ref="M33:AM33"/>
    <mergeCell ref="M34:AM34"/>
    <mergeCell ref="M35:AM35"/>
    <mergeCell ref="H37:L37"/>
    <mergeCell ref="H36:L36"/>
    <mergeCell ref="M36:AM36"/>
    <mergeCell ref="H33:L33"/>
    <mergeCell ref="H34:L34"/>
    <mergeCell ref="H35:L35"/>
    <mergeCell ref="A31:G31"/>
    <mergeCell ref="A23:W23"/>
    <mergeCell ref="X23:Z23"/>
    <mergeCell ref="A24:W24"/>
    <mergeCell ref="X24:Z24"/>
    <mergeCell ref="A40:G40"/>
    <mergeCell ref="H40:L40"/>
    <mergeCell ref="M40:AM40"/>
    <mergeCell ref="M32:AM32"/>
    <mergeCell ref="M31:AM31"/>
    <mergeCell ref="H32:L32"/>
    <mergeCell ref="H46:L46"/>
    <mergeCell ref="M46:AM46"/>
    <mergeCell ref="AI38:AK38"/>
    <mergeCell ref="AL38:AM38"/>
    <mergeCell ref="H44:L44"/>
    <mergeCell ref="M44:AM44"/>
    <mergeCell ref="H45:L45"/>
    <mergeCell ref="M45:AM45"/>
    <mergeCell ref="H41:L41"/>
    <mergeCell ref="M41:AM41"/>
    <mergeCell ref="H42:L42"/>
    <mergeCell ref="M42:AM42"/>
    <mergeCell ref="H43:L43"/>
    <mergeCell ref="M43:AM43"/>
    <mergeCell ref="AL39:AM39"/>
    <mergeCell ref="H31:L31"/>
    <mergeCell ref="AI39:AK39"/>
  </mergeCells>
  <phoneticPr fontId="4"/>
  <dataValidations count="2">
    <dataValidation imeMode="halfAlpha" allowBlank="1" showInputMessage="1" showErrorMessage="1" sqref="S28:V30 J28:N30 S39:V39 J39:N39" xr:uid="{00000000-0002-0000-0300-000000000000}"/>
    <dataValidation type="list" allowBlank="1" showInputMessage="1" showErrorMessage="1" sqref="X15:Z17 X21:Z24"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634" r:id="rId4" name="Check Box 58">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24635" r:id="rId5" name="Check Box 59">
              <controlPr defaultSize="0" autoFill="0" autoLine="0" autoPict="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9" customWidth="1"/>
    <col min="3" max="3" width="13.875" style="9" customWidth="1"/>
    <col min="4" max="4" width="3.875" style="9" customWidth="1"/>
    <col min="5" max="5" width="35.625" style="9" customWidth="1"/>
    <col min="6" max="6" width="26.125" style="9" customWidth="1"/>
    <col min="7" max="7" width="63.625" style="9" customWidth="1"/>
    <col min="8" max="8" width="26.375" style="9" customWidth="1"/>
    <col min="9" max="9" width="63.625" style="9" customWidth="1"/>
    <col min="10" max="10" width="26.375" style="9" customWidth="1"/>
    <col min="11" max="16384" width="9" style="9"/>
  </cols>
  <sheetData>
    <row r="1" spans="1:15" ht="26.25" customHeight="1">
      <c r="A1" s="7" t="s">
        <v>61</v>
      </c>
      <c r="B1" s="8"/>
      <c r="C1" s="7" t="s">
        <v>62</v>
      </c>
      <c r="I1" s="7"/>
      <c r="J1" s="7"/>
    </row>
    <row r="2" spans="1:15" ht="27" customHeight="1">
      <c r="A2" s="10" t="s">
        <v>63</v>
      </c>
      <c r="B2" s="11"/>
      <c r="C2" s="12"/>
      <c r="D2" s="12"/>
      <c r="E2" s="12"/>
      <c r="F2" s="12"/>
      <c r="G2" s="12"/>
      <c r="H2" s="13"/>
      <c r="I2" s="293" t="s">
        <v>64</v>
      </c>
      <c r="J2" s="294"/>
    </row>
    <row r="3" spans="1:15" ht="30" customHeight="1">
      <c r="A3" s="14"/>
      <c r="B3" s="15"/>
      <c r="C3" s="16"/>
      <c r="D3" s="16"/>
      <c r="E3" s="16"/>
      <c r="F3" s="16"/>
      <c r="G3" s="17" t="s">
        <v>65</v>
      </c>
      <c r="H3" s="18"/>
    </row>
    <row r="4" spans="1:15" ht="71.25" customHeight="1">
      <c r="A4" s="19"/>
      <c r="B4" s="20"/>
      <c r="C4" s="295" t="s">
        <v>66</v>
      </c>
      <c r="D4" s="296"/>
      <c r="E4" s="296"/>
      <c r="F4" s="297"/>
      <c r="G4" s="298" t="s">
        <v>67</v>
      </c>
      <c r="H4" s="299"/>
    </row>
    <row r="5" spans="1:15" ht="18.95" customHeight="1">
      <c r="A5" s="21"/>
      <c r="B5" s="22"/>
      <c r="C5" s="300" t="s">
        <v>68</v>
      </c>
      <c r="D5" s="23">
        <v>1</v>
      </c>
      <c r="E5" s="301" t="s">
        <v>69</v>
      </c>
      <c r="F5" s="23" t="s">
        <v>70</v>
      </c>
      <c r="G5" s="24">
        <v>653</v>
      </c>
      <c r="H5" s="25" t="s">
        <v>71</v>
      </c>
      <c r="K5" s="26"/>
      <c r="L5" s="27"/>
      <c r="M5" s="26"/>
      <c r="N5" s="27"/>
      <c r="O5" s="28"/>
    </row>
    <row r="6" spans="1:15" ht="18.95" customHeight="1">
      <c r="A6" s="21"/>
      <c r="B6" s="22"/>
      <c r="C6" s="300"/>
      <c r="D6" s="23">
        <v>2</v>
      </c>
      <c r="E6" s="301"/>
      <c r="F6" s="23" t="s">
        <v>72</v>
      </c>
      <c r="G6" s="24">
        <v>831</v>
      </c>
      <c r="H6" s="25" t="s">
        <v>71</v>
      </c>
      <c r="K6" s="26"/>
      <c r="L6" s="27"/>
      <c r="M6" s="26"/>
      <c r="N6" s="27"/>
      <c r="O6" s="28"/>
    </row>
    <row r="7" spans="1:15" ht="18.95" customHeight="1">
      <c r="A7" s="21"/>
      <c r="B7" s="22"/>
      <c r="C7" s="300"/>
      <c r="D7" s="23">
        <v>3</v>
      </c>
      <c r="E7" s="301"/>
      <c r="F7" s="23" t="s">
        <v>73</v>
      </c>
      <c r="G7" s="24">
        <v>1075</v>
      </c>
      <c r="H7" s="25" t="s">
        <v>71</v>
      </c>
      <c r="K7" s="26"/>
      <c r="L7" s="27"/>
      <c r="M7" s="26"/>
      <c r="N7" s="27"/>
      <c r="O7" s="28"/>
    </row>
    <row r="8" spans="1:15" ht="18.95" customHeight="1">
      <c r="A8" s="21"/>
      <c r="B8" s="22"/>
      <c r="C8" s="300"/>
      <c r="D8" s="23">
        <v>4</v>
      </c>
      <c r="E8" s="302" t="s">
        <v>74</v>
      </c>
      <c r="F8" s="302"/>
      <c r="G8" s="24">
        <v>305</v>
      </c>
      <c r="H8" s="25" t="s">
        <v>71</v>
      </c>
      <c r="K8" s="26"/>
      <c r="L8" s="27"/>
      <c r="M8" s="26"/>
      <c r="N8" s="27"/>
      <c r="O8" s="28"/>
    </row>
    <row r="9" spans="1:15" ht="18.95" customHeight="1">
      <c r="A9" s="21"/>
      <c r="B9" s="22"/>
      <c r="C9" s="300"/>
      <c r="D9" s="23">
        <v>5</v>
      </c>
      <c r="E9" s="301" t="s">
        <v>75</v>
      </c>
      <c r="F9" s="301"/>
      <c r="G9" s="24">
        <v>340</v>
      </c>
      <c r="H9" s="25" t="s">
        <v>71</v>
      </c>
      <c r="K9" s="26"/>
      <c r="L9" s="27"/>
      <c r="M9" s="26"/>
      <c r="N9" s="27"/>
      <c r="O9" s="28"/>
    </row>
    <row r="10" spans="1:15" ht="18.95" customHeight="1">
      <c r="A10" s="21"/>
      <c r="B10" s="22"/>
      <c r="C10" s="300"/>
      <c r="D10" s="23">
        <v>6</v>
      </c>
      <c r="E10" s="301" t="s">
        <v>76</v>
      </c>
      <c r="F10" s="23" t="s">
        <v>70</v>
      </c>
      <c r="G10" s="24">
        <v>642</v>
      </c>
      <c r="H10" s="25" t="s">
        <v>71</v>
      </c>
      <c r="K10" s="26"/>
      <c r="L10" s="27"/>
      <c r="M10" s="26"/>
      <c r="N10" s="27"/>
      <c r="O10" s="28"/>
    </row>
    <row r="11" spans="1:15" ht="18.95" customHeight="1">
      <c r="A11" s="21"/>
      <c r="B11" s="22"/>
      <c r="C11" s="300"/>
      <c r="D11" s="23">
        <v>7</v>
      </c>
      <c r="E11" s="301"/>
      <c r="F11" s="23" t="s">
        <v>72</v>
      </c>
      <c r="G11" s="24">
        <v>776</v>
      </c>
      <c r="H11" s="25" t="s">
        <v>71</v>
      </c>
      <c r="K11" s="26"/>
      <c r="L11" s="27"/>
      <c r="M11" s="26"/>
      <c r="N11" s="27"/>
      <c r="O11" s="28"/>
    </row>
    <row r="12" spans="1:15" ht="18.95" customHeight="1">
      <c r="A12" s="21"/>
      <c r="B12" s="22"/>
      <c r="C12" s="300"/>
      <c r="D12" s="23">
        <v>8</v>
      </c>
      <c r="E12" s="301"/>
      <c r="F12" s="23" t="s">
        <v>73</v>
      </c>
      <c r="G12" s="24">
        <v>1272</v>
      </c>
      <c r="H12" s="25" t="s">
        <v>71</v>
      </c>
      <c r="K12" s="26"/>
      <c r="L12" s="27"/>
      <c r="M12" s="26"/>
      <c r="N12" s="27"/>
      <c r="O12" s="28"/>
    </row>
    <row r="13" spans="1:15" ht="18.95" customHeight="1">
      <c r="A13" s="21"/>
      <c r="B13" s="22"/>
      <c r="C13" s="29" t="s">
        <v>77</v>
      </c>
      <c r="D13" s="23">
        <v>9</v>
      </c>
      <c r="E13" s="301" t="s">
        <v>78</v>
      </c>
      <c r="F13" s="301"/>
      <c r="G13" s="24">
        <v>44</v>
      </c>
      <c r="H13" s="25" t="s">
        <v>79</v>
      </c>
      <c r="K13" s="26"/>
      <c r="L13" s="28"/>
      <c r="M13" s="28"/>
      <c r="N13" s="27"/>
      <c r="O13" s="26"/>
    </row>
    <row r="14" spans="1:15" ht="18.95" customHeight="1">
      <c r="A14" s="21"/>
      <c r="B14" s="22"/>
      <c r="C14" s="300" t="s">
        <v>80</v>
      </c>
      <c r="D14" s="23">
        <v>10</v>
      </c>
      <c r="E14" s="301" t="s">
        <v>81</v>
      </c>
      <c r="F14" s="301"/>
      <c r="G14" s="24">
        <v>500</v>
      </c>
      <c r="H14" s="25" t="s">
        <v>71</v>
      </c>
      <c r="K14" s="26"/>
      <c r="L14" s="27"/>
      <c r="M14" s="26"/>
      <c r="N14" s="27"/>
      <c r="O14" s="28"/>
    </row>
    <row r="15" spans="1:15" ht="18.95" customHeight="1">
      <c r="A15" s="21"/>
      <c r="B15" s="22"/>
      <c r="C15" s="300"/>
      <c r="D15" s="23">
        <v>11</v>
      </c>
      <c r="E15" s="301" t="s">
        <v>82</v>
      </c>
      <c r="F15" s="301"/>
      <c r="G15" s="24">
        <v>431</v>
      </c>
      <c r="H15" s="25" t="s">
        <v>71</v>
      </c>
      <c r="K15" s="26"/>
      <c r="L15" s="27"/>
      <c r="M15" s="26"/>
      <c r="N15" s="27"/>
      <c r="O15" s="28"/>
    </row>
    <row r="16" spans="1:15" ht="18.95" customHeight="1">
      <c r="A16" s="21"/>
      <c r="B16" s="22"/>
      <c r="C16" s="300"/>
      <c r="D16" s="23">
        <v>12</v>
      </c>
      <c r="E16" s="301" t="s">
        <v>83</v>
      </c>
      <c r="F16" s="301"/>
      <c r="G16" s="24">
        <v>464</v>
      </c>
      <c r="H16" s="25" t="s">
        <v>71</v>
      </c>
      <c r="K16" s="26"/>
      <c r="L16" s="27"/>
      <c r="M16" s="26"/>
      <c r="N16" s="27"/>
      <c r="O16" s="28"/>
    </row>
    <row r="17" spans="1:28" ht="18.95" customHeight="1">
      <c r="A17" s="21"/>
      <c r="B17" s="22"/>
      <c r="C17" s="300"/>
      <c r="D17" s="23">
        <v>13</v>
      </c>
      <c r="E17" s="301" t="s">
        <v>84</v>
      </c>
      <c r="F17" s="301"/>
      <c r="G17" s="24">
        <v>153</v>
      </c>
      <c r="H17" s="25" t="s">
        <v>71</v>
      </c>
      <c r="K17" s="26"/>
      <c r="L17" s="27"/>
      <c r="M17" s="26"/>
      <c r="N17" s="27"/>
      <c r="O17" s="28"/>
    </row>
    <row r="18" spans="1:28" ht="18.95" customHeight="1">
      <c r="A18" s="21"/>
      <c r="B18" s="22"/>
      <c r="C18" s="300"/>
      <c r="D18" s="23">
        <v>14</v>
      </c>
      <c r="E18" s="301" t="s">
        <v>85</v>
      </c>
      <c r="F18" s="301"/>
      <c r="G18" s="24">
        <v>1002</v>
      </c>
      <c r="H18" s="25" t="s">
        <v>71</v>
      </c>
      <c r="K18" s="26"/>
      <c r="L18" s="27"/>
      <c r="M18" s="26"/>
      <c r="N18" s="27"/>
      <c r="O18" s="28"/>
    </row>
    <row r="19" spans="1:28" ht="18.95" customHeight="1">
      <c r="A19" s="21"/>
      <c r="B19" s="22"/>
      <c r="C19" s="300"/>
      <c r="D19" s="23">
        <v>15</v>
      </c>
      <c r="E19" s="301" t="s">
        <v>86</v>
      </c>
      <c r="F19" s="301"/>
      <c r="G19" s="24">
        <v>573</v>
      </c>
      <c r="H19" s="25" t="s">
        <v>71</v>
      </c>
      <c r="K19" s="26"/>
      <c r="L19" s="27"/>
      <c r="M19" s="26"/>
      <c r="N19" s="27"/>
      <c r="O19" s="28"/>
    </row>
    <row r="20" spans="1:28" ht="18.95" customHeight="1">
      <c r="A20" s="21"/>
      <c r="B20" s="22"/>
      <c r="C20" s="300"/>
      <c r="D20" s="23">
        <v>16</v>
      </c>
      <c r="E20" s="301" t="s">
        <v>87</v>
      </c>
      <c r="F20" s="301"/>
      <c r="G20" s="24">
        <v>227</v>
      </c>
      <c r="H20" s="25" t="s">
        <v>71</v>
      </c>
      <c r="K20" s="26"/>
      <c r="L20" s="27"/>
      <c r="M20" s="26"/>
      <c r="N20" s="27"/>
      <c r="O20" s="28"/>
    </row>
    <row r="21" spans="1:28" s="30" customFormat="1" ht="18.95" customHeight="1">
      <c r="A21" s="21"/>
      <c r="B21" s="22"/>
      <c r="C21" s="300"/>
      <c r="D21" s="23">
        <v>17</v>
      </c>
      <c r="E21" s="301" t="s">
        <v>88</v>
      </c>
      <c r="F21" s="301"/>
      <c r="G21" s="24">
        <v>252</v>
      </c>
      <c r="H21" s="25" t="s">
        <v>71</v>
      </c>
      <c r="I21" s="9"/>
      <c r="J21" s="9"/>
      <c r="K21" s="26"/>
      <c r="L21" s="27"/>
      <c r="M21" s="26"/>
      <c r="N21" s="27"/>
      <c r="O21" s="28"/>
      <c r="P21" s="9"/>
      <c r="Q21" s="9"/>
      <c r="R21" s="9"/>
      <c r="S21" s="9"/>
      <c r="T21" s="9"/>
      <c r="U21" s="9"/>
      <c r="V21" s="9"/>
      <c r="W21" s="9"/>
      <c r="X21" s="9"/>
      <c r="Y21" s="9"/>
      <c r="Z21" s="9"/>
      <c r="AA21" s="9"/>
      <c r="AB21" s="9"/>
    </row>
    <row r="22" spans="1:28" ht="18.75" customHeight="1">
      <c r="A22" s="21"/>
      <c r="B22" s="22"/>
      <c r="C22" s="300"/>
      <c r="D22" s="23">
        <v>18</v>
      </c>
      <c r="E22" s="304" t="s">
        <v>89</v>
      </c>
      <c r="F22" s="304"/>
      <c r="G22" s="24">
        <v>82</v>
      </c>
      <c r="H22" s="25" t="s">
        <v>71</v>
      </c>
      <c r="K22" s="26"/>
      <c r="L22" s="27"/>
      <c r="M22" s="26"/>
      <c r="N22" s="27"/>
      <c r="O22" s="28"/>
    </row>
    <row r="23" spans="1:28" ht="18.95" customHeight="1">
      <c r="A23" s="21"/>
      <c r="B23" s="22"/>
      <c r="C23" s="305" t="s">
        <v>90</v>
      </c>
      <c r="D23" s="23">
        <v>19</v>
      </c>
      <c r="E23" s="301" t="s">
        <v>91</v>
      </c>
      <c r="F23" s="301"/>
      <c r="G23" s="24">
        <v>637</v>
      </c>
      <c r="H23" s="25" t="s">
        <v>71</v>
      </c>
      <c r="K23" s="26"/>
      <c r="L23" s="27"/>
      <c r="M23" s="26"/>
      <c r="N23" s="27"/>
      <c r="O23" s="28"/>
    </row>
    <row r="24" spans="1:28" ht="18.95" customHeight="1">
      <c r="A24" s="21"/>
      <c r="B24" s="22"/>
      <c r="C24" s="305"/>
      <c r="D24" s="23">
        <v>20</v>
      </c>
      <c r="E24" s="301" t="s">
        <v>92</v>
      </c>
      <c r="F24" s="301"/>
      <c r="G24" s="24">
        <v>873</v>
      </c>
      <c r="H24" s="25" t="s">
        <v>71</v>
      </c>
      <c r="K24" s="26"/>
      <c r="L24" s="27"/>
      <c r="M24" s="26"/>
      <c r="N24" s="27"/>
      <c r="O24" s="28"/>
    </row>
    <row r="25" spans="1:28" ht="18.95" customHeight="1">
      <c r="A25" s="21"/>
      <c r="B25" s="22"/>
      <c r="C25" s="305" t="s">
        <v>93</v>
      </c>
      <c r="D25" s="23">
        <v>21</v>
      </c>
      <c r="E25" s="301" t="s">
        <v>94</v>
      </c>
      <c r="F25" s="301"/>
      <c r="G25" s="24">
        <v>40</v>
      </c>
      <c r="H25" s="25" t="s">
        <v>79</v>
      </c>
      <c r="K25" s="26"/>
      <c r="L25" s="28"/>
      <c r="M25" s="28"/>
      <c r="N25" s="27"/>
      <c r="O25" s="26"/>
    </row>
    <row r="26" spans="1:28" ht="18.95" customHeight="1">
      <c r="A26" s="21"/>
      <c r="B26" s="22"/>
      <c r="C26" s="305"/>
      <c r="D26" s="23">
        <v>22</v>
      </c>
      <c r="E26" s="301" t="s">
        <v>95</v>
      </c>
      <c r="F26" s="301"/>
      <c r="G26" s="24">
        <v>48</v>
      </c>
      <c r="H26" s="25" t="s">
        <v>79</v>
      </c>
      <c r="K26" s="26"/>
      <c r="L26" s="28"/>
      <c r="M26" s="28"/>
      <c r="N26" s="27"/>
      <c r="O26" s="26"/>
    </row>
    <row r="27" spans="1:28" ht="18.95" customHeight="1">
      <c r="A27" s="21"/>
      <c r="B27" s="22"/>
      <c r="C27" s="305"/>
      <c r="D27" s="23">
        <v>23</v>
      </c>
      <c r="E27" s="301" t="s">
        <v>96</v>
      </c>
      <c r="F27" s="301"/>
      <c r="G27" s="24">
        <v>39</v>
      </c>
      <c r="H27" s="25" t="s">
        <v>79</v>
      </c>
      <c r="K27" s="26"/>
      <c r="L27" s="28"/>
      <c r="M27" s="28"/>
      <c r="N27" s="27"/>
      <c r="O27" s="26"/>
    </row>
    <row r="28" spans="1:28" ht="18.95" customHeight="1">
      <c r="A28" s="21"/>
      <c r="B28" s="22"/>
      <c r="C28" s="305"/>
      <c r="D28" s="23">
        <v>24</v>
      </c>
      <c r="E28" s="301" t="s">
        <v>97</v>
      </c>
      <c r="F28" s="301"/>
      <c r="G28" s="24">
        <v>48</v>
      </c>
      <c r="H28" s="25" t="s">
        <v>79</v>
      </c>
      <c r="K28" s="26"/>
      <c r="L28" s="28"/>
      <c r="M28" s="28"/>
      <c r="N28" s="27"/>
      <c r="O28" s="26"/>
    </row>
    <row r="29" spans="1:28" ht="18.95" customHeight="1">
      <c r="A29" s="21"/>
      <c r="B29" s="22"/>
      <c r="C29" s="305"/>
      <c r="D29" s="23">
        <v>25</v>
      </c>
      <c r="E29" s="301" t="s">
        <v>98</v>
      </c>
      <c r="F29" s="301"/>
      <c r="G29" s="24">
        <v>43</v>
      </c>
      <c r="H29" s="25" t="s">
        <v>79</v>
      </c>
      <c r="K29" s="26"/>
      <c r="L29" s="28"/>
      <c r="M29" s="28"/>
      <c r="N29" s="27"/>
      <c r="O29" s="26"/>
    </row>
    <row r="30" spans="1:28" ht="18.95" customHeight="1">
      <c r="A30" s="21"/>
      <c r="B30" s="22"/>
      <c r="C30" s="305"/>
      <c r="D30" s="23">
        <v>26</v>
      </c>
      <c r="E30" s="301" t="s">
        <v>99</v>
      </c>
      <c r="F30" s="301"/>
      <c r="G30" s="24">
        <v>48</v>
      </c>
      <c r="H30" s="25" t="s">
        <v>79</v>
      </c>
      <c r="K30" s="26"/>
      <c r="L30" s="28"/>
      <c r="M30" s="28"/>
      <c r="N30" s="27"/>
      <c r="O30" s="26"/>
    </row>
    <row r="31" spans="1:28" ht="18.95" customHeight="1">
      <c r="A31" s="21"/>
      <c r="B31" s="22"/>
      <c r="C31" s="305"/>
      <c r="D31" s="23">
        <v>27</v>
      </c>
      <c r="E31" s="302" t="s">
        <v>100</v>
      </c>
      <c r="F31" s="302"/>
      <c r="G31" s="24">
        <v>37</v>
      </c>
      <c r="H31" s="25" t="s">
        <v>79</v>
      </c>
      <c r="K31" s="26"/>
      <c r="L31" s="28"/>
      <c r="M31" s="28"/>
      <c r="N31" s="27"/>
      <c r="O31" s="26"/>
    </row>
    <row r="32" spans="1:28" ht="18.95" customHeight="1">
      <c r="A32" s="31"/>
      <c r="B32" s="32"/>
      <c r="C32" s="305"/>
      <c r="D32" s="23">
        <v>28</v>
      </c>
      <c r="E32" s="302" t="s">
        <v>101</v>
      </c>
      <c r="F32" s="302"/>
      <c r="G32" s="24">
        <v>37</v>
      </c>
      <c r="H32" s="25" t="s">
        <v>79</v>
      </c>
      <c r="K32" s="26"/>
      <c r="L32" s="28"/>
      <c r="M32" s="28"/>
      <c r="N32" s="27"/>
      <c r="O32" s="26"/>
    </row>
    <row r="33" spans="1:10" ht="246.75" customHeight="1">
      <c r="A33" s="33" t="s">
        <v>102</v>
      </c>
      <c r="B33" s="34"/>
      <c r="C33" s="35"/>
      <c r="D33" s="36"/>
      <c r="E33" s="37"/>
      <c r="F33" s="38"/>
      <c r="G33" s="306" t="s">
        <v>103</v>
      </c>
      <c r="H33" s="307"/>
    </row>
    <row r="34" spans="1:10" ht="70.5" customHeight="1">
      <c r="A34" s="39" t="s">
        <v>104</v>
      </c>
      <c r="B34" s="40"/>
      <c r="C34" s="41"/>
      <c r="D34" s="42"/>
      <c r="E34" s="43"/>
      <c r="F34" s="44"/>
      <c r="G34" s="308" t="s">
        <v>105</v>
      </c>
      <c r="H34" s="309"/>
    </row>
    <row r="35" spans="1:10" ht="21" customHeight="1">
      <c r="A35" s="45" t="s">
        <v>106</v>
      </c>
      <c r="B35" s="45"/>
      <c r="C35" s="28"/>
      <c r="D35" s="28"/>
      <c r="E35" s="45"/>
      <c r="F35" s="28"/>
      <c r="G35" s="46"/>
      <c r="H35" s="46"/>
    </row>
    <row r="36" spans="1:10" ht="21" customHeight="1">
      <c r="A36" s="9" t="s">
        <v>107</v>
      </c>
    </row>
    <row r="37" spans="1:10" ht="21" customHeight="1">
      <c r="A37" s="9" t="s">
        <v>108</v>
      </c>
    </row>
    <row r="38" spans="1:10" ht="21" customHeight="1">
      <c r="B38" s="9" t="s">
        <v>109</v>
      </c>
    </row>
    <row r="39" spans="1:10" ht="21" customHeight="1">
      <c r="A39" s="9" t="s">
        <v>110</v>
      </c>
    </row>
    <row r="40" spans="1:10">
      <c r="A40" s="9" t="s">
        <v>111</v>
      </c>
    </row>
    <row r="41" spans="1:10">
      <c r="A41" s="9" t="s">
        <v>112</v>
      </c>
    </row>
    <row r="42" spans="1:10">
      <c r="A42" s="9" t="s">
        <v>113</v>
      </c>
    </row>
    <row r="44" spans="1:10" ht="18.75">
      <c r="I44" s="303" t="s">
        <v>114</v>
      </c>
      <c r="J44" s="303"/>
    </row>
    <row r="45" spans="1:10" ht="21">
      <c r="I45" s="47"/>
      <c r="J45" s="47"/>
    </row>
    <row r="48" spans="1:10" ht="18.75">
      <c r="A48" s="10" t="s">
        <v>115</v>
      </c>
      <c r="B48" s="11"/>
      <c r="C48" s="12"/>
      <c r="D48" s="12"/>
      <c r="E48" s="12"/>
      <c r="F48" s="12"/>
      <c r="G48" s="12"/>
      <c r="H48" s="48"/>
      <c r="I48" s="48"/>
      <c r="J48" s="13"/>
    </row>
    <row r="49" spans="1:10" ht="17.25">
      <c r="A49" s="14"/>
      <c r="B49" s="15"/>
      <c r="C49" s="16"/>
      <c r="D49" s="16"/>
      <c r="E49" s="16"/>
      <c r="F49" s="16"/>
      <c r="G49" s="310" t="s">
        <v>116</v>
      </c>
      <c r="H49" s="311"/>
      <c r="I49" s="310" t="s">
        <v>117</v>
      </c>
      <c r="J49" s="311"/>
    </row>
    <row r="50" spans="1:10" ht="14.25" customHeight="1">
      <c r="A50" s="19"/>
      <c r="B50" s="20"/>
      <c r="C50" s="295" t="s">
        <v>118</v>
      </c>
      <c r="D50" s="296"/>
      <c r="E50" s="296"/>
      <c r="F50" s="297"/>
      <c r="G50" s="315" t="s">
        <v>119</v>
      </c>
      <c r="H50" s="316"/>
      <c r="I50" s="319" t="s">
        <v>120</v>
      </c>
      <c r="J50" s="320"/>
    </row>
    <row r="51" spans="1:10" ht="29.25" customHeight="1">
      <c r="A51" s="49"/>
      <c r="B51" s="50"/>
      <c r="C51" s="312"/>
      <c r="D51" s="313"/>
      <c r="E51" s="313"/>
      <c r="F51" s="314"/>
      <c r="G51" s="317"/>
      <c r="H51" s="318"/>
      <c r="I51" s="321"/>
      <c r="J51" s="322"/>
    </row>
    <row r="52" spans="1:10" ht="21">
      <c r="A52" s="21"/>
      <c r="B52" s="22"/>
      <c r="C52" s="300" t="s">
        <v>68</v>
      </c>
      <c r="D52" s="23">
        <v>1</v>
      </c>
      <c r="E52" s="301" t="s">
        <v>69</v>
      </c>
      <c r="F52" s="23" t="s">
        <v>70</v>
      </c>
      <c r="G52" s="51">
        <v>20</v>
      </c>
      <c r="H52" s="52" t="s">
        <v>121</v>
      </c>
      <c r="I52" s="24">
        <v>200</v>
      </c>
      <c r="J52" s="52" t="s">
        <v>71</v>
      </c>
    </row>
    <row r="53" spans="1:10" ht="21">
      <c r="A53" s="21"/>
      <c r="B53" s="22"/>
      <c r="C53" s="300"/>
      <c r="D53" s="23">
        <v>2</v>
      </c>
      <c r="E53" s="301"/>
      <c r="F53" s="23" t="s">
        <v>72</v>
      </c>
      <c r="G53" s="51">
        <v>20</v>
      </c>
      <c r="H53" s="52" t="s">
        <v>121</v>
      </c>
      <c r="I53" s="24">
        <v>200</v>
      </c>
      <c r="J53" s="52" t="s">
        <v>71</v>
      </c>
    </row>
    <row r="54" spans="1:10" ht="21">
      <c r="A54" s="21"/>
      <c r="B54" s="22"/>
      <c r="C54" s="300"/>
      <c r="D54" s="23">
        <v>3</v>
      </c>
      <c r="E54" s="301"/>
      <c r="F54" s="23" t="s">
        <v>73</v>
      </c>
      <c r="G54" s="51">
        <v>20</v>
      </c>
      <c r="H54" s="52" t="s">
        <v>121</v>
      </c>
      <c r="I54" s="24">
        <v>200</v>
      </c>
      <c r="J54" s="52" t="s">
        <v>71</v>
      </c>
    </row>
    <row r="55" spans="1:10" ht="21">
      <c r="A55" s="21"/>
      <c r="B55" s="22"/>
      <c r="C55" s="300"/>
      <c r="D55" s="23">
        <v>4</v>
      </c>
      <c r="E55" s="302" t="s">
        <v>74</v>
      </c>
      <c r="F55" s="302"/>
      <c r="G55" s="51">
        <v>20</v>
      </c>
      <c r="H55" s="52" t="s">
        <v>121</v>
      </c>
      <c r="I55" s="24">
        <v>200</v>
      </c>
      <c r="J55" s="52" t="s">
        <v>71</v>
      </c>
    </row>
    <row r="56" spans="1:10" ht="21">
      <c r="A56" s="21"/>
      <c r="B56" s="22"/>
      <c r="C56" s="300"/>
      <c r="D56" s="23">
        <v>5</v>
      </c>
      <c r="E56" s="301" t="s">
        <v>75</v>
      </c>
      <c r="F56" s="301"/>
      <c r="G56" s="51">
        <v>20</v>
      </c>
      <c r="H56" s="52" t="s">
        <v>121</v>
      </c>
      <c r="I56" s="24">
        <v>200</v>
      </c>
      <c r="J56" s="52" t="s">
        <v>71</v>
      </c>
    </row>
    <row r="57" spans="1:10" ht="21">
      <c r="A57" s="21"/>
      <c r="B57" s="22"/>
      <c r="C57" s="300"/>
      <c r="D57" s="23">
        <v>6</v>
      </c>
      <c r="E57" s="301" t="s">
        <v>76</v>
      </c>
      <c r="F57" s="23" t="s">
        <v>70</v>
      </c>
      <c r="G57" s="51">
        <v>20</v>
      </c>
      <c r="H57" s="52" t="s">
        <v>121</v>
      </c>
      <c r="I57" s="24">
        <v>200</v>
      </c>
      <c r="J57" s="52" t="s">
        <v>71</v>
      </c>
    </row>
    <row r="58" spans="1:10" ht="21">
      <c r="A58" s="21"/>
      <c r="B58" s="22"/>
      <c r="C58" s="300"/>
      <c r="D58" s="23">
        <v>7</v>
      </c>
      <c r="E58" s="301"/>
      <c r="F58" s="23" t="s">
        <v>72</v>
      </c>
      <c r="G58" s="51">
        <v>20</v>
      </c>
      <c r="H58" s="52" t="s">
        <v>121</v>
      </c>
      <c r="I58" s="24">
        <v>200</v>
      </c>
      <c r="J58" s="52" t="s">
        <v>71</v>
      </c>
    </row>
    <row r="59" spans="1:10" ht="21">
      <c r="A59" s="21"/>
      <c r="B59" s="22"/>
      <c r="C59" s="300"/>
      <c r="D59" s="23">
        <v>8</v>
      </c>
      <c r="E59" s="301"/>
      <c r="F59" s="23" t="s">
        <v>73</v>
      </c>
      <c r="G59" s="51">
        <v>20</v>
      </c>
      <c r="H59" s="52" t="s">
        <v>121</v>
      </c>
      <c r="I59" s="24">
        <v>200</v>
      </c>
      <c r="J59" s="52" t="s">
        <v>71</v>
      </c>
    </row>
    <row r="60" spans="1:10" ht="21">
      <c r="A60" s="21"/>
      <c r="B60" s="22"/>
      <c r="C60" s="29" t="s">
        <v>77</v>
      </c>
      <c r="D60" s="23">
        <v>9</v>
      </c>
      <c r="E60" s="301" t="s">
        <v>78</v>
      </c>
      <c r="F60" s="301"/>
      <c r="G60" s="51">
        <v>20</v>
      </c>
      <c r="H60" s="52" t="s">
        <v>121</v>
      </c>
      <c r="I60" s="24">
        <v>200</v>
      </c>
      <c r="J60" s="52" t="s">
        <v>71</v>
      </c>
    </row>
    <row r="61" spans="1:10" ht="21">
      <c r="A61" s="21"/>
      <c r="B61" s="22"/>
      <c r="C61" s="300" t="s">
        <v>80</v>
      </c>
      <c r="D61" s="23">
        <v>10</v>
      </c>
      <c r="E61" s="301" t="s">
        <v>81</v>
      </c>
      <c r="F61" s="301"/>
      <c r="G61" s="51">
        <v>20</v>
      </c>
      <c r="H61" s="52" t="s">
        <v>121</v>
      </c>
      <c r="I61" s="24">
        <v>200</v>
      </c>
      <c r="J61" s="52" t="s">
        <v>71</v>
      </c>
    </row>
    <row r="62" spans="1:10" ht="21">
      <c r="A62" s="21"/>
      <c r="B62" s="22"/>
      <c r="C62" s="300"/>
      <c r="D62" s="23">
        <v>11</v>
      </c>
      <c r="E62" s="301" t="s">
        <v>82</v>
      </c>
      <c r="F62" s="301"/>
      <c r="G62" s="51">
        <v>20</v>
      </c>
      <c r="H62" s="52" t="s">
        <v>121</v>
      </c>
      <c r="I62" s="24">
        <v>200</v>
      </c>
      <c r="J62" s="52" t="s">
        <v>71</v>
      </c>
    </row>
    <row r="63" spans="1:10" ht="21">
      <c r="A63" s="21"/>
      <c r="B63" s="22"/>
      <c r="C63" s="300"/>
      <c r="D63" s="23">
        <v>12</v>
      </c>
      <c r="E63" s="301" t="s">
        <v>83</v>
      </c>
      <c r="F63" s="301"/>
      <c r="G63" s="51">
        <v>20</v>
      </c>
      <c r="H63" s="52" t="s">
        <v>121</v>
      </c>
      <c r="I63" s="24">
        <v>200</v>
      </c>
      <c r="J63" s="52" t="s">
        <v>71</v>
      </c>
    </row>
    <row r="64" spans="1:10" ht="21">
      <c r="A64" s="21"/>
      <c r="B64" s="22"/>
      <c r="C64" s="300"/>
      <c r="D64" s="23">
        <v>13</v>
      </c>
      <c r="E64" s="301" t="s">
        <v>84</v>
      </c>
      <c r="F64" s="301"/>
      <c r="G64" s="51">
        <v>20</v>
      </c>
      <c r="H64" s="52" t="s">
        <v>121</v>
      </c>
      <c r="I64" s="24">
        <v>200</v>
      </c>
      <c r="J64" s="52" t="s">
        <v>71</v>
      </c>
    </row>
    <row r="65" spans="1:10" ht="21">
      <c r="A65" s="21"/>
      <c r="B65" s="22"/>
      <c r="C65" s="300"/>
      <c r="D65" s="23">
        <v>14</v>
      </c>
      <c r="E65" s="301" t="s">
        <v>85</v>
      </c>
      <c r="F65" s="301"/>
      <c r="G65" s="51">
        <v>20</v>
      </c>
      <c r="H65" s="52" t="s">
        <v>121</v>
      </c>
      <c r="I65" s="24">
        <v>200</v>
      </c>
      <c r="J65" s="52" t="s">
        <v>71</v>
      </c>
    </row>
    <row r="66" spans="1:10" ht="21">
      <c r="A66" s="21"/>
      <c r="B66" s="22"/>
      <c r="C66" s="300"/>
      <c r="D66" s="23">
        <v>15</v>
      </c>
      <c r="E66" s="301" t="s">
        <v>86</v>
      </c>
      <c r="F66" s="301"/>
      <c r="G66" s="51">
        <v>20</v>
      </c>
      <c r="H66" s="52" t="s">
        <v>121</v>
      </c>
      <c r="I66" s="24">
        <v>200</v>
      </c>
      <c r="J66" s="52" t="s">
        <v>71</v>
      </c>
    </row>
    <row r="67" spans="1:10" ht="21">
      <c r="A67" s="21"/>
      <c r="B67" s="22"/>
      <c r="C67" s="300"/>
      <c r="D67" s="53">
        <v>16</v>
      </c>
      <c r="E67" s="323" t="s">
        <v>87</v>
      </c>
      <c r="F67" s="54" t="s">
        <v>122</v>
      </c>
      <c r="G67" s="55" t="s">
        <v>123</v>
      </c>
      <c r="H67" s="52" t="s">
        <v>121</v>
      </c>
      <c r="I67" s="325">
        <v>200</v>
      </c>
      <c r="J67" s="325" t="s">
        <v>71</v>
      </c>
    </row>
    <row r="68" spans="1:10" ht="21">
      <c r="A68" s="21"/>
      <c r="B68" s="22"/>
      <c r="C68" s="300"/>
      <c r="D68" s="53">
        <v>17</v>
      </c>
      <c r="E68" s="324"/>
      <c r="F68" s="54" t="s">
        <v>124</v>
      </c>
      <c r="G68" s="55" t="s">
        <v>125</v>
      </c>
      <c r="H68" s="52" t="s">
        <v>121</v>
      </c>
      <c r="I68" s="326"/>
      <c r="J68" s="326"/>
    </row>
    <row r="69" spans="1:10" ht="21">
      <c r="A69" s="21"/>
      <c r="B69" s="22"/>
      <c r="C69" s="300"/>
      <c r="D69" s="53">
        <v>18</v>
      </c>
      <c r="E69" s="301" t="s">
        <v>88</v>
      </c>
      <c r="F69" s="301"/>
      <c r="G69" s="51">
        <v>20</v>
      </c>
      <c r="H69" s="52" t="s">
        <v>121</v>
      </c>
      <c r="I69" s="24">
        <v>200</v>
      </c>
      <c r="J69" s="52" t="s">
        <v>71</v>
      </c>
    </row>
    <row r="70" spans="1:10" ht="21">
      <c r="A70" s="21"/>
      <c r="B70" s="22"/>
      <c r="C70" s="300"/>
      <c r="D70" s="53">
        <v>19</v>
      </c>
      <c r="E70" s="304" t="s">
        <v>89</v>
      </c>
      <c r="F70" s="304"/>
      <c r="G70" s="51">
        <v>20</v>
      </c>
      <c r="H70" s="52" t="s">
        <v>121</v>
      </c>
      <c r="I70" s="24">
        <v>200</v>
      </c>
      <c r="J70" s="52" t="s">
        <v>71</v>
      </c>
    </row>
    <row r="71" spans="1:10" ht="21">
      <c r="A71" s="21"/>
      <c r="B71" s="22"/>
      <c r="C71" s="305" t="s">
        <v>90</v>
      </c>
      <c r="D71" s="53">
        <v>20</v>
      </c>
      <c r="E71" s="301" t="s">
        <v>91</v>
      </c>
      <c r="F71" s="301"/>
      <c r="G71" s="51">
        <v>20</v>
      </c>
      <c r="H71" s="52" t="s">
        <v>121</v>
      </c>
      <c r="I71" s="24">
        <v>200</v>
      </c>
      <c r="J71" s="52" t="s">
        <v>71</v>
      </c>
    </row>
    <row r="72" spans="1:10" ht="21">
      <c r="A72" s="21"/>
      <c r="B72" s="22"/>
      <c r="C72" s="305"/>
      <c r="D72" s="53">
        <v>21</v>
      </c>
      <c r="E72" s="301" t="s">
        <v>92</v>
      </c>
      <c r="F72" s="301"/>
      <c r="G72" s="51">
        <v>20</v>
      </c>
      <c r="H72" s="52" t="s">
        <v>121</v>
      </c>
      <c r="I72" s="24">
        <v>200</v>
      </c>
      <c r="J72" s="52" t="s">
        <v>71</v>
      </c>
    </row>
    <row r="73" spans="1:10" ht="21">
      <c r="A73" s="21"/>
      <c r="B73" s="22"/>
      <c r="C73" s="305" t="s">
        <v>93</v>
      </c>
      <c r="D73" s="53">
        <v>22</v>
      </c>
      <c r="E73" s="301" t="s">
        <v>94</v>
      </c>
      <c r="F73" s="301"/>
      <c r="G73" s="51" t="s">
        <v>126</v>
      </c>
      <c r="H73" s="52" t="s">
        <v>126</v>
      </c>
      <c r="I73" s="52" t="s">
        <v>126</v>
      </c>
      <c r="J73" s="52" t="s">
        <v>126</v>
      </c>
    </row>
    <row r="74" spans="1:10" ht="21">
      <c r="A74" s="21"/>
      <c r="B74" s="22"/>
      <c r="C74" s="305"/>
      <c r="D74" s="53">
        <v>23</v>
      </c>
      <c r="E74" s="301" t="s">
        <v>95</v>
      </c>
      <c r="F74" s="301"/>
      <c r="G74" s="51" t="s">
        <v>126</v>
      </c>
      <c r="H74" s="52" t="s">
        <v>126</v>
      </c>
      <c r="I74" s="52" t="s">
        <v>126</v>
      </c>
      <c r="J74" s="52" t="s">
        <v>126</v>
      </c>
    </row>
    <row r="75" spans="1:10" ht="21">
      <c r="A75" s="21"/>
      <c r="B75" s="22"/>
      <c r="C75" s="305"/>
      <c r="D75" s="53">
        <v>24</v>
      </c>
      <c r="E75" s="301" t="s">
        <v>96</v>
      </c>
      <c r="F75" s="301"/>
      <c r="G75" s="51" t="s">
        <v>126</v>
      </c>
      <c r="H75" s="52" t="s">
        <v>126</v>
      </c>
      <c r="I75" s="52" t="s">
        <v>126</v>
      </c>
      <c r="J75" s="52" t="s">
        <v>126</v>
      </c>
    </row>
    <row r="76" spans="1:10" ht="21">
      <c r="A76" s="21"/>
      <c r="B76" s="22"/>
      <c r="C76" s="305"/>
      <c r="D76" s="53">
        <v>25</v>
      </c>
      <c r="E76" s="301" t="s">
        <v>97</v>
      </c>
      <c r="F76" s="301"/>
      <c r="G76" s="51" t="s">
        <v>126</v>
      </c>
      <c r="H76" s="52" t="s">
        <v>126</v>
      </c>
      <c r="I76" s="52" t="s">
        <v>126</v>
      </c>
      <c r="J76" s="52" t="s">
        <v>126</v>
      </c>
    </row>
    <row r="77" spans="1:10" ht="21">
      <c r="A77" s="21"/>
      <c r="B77" s="22"/>
      <c r="C77" s="305"/>
      <c r="D77" s="53">
        <v>26</v>
      </c>
      <c r="E77" s="301" t="s">
        <v>98</v>
      </c>
      <c r="F77" s="301"/>
      <c r="G77" s="51" t="s">
        <v>126</v>
      </c>
      <c r="H77" s="52" t="s">
        <v>126</v>
      </c>
      <c r="I77" s="52" t="s">
        <v>126</v>
      </c>
      <c r="J77" s="52" t="s">
        <v>126</v>
      </c>
    </row>
    <row r="78" spans="1:10" ht="21">
      <c r="A78" s="21"/>
      <c r="B78" s="22"/>
      <c r="C78" s="305"/>
      <c r="D78" s="53">
        <v>27</v>
      </c>
      <c r="E78" s="301" t="s">
        <v>99</v>
      </c>
      <c r="F78" s="301"/>
      <c r="G78" s="51" t="s">
        <v>126</v>
      </c>
      <c r="H78" s="52" t="s">
        <v>126</v>
      </c>
      <c r="I78" s="52" t="s">
        <v>126</v>
      </c>
      <c r="J78" s="52" t="s">
        <v>126</v>
      </c>
    </row>
    <row r="79" spans="1:10" ht="21">
      <c r="A79" s="21"/>
      <c r="B79" s="22"/>
      <c r="C79" s="305"/>
      <c r="D79" s="53">
        <v>28</v>
      </c>
      <c r="E79" s="302" t="s">
        <v>100</v>
      </c>
      <c r="F79" s="302"/>
      <c r="G79" s="51" t="s">
        <v>126</v>
      </c>
      <c r="H79" s="52" t="s">
        <v>126</v>
      </c>
      <c r="I79" s="52" t="s">
        <v>126</v>
      </c>
      <c r="J79" s="52" t="s">
        <v>126</v>
      </c>
    </row>
    <row r="80" spans="1:10" ht="21">
      <c r="A80" s="31"/>
      <c r="B80" s="32"/>
      <c r="C80" s="305"/>
      <c r="D80" s="53">
        <v>29</v>
      </c>
      <c r="E80" s="302" t="s">
        <v>101</v>
      </c>
      <c r="F80" s="302"/>
      <c r="G80" s="51" t="s">
        <v>126</v>
      </c>
      <c r="H80" s="52" t="s">
        <v>126</v>
      </c>
      <c r="I80" s="52" t="s">
        <v>126</v>
      </c>
      <c r="J80" s="52" t="s">
        <v>126</v>
      </c>
    </row>
    <row r="81" spans="1:10" ht="123" customHeight="1">
      <c r="A81" s="33" t="s">
        <v>127</v>
      </c>
      <c r="B81" s="34"/>
      <c r="C81" s="35"/>
      <c r="D81" s="36"/>
      <c r="E81" s="37"/>
      <c r="F81" s="38"/>
      <c r="G81" s="330"/>
      <c r="H81" s="331"/>
      <c r="I81" s="56" t="s">
        <v>128</v>
      </c>
      <c r="J81" s="57"/>
    </row>
    <row r="82" spans="1:10" ht="81" customHeight="1">
      <c r="A82" s="39" t="s">
        <v>104</v>
      </c>
      <c r="B82" s="40"/>
      <c r="C82" s="41"/>
      <c r="D82" s="42"/>
      <c r="E82" s="43"/>
      <c r="F82" s="44"/>
      <c r="G82" s="308" t="s">
        <v>129</v>
      </c>
      <c r="H82" s="309"/>
      <c r="I82" s="308" t="s">
        <v>130</v>
      </c>
      <c r="J82" s="309"/>
    </row>
    <row r="83" spans="1:10">
      <c r="A83" s="45" t="s">
        <v>106</v>
      </c>
      <c r="B83" s="45"/>
    </row>
    <row r="84" spans="1:10">
      <c r="A84" s="9" t="s">
        <v>107</v>
      </c>
    </row>
    <row r="85" spans="1:10">
      <c r="A85" s="9" t="s">
        <v>131</v>
      </c>
    </row>
    <row r="86" spans="1:10">
      <c r="B86" s="9" t="s">
        <v>132</v>
      </c>
    </row>
    <row r="87" spans="1:10">
      <c r="A87" s="9" t="s">
        <v>110</v>
      </c>
      <c r="C87" s="58"/>
      <c r="D87" s="58"/>
      <c r="E87" s="58"/>
      <c r="F87" s="58"/>
      <c r="G87" s="58"/>
      <c r="H87" s="58"/>
    </row>
    <row r="88" spans="1:10">
      <c r="A88" s="9" t="s">
        <v>133</v>
      </c>
      <c r="B88" s="45"/>
      <c r="C88" s="58"/>
      <c r="D88" s="58"/>
      <c r="E88" s="58"/>
      <c r="F88" s="58"/>
      <c r="G88" s="58"/>
      <c r="H88" s="58"/>
    </row>
    <row r="89" spans="1:10">
      <c r="A89" s="9" t="s">
        <v>134</v>
      </c>
      <c r="C89" s="58"/>
      <c r="D89" s="58"/>
      <c r="E89" s="58"/>
      <c r="F89" s="58"/>
      <c r="G89" s="58"/>
      <c r="H89" s="58"/>
    </row>
    <row r="90" spans="1:10">
      <c r="A90" s="9" t="s">
        <v>135</v>
      </c>
      <c r="C90" s="58"/>
      <c r="D90" s="58"/>
      <c r="E90" s="58"/>
      <c r="F90" s="58"/>
      <c r="G90" s="58"/>
      <c r="H90" s="58"/>
    </row>
    <row r="91" spans="1:10">
      <c r="A91" s="9" t="s">
        <v>136</v>
      </c>
      <c r="C91" s="58"/>
      <c r="D91" s="58"/>
      <c r="E91" s="58"/>
      <c r="F91" s="58"/>
      <c r="G91" s="58"/>
      <c r="H91" s="58"/>
    </row>
    <row r="92" spans="1:10">
      <c r="A92" s="45" t="s">
        <v>137</v>
      </c>
      <c r="C92" s="58"/>
      <c r="D92" s="58"/>
      <c r="E92" s="58"/>
      <c r="F92" s="58"/>
      <c r="H92" s="58"/>
    </row>
    <row r="93" spans="1:10">
      <c r="A93" s="9" t="s">
        <v>138</v>
      </c>
    </row>
    <row r="94" spans="1:10">
      <c r="A94" s="9" t="s">
        <v>139</v>
      </c>
      <c r="B94" s="45"/>
      <c r="E94" s="59"/>
      <c r="F94" s="59"/>
      <c r="G94" s="59"/>
      <c r="H94" s="59"/>
    </row>
    <row r="95" spans="1:10">
      <c r="A95" s="9" t="s">
        <v>140</v>
      </c>
      <c r="B95" s="45"/>
      <c r="E95" s="59"/>
      <c r="F95" s="59"/>
      <c r="G95" s="59"/>
      <c r="H95" s="59"/>
    </row>
    <row r="96" spans="1:10">
      <c r="A96" s="9" t="s">
        <v>141</v>
      </c>
      <c r="E96" s="59"/>
      <c r="F96" s="59"/>
      <c r="G96" s="59"/>
      <c r="H96" s="59"/>
    </row>
    <row r="97" spans="1:10">
      <c r="A97" s="9" t="s">
        <v>142</v>
      </c>
      <c r="E97" s="59"/>
      <c r="F97" s="59"/>
      <c r="G97" s="59"/>
      <c r="H97" s="59"/>
    </row>
    <row r="99" spans="1:10" ht="18.75">
      <c r="A99" s="10" t="s">
        <v>143</v>
      </c>
      <c r="B99" s="11"/>
      <c r="C99" s="12"/>
      <c r="D99" s="12"/>
      <c r="E99" s="12"/>
      <c r="F99" s="12"/>
      <c r="G99" s="60"/>
      <c r="H99" s="60"/>
      <c r="I99" s="60"/>
      <c r="J99" s="61"/>
    </row>
    <row r="100" spans="1:10" ht="18.75">
      <c r="A100" s="14"/>
      <c r="B100" s="62"/>
      <c r="C100" s="62"/>
      <c r="D100" s="62"/>
      <c r="E100" s="62"/>
      <c r="F100" s="62"/>
      <c r="G100" s="332" t="s">
        <v>144</v>
      </c>
      <c r="H100" s="333"/>
      <c r="I100" s="333"/>
      <c r="J100" s="334"/>
    </row>
    <row r="101" spans="1:10" ht="17.25">
      <c r="A101" s="14"/>
      <c r="B101" s="62"/>
      <c r="C101" s="62"/>
      <c r="D101" s="62"/>
      <c r="E101" s="62"/>
      <c r="F101" s="62"/>
      <c r="G101" s="335" t="s">
        <v>145</v>
      </c>
      <c r="H101" s="336"/>
      <c r="I101" s="336"/>
      <c r="J101" s="337"/>
    </row>
    <row r="102" spans="1:10" ht="44.25" customHeight="1">
      <c r="A102" s="33" t="s">
        <v>146</v>
      </c>
      <c r="B102" s="34"/>
      <c r="C102" s="36"/>
      <c r="D102" s="36"/>
      <c r="E102" s="37"/>
      <c r="F102" s="38"/>
      <c r="G102" s="308" t="s">
        <v>147</v>
      </c>
      <c r="H102" s="338"/>
      <c r="I102" s="338"/>
      <c r="J102" s="309"/>
    </row>
    <row r="103" spans="1:10" ht="52.5" customHeight="1">
      <c r="A103" s="39" t="s">
        <v>104</v>
      </c>
      <c r="B103" s="40"/>
      <c r="C103" s="42"/>
      <c r="D103" s="42"/>
      <c r="E103" s="43"/>
      <c r="F103" s="44"/>
      <c r="G103" s="327" t="s">
        <v>148</v>
      </c>
      <c r="H103" s="328"/>
      <c r="I103" s="328"/>
      <c r="J103" s="329"/>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E24" sqref="E24"/>
    </sheetView>
  </sheetViews>
  <sheetFormatPr defaultRowHeight="13.5"/>
  <cols>
    <col min="2" max="2" width="39.125" bestFit="1" customWidth="1"/>
  </cols>
  <sheetData>
    <row r="1" spans="1:4">
      <c r="B1" t="s">
        <v>192</v>
      </c>
    </row>
    <row r="2" spans="1:4">
      <c r="A2">
        <v>1</v>
      </c>
      <c r="B2" t="s">
        <v>193</v>
      </c>
      <c r="C2">
        <v>200</v>
      </c>
      <c r="D2" t="s">
        <v>149</v>
      </c>
    </row>
    <row r="3" spans="1:4">
      <c r="A3">
        <v>2</v>
      </c>
      <c r="B3" t="s">
        <v>194</v>
      </c>
      <c r="C3">
        <v>300</v>
      </c>
      <c r="D3" t="s">
        <v>149</v>
      </c>
    </row>
    <row r="4" spans="1:4">
      <c r="A4">
        <v>3</v>
      </c>
      <c r="B4" t="s">
        <v>195</v>
      </c>
      <c r="C4">
        <v>400</v>
      </c>
      <c r="D4" t="s">
        <v>149</v>
      </c>
    </row>
    <row r="5" spans="1:4">
      <c r="A5">
        <v>4</v>
      </c>
      <c r="B5" t="s">
        <v>196</v>
      </c>
      <c r="C5">
        <v>500</v>
      </c>
      <c r="D5" t="s">
        <v>149</v>
      </c>
    </row>
    <row r="6" spans="1:4">
      <c r="A6">
        <v>5</v>
      </c>
      <c r="B6" t="s">
        <v>153</v>
      </c>
      <c r="C6">
        <v>200</v>
      </c>
      <c r="D6" t="s">
        <v>149</v>
      </c>
    </row>
    <row r="7" spans="1:4">
      <c r="A7">
        <v>6</v>
      </c>
      <c r="B7" t="s">
        <v>154</v>
      </c>
      <c r="C7">
        <v>200</v>
      </c>
      <c r="D7" t="s">
        <v>149</v>
      </c>
    </row>
    <row r="8" spans="1:4">
      <c r="A8">
        <v>7</v>
      </c>
      <c r="B8" t="s">
        <v>155</v>
      </c>
      <c r="C8">
        <v>200</v>
      </c>
      <c r="D8" t="s">
        <v>149</v>
      </c>
    </row>
    <row r="9" spans="1:4">
      <c r="A9">
        <v>8</v>
      </c>
      <c r="B9" t="s">
        <v>197</v>
      </c>
      <c r="C9">
        <v>200</v>
      </c>
      <c r="D9" t="s">
        <v>149</v>
      </c>
    </row>
    <row r="10" spans="1:4">
      <c r="A10">
        <v>9</v>
      </c>
      <c r="B10" t="s">
        <v>198</v>
      </c>
      <c r="C10">
        <v>300</v>
      </c>
      <c r="D10" t="s">
        <v>152</v>
      </c>
    </row>
    <row r="11" spans="1:4">
      <c r="A11">
        <v>10</v>
      </c>
      <c r="B11" t="s">
        <v>199</v>
      </c>
      <c r="C11">
        <v>400</v>
      </c>
      <c r="D11" t="s">
        <v>152</v>
      </c>
    </row>
    <row r="12" spans="1:4">
      <c r="A12">
        <v>11</v>
      </c>
      <c r="B12" t="s">
        <v>200</v>
      </c>
      <c r="C12">
        <v>200</v>
      </c>
      <c r="D12" t="s">
        <v>149</v>
      </c>
    </row>
    <row r="13" spans="1:4">
      <c r="A13">
        <v>12</v>
      </c>
      <c r="B13" t="s">
        <v>246</v>
      </c>
      <c r="C13">
        <v>200</v>
      </c>
      <c r="D13" t="s">
        <v>149</v>
      </c>
    </row>
    <row r="14" spans="1:4">
      <c r="A14">
        <v>13</v>
      </c>
      <c r="B14" t="s">
        <v>159</v>
      </c>
      <c r="C14">
        <v>200</v>
      </c>
      <c r="D14" t="s">
        <v>149</v>
      </c>
    </row>
    <row r="15" spans="1:4">
      <c r="A15">
        <v>14</v>
      </c>
      <c r="B15" t="s">
        <v>156</v>
      </c>
      <c r="C15">
        <v>200</v>
      </c>
      <c r="D15" t="s">
        <v>149</v>
      </c>
    </row>
    <row r="16" spans="1:4">
      <c r="A16">
        <v>15</v>
      </c>
      <c r="B16" t="s">
        <v>157</v>
      </c>
      <c r="C16">
        <v>200</v>
      </c>
      <c r="D16" t="s">
        <v>149</v>
      </c>
    </row>
    <row r="17" spans="1:6">
      <c r="A17">
        <v>16</v>
      </c>
      <c r="B17" t="s">
        <v>201</v>
      </c>
      <c r="C17">
        <v>200</v>
      </c>
      <c r="D17" t="s">
        <v>149</v>
      </c>
    </row>
    <row r="18" spans="1:6">
      <c r="A18">
        <v>17</v>
      </c>
      <c r="B18" t="s">
        <v>150</v>
      </c>
      <c r="C18">
        <v>200</v>
      </c>
      <c r="D18" t="s">
        <v>149</v>
      </c>
    </row>
    <row r="19" spans="1:6">
      <c r="A19">
        <v>18</v>
      </c>
      <c r="B19" t="s">
        <v>160</v>
      </c>
      <c r="C19">
        <v>200</v>
      </c>
      <c r="D19" t="s">
        <v>149</v>
      </c>
    </row>
    <row r="20" spans="1:6">
      <c r="A20">
        <v>19</v>
      </c>
      <c r="B20" t="s">
        <v>202</v>
      </c>
      <c r="C20">
        <v>200</v>
      </c>
      <c r="D20" t="s">
        <v>149</v>
      </c>
    </row>
    <row r="21" spans="1:6">
      <c r="A21">
        <v>20</v>
      </c>
      <c r="B21" t="s">
        <v>247</v>
      </c>
      <c r="C21">
        <v>200</v>
      </c>
      <c r="D21" t="s">
        <v>149</v>
      </c>
    </row>
    <row r="22" spans="1:6">
      <c r="A22">
        <v>21</v>
      </c>
      <c r="B22" t="s">
        <v>161</v>
      </c>
      <c r="C22">
        <v>200</v>
      </c>
      <c r="D22" t="s">
        <v>149</v>
      </c>
    </row>
    <row r="23" spans="1:6">
      <c r="A23">
        <v>22</v>
      </c>
      <c r="B23" t="s">
        <v>158</v>
      </c>
      <c r="C23">
        <v>200</v>
      </c>
      <c r="D23" t="s">
        <v>149</v>
      </c>
    </row>
    <row r="24" spans="1:6">
      <c r="A24">
        <v>23</v>
      </c>
      <c r="B24" t="s">
        <v>162</v>
      </c>
      <c r="C24">
        <v>6</v>
      </c>
      <c r="D24" t="s">
        <v>152</v>
      </c>
      <c r="E24">
        <v>18</v>
      </c>
      <c r="F24" t="s">
        <v>216</v>
      </c>
    </row>
    <row r="25" spans="1:6">
      <c r="A25">
        <v>24</v>
      </c>
      <c r="B25" t="s">
        <v>164</v>
      </c>
      <c r="C25">
        <v>6</v>
      </c>
      <c r="D25" t="s">
        <v>152</v>
      </c>
      <c r="E25">
        <v>18</v>
      </c>
      <c r="F25" t="s">
        <v>216</v>
      </c>
    </row>
    <row r="26" spans="1:6">
      <c r="A26">
        <v>25</v>
      </c>
      <c r="B26" t="s">
        <v>165</v>
      </c>
      <c r="C26">
        <v>6</v>
      </c>
      <c r="D26" t="s">
        <v>152</v>
      </c>
      <c r="E26">
        <v>18</v>
      </c>
      <c r="F26" t="s">
        <v>216</v>
      </c>
    </row>
    <row r="27" spans="1:6">
      <c r="A27">
        <v>26</v>
      </c>
      <c r="B27" t="s">
        <v>163</v>
      </c>
      <c r="C27">
        <v>6</v>
      </c>
      <c r="D27" t="s">
        <v>152</v>
      </c>
      <c r="E27">
        <v>18</v>
      </c>
      <c r="F27" t="s">
        <v>216</v>
      </c>
    </row>
    <row r="28" spans="1:6">
      <c r="A28">
        <v>27</v>
      </c>
      <c r="B28" t="s">
        <v>151</v>
      </c>
      <c r="C28">
        <v>6</v>
      </c>
      <c r="D28" t="s">
        <v>152</v>
      </c>
      <c r="E28">
        <v>18</v>
      </c>
      <c r="F28" t="s">
        <v>216</v>
      </c>
    </row>
    <row r="29" spans="1:6">
      <c r="A29">
        <v>28</v>
      </c>
      <c r="B29" t="s">
        <v>203</v>
      </c>
      <c r="C29">
        <v>6</v>
      </c>
      <c r="D29" t="s">
        <v>152</v>
      </c>
      <c r="E29">
        <v>18</v>
      </c>
      <c r="F29" t="s">
        <v>216</v>
      </c>
    </row>
    <row r="30" spans="1:6">
      <c r="A30">
        <v>29</v>
      </c>
      <c r="B30" t="s">
        <v>204</v>
      </c>
      <c r="C30">
        <v>6</v>
      </c>
      <c r="D30" t="s">
        <v>152</v>
      </c>
      <c r="E30">
        <v>18</v>
      </c>
      <c r="F30" t="s">
        <v>216</v>
      </c>
    </row>
    <row r="32" spans="1:6">
      <c r="B32" t="s">
        <v>217</v>
      </c>
    </row>
    <row r="33" spans="2:2">
      <c r="B33" t="s">
        <v>218</v>
      </c>
    </row>
    <row r="34" spans="2:2">
      <c r="B34" t="s">
        <v>219</v>
      </c>
    </row>
    <row r="35" spans="2:2">
      <c r="B35" t="s">
        <v>220</v>
      </c>
    </row>
    <row r="36" spans="2:2">
      <c r="B36" t="s">
        <v>221</v>
      </c>
    </row>
    <row r="37" spans="2:2">
      <c r="B37" t="s">
        <v>222</v>
      </c>
    </row>
    <row r="38" spans="2:2">
      <c r="B38" t="s">
        <v>223</v>
      </c>
    </row>
    <row r="39" spans="2:2">
      <c r="B39" t="s">
        <v>224</v>
      </c>
    </row>
    <row r="40" spans="2:2">
      <c r="B40" t="s">
        <v>225</v>
      </c>
    </row>
    <row r="41" spans="2:2">
      <c r="B41" t="s">
        <v>226</v>
      </c>
    </row>
    <row r="42" spans="2:2">
      <c r="B42" t="s">
        <v>227</v>
      </c>
    </row>
    <row r="43" spans="2:2">
      <c r="B43" t="s">
        <v>228</v>
      </c>
    </row>
    <row r="44" spans="2:2">
      <c r="B44" t="s">
        <v>43</v>
      </c>
    </row>
    <row r="45" spans="2:2">
      <c r="B45" t="s">
        <v>229</v>
      </c>
    </row>
    <row r="46" spans="2:2">
      <c r="B46" t="s">
        <v>230</v>
      </c>
    </row>
    <row r="47" spans="2:2">
      <c r="B47" t="s">
        <v>231</v>
      </c>
    </row>
    <row r="48" spans="2:2">
      <c r="B48" t="s">
        <v>232</v>
      </c>
    </row>
    <row r="49" spans="2:2">
      <c r="B49" t="s">
        <v>233</v>
      </c>
    </row>
    <row r="50" spans="2:2">
      <c r="B50" t="s">
        <v>234</v>
      </c>
    </row>
    <row r="51" spans="2:2">
      <c r="B51" t="s">
        <v>235</v>
      </c>
    </row>
    <row r="52" spans="2:2">
      <c r="B52" t="s">
        <v>166</v>
      </c>
    </row>
    <row r="53" spans="2:2">
      <c r="B53" t="s">
        <v>167</v>
      </c>
    </row>
    <row r="54" spans="2:2">
      <c r="B54" t="s">
        <v>168</v>
      </c>
    </row>
    <row r="55" spans="2:2">
      <c r="B55" t="s">
        <v>169</v>
      </c>
    </row>
    <row r="56" spans="2:2">
      <c r="B56" t="s">
        <v>170</v>
      </c>
    </row>
    <row r="57" spans="2:2">
      <c r="B57" t="s">
        <v>171</v>
      </c>
    </row>
    <row r="58" spans="2:2">
      <c r="B58" t="s">
        <v>172</v>
      </c>
    </row>
    <row r="59" spans="2:2">
      <c r="B59" t="s">
        <v>173</v>
      </c>
    </row>
    <row r="60" spans="2:2">
      <c r="B60" t="s">
        <v>174</v>
      </c>
    </row>
    <row r="61" spans="2:2">
      <c r="B61" t="s">
        <v>175</v>
      </c>
    </row>
    <row r="62" spans="2:2">
      <c r="B62" t="s">
        <v>176</v>
      </c>
    </row>
    <row r="63" spans="2:2">
      <c r="B63" t="s">
        <v>177</v>
      </c>
    </row>
    <row r="64" spans="2:2">
      <c r="B64" t="s">
        <v>178</v>
      </c>
    </row>
    <row r="65" spans="2:2">
      <c r="B65" t="s">
        <v>179</v>
      </c>
    </row>
    <row r="66" spans="2:2">
      <c r="B66" t="s">
        <v>180</v>
      </c>
    </row>
    <row r="67" spans="2:2">
      <c r="B67" t="s">
        <v>181</v>
      </c>
    </row>
    <row r="68" spans="2:2">
      <c r="B68" t="s">
        <v>182</v>
      </c>
    </row>
    <row r="69" spans="2:2">
      <c r="B69" t="s">
        <v>183</v>
      </c>
    </row>
    <row r="70" spans="2:2">
      <c r="B70" t="s">
        <v>184</v>
      </c>
    </row>
    <row r="71" spans="2:2">
      <c r="B71" t="s">
        <v>185</v>
      </c>
    </row>
    <row r="72" spans="2:2">
      <c r="B72" t="s">
        <v>186</v>
      </c>
    </row>
    <row r="73" spans="2:2">
      <c r="B73" t="s">
        <v>187</v>
      </c>
    </row>
    <row r="74" spans="2:2">
      <c r="B74" t="s">
        <v>188</v>
      </c>
    </row>
    <row r="75" spans="2:2">
      <c r="B75" t="s">
        <v>189</v>
      </c>
    </row>
    <row r="76" spans="2:2">
      <c r="B76" t="s">
        <v>190</v>
      </c>
    </row>
    <row r="77" spans="2:2">
      <c r="B77" t="s">
        <v>191</v>
      </c>
    </row>
    <row r="78" spans="2:2">
      <c r="B78" t="s">
        <v>236</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3.xml><?xml version="1.0" encoding="utf-8"?>
<ds:datastoreItem xmlns:ds="http://schemas.openxmlformats.org/officeDocument/2006/customXml" ds:itemID="{1268B72C-C7C8-4BA0-9743-9C9E3D299F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(はじめにお読み下さい)申請書の使い方</vt:lpstr>
      <vt:lpstr>申請書</vt:lpstr>
      <vt:lpstr>申請額一覧</vt:lpstr>
      <vt:lpstr>個票1</vt:lpstr>
      <vt:lpstr>単価表</vt:lpstr>
      <vt:lpstr>リスト</vt:lpstr>
      <vt:lpstr>個票1!Print_Area</vt:lpstr>
      <vt:lpstr>申請額一覧!Print_Area</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有海　拓</dc:creator>
  <cp:keywords/>
  <dc:description/>
  <cp:lastModifiedBy>有海　拓</cp:lastModifiedBy>
  <cp:revision/>
  <cp:lastPrinted>2026-03-09T06:35:05Z</cp:lastPrinted>
  <dcterms:created xsi:type="dcterms:W3CDTF">2018-06-19T01:27:02Z</dcterms:created>
  <dcterms:modified xsi:type="dcterms:W3CDTF">2026-07-10T01:10:56Z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