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20.13.39\震災復興支援班\01_作業用フォルダ\R8年度\03_みやぎ地域復興支援事業\04 A3108110みやぎ地域復興支援助成金（一般）_（本庁主務課10年保存_保存年限R19.3.31）\07 会計説明会\05 ホームページ更新\HP掲載用\②中間検査関係様式\"/>
    </mc:Choice>
  </mc:AlternateContent>
  <xr:revisionPtr revIDLastSave="0" documentId="13_ncr:1_{74848612-3575-4F72-BDAF-C96763DAAC62}" xr6:coauthVersionLast="47" xr6:coauthVersionMax="47" xr10:uidLastSave="{00000000-0000-0000-0000-000000000000}"/>
  <bookViews>
    <workbookView xWindow="20370" yWindow="-3045" windowWidth="29040" windowHeight="15720" tabRatio="801" xr2:uid="{00000000-000D-0000-FFFF-FFFF00000000}"/>
  </bookViews>
  <sheets>
    <sheet name="記載例" sheetId="19" r:id="rId1"/>
    <sheet name="会計様式3（中間検査用）" sheetId="32" r:id="rId2"/>
    <sheet name="会計様式3（実績報告用）" sheetId="33" r:id="rId3"/>
  </sheets>
  <definedNames>
    <definedName name="_xlnm.Print_Area" localSheetId="2">'会計様式3（実績報告用）'!$A$1:$R$34</definedName>
    <definedName name="_xlnm.Print_Area" localSheetId="1">'会計様式3（中間検査用）'!$A$1:$R$34</definedName>
    <definedName name="_xlnm.Print_Area" localSheetId="0">記載例!$A$1:$R$34</definedName>
    <definedName name="あ" localSheetId="2">#REF!</definedName>
    <definedName name="あ" localSheetId="1">#REF!</definedName>
    <definedName name="あ" localSheetId="0">#REF!</definedName>
    <definedName name="あ">#REF!</definedName>
    <definedName name="ああ" localSheetId="2">#REF!</definedName>
    <definedName name="ああ" localSheetId="1">#REF!</definedName>
    <definedName name="ああ" localSheetId="0">#REF!</definedName>
    <definedName name="ああ">#REF!</definedName>
    <definedName name="運行" localSheetId="2">#REF!</definedName>
    <definedName name="運行" localSheetId="1">#REF!</definedName>
    <definedName name="運行" localSheetId="0">#REF!</definedName>
    <definedName name="運行">#REF!</definedName>
    <definedName name="業者名等" localSheetId="2">#REF!</definedName>
    <definedName name="業者名等" localSheetId="1">#REF!</definedName>
    <definedName name="業者名等" localSheetId="0">#REF!</definedName>
    <definedName name="業者名等">#REF!</definedName>
    <definedName name="摘要" localSheetId="2">#REF!</definedName>
    <definedName name="摘要" localSheetId="1">#REF!</definedName>
    <definedName name="摘要" localSheetId="0">#REF!</definedName>
    <definedName name="摘要">#REF!</definedName>
    <definedName name="摘要０" localSheetId="2">#REF!</definedName>
    <definedName name="摘要０" localSheetId="1">#REF!</definedName>
    <definedName name="摘要０" localSheetId="0">#REF!</definedName>
    <definedName name="摘要０">#REF!</definedName>
    <definedName name="摘要１" localSheetId="2">#REF!</definedName>
    <definedName name="摘要１" localSheetId="1">#REF!</definedName>
    <definedName name="摘要１" localSheetId="0">#REF!</definedName>
    <definedName name="摘要１">#REF!</definedName>
    <definedName name="摘要２" localSheetId="2">#REF!</definedName>
    <definedName name="摘要２" localSheetId="1">#REF!</definedName>
    <definedName name="摘要２" localSheetId="0">#REF!</definedName>
    <definedName name="摘要２">#REF!</definedName>
    <definedName name="費目名" localSheetId="2">#REF!</definedName>
    <definedName name="費目名" localSheetId="1">#REF!</definedName>
    <definedName name="費目名" localSheetId="0">#REF!</definedName>
    <definedName name="費目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3" l="1"/>
  <c r="B4" i="33"/>
  <c r="B3" i="33"/>
  <c r="B21" i="33"/>
  <c r="C21" i="33"/>
  <c r="D21" i="33"/>
  <c r="E21" i="33"/>
  <c r="F21" i="33"/>
  <c r="G21" i="33"/>
  <c r="H21" i="33"/>
  <c r="B22" i="33"/>
  <c r="C22" i="33"/>
  <c r="D22" i="33"/>
  <c r="E22" i="33"/>
  <c r="F22" i="33"/>
  <c r="G22" i="33"/>
  <c r="G27" i="33" s="1"/>
  <c r="H22" i="33"/>
  <c r="B23" i="33"/>
  <c r="C23" i="33"/>
  <c r="D23" i="33"/>
  <c r="E23" i="33"/>
  <c r="F23" i="33"/>
  <c r="G23" i="33"/>
  <c r="H23" i="33"/>
  <c r="B24" i="33"/>
  <c r="C24" i="33"/>
  <c r="D24" i="33"/>
  <c r="E24" i="33"/>
  <c r="F24" i="33"/>
  <c r="G24" i="33"/>
  <c r="H24" i="33"/>
  <c r="B25" i="33"/>
  <c r="C25" i="33"/>
  <c r="D25" i="33"/>
  <c r="E25" i="33"/>
  <c r="F25" i="33"/>
  <c r="G25" i="33"/>
  <c r="H25" i="33"/>
  <c r="B26" i="33"/>
  <c r="C26" i="33"/>
  <c r="D26" i="33"/>
  <c r="E26" i="33"/>
  <c r="F26" i="33"/>
  <c r="G26" i="33"/>
  <c r="H26" i="33"/>
  <c r="C20" i="33"/>
  <c r="D20" i="33"/>
  <c r="E20" i="33"/>
  <c r="E27" i="33" s="1"/>
  <c r="F20" i="33"/>
  <c r="G20" i="33"/>
  <c r="H20" i="33"/>
  <c r="B20" i="33"/>
  <c r="B11" i="33"/>
  <c r="C11" i="33"/>
  <c r="D11" i="33"/>
  <c r="E11" i="33"/>
  <c r="E17" i="33" s="1"/>
  <c r="E28" i="33" s="1"/>
  <c r="F11" i="33"/>
  <c r="G11" i="33"/>
  <c r="H11" i="33"/>
  <c r="B12" i="33"/>
  <c r="C12" i="33"/>
  <c r="D12" i="33"/>
  <c r="E12" i="33"/>
  <c r="F12" i="33"/>
  <c r="G12" i="33"/>
  <c r="H12" i="33"/>
  <c r="B13" i="33"/>
  <c r="C13" i="33"/>
  <c r="D13" i="33"/>
  <c r="E13" i="33"/>
  <c r="F13" i="33"/>
  <c r="G13" i="33"/>
  <c r="G17" i="33" s="1"/>
  <c r="H13" i="33"/>
  <c r="B14" i="33"/>
  <c r="C14" i="33"/>
  <c r="D14" i="33"/>
  <c r="E14" i="33"/>
  <c r="F14" i="33"/>
  <c r="G14" i="33"/>
  <c r="H14" i="33"/>
  <c r="B15" i="33"/>
  <c r="C15" i="33"/>
  <c r="D15" i="33"/>
  <c r="E15" i="33"/>
  <c r="F15" i="33"/>
  <c r="G15" i="33"/>
  <c r="B16" i="33"/>
  <c r="C16" i="33"/>
  <c r="D16" i="33"/>
  <c r="E16" i="33"/>
  <c r="F16" i="33"/>
  <c r="G16" i="33"/>
  <c r="H16" i="33"/>
  <c r="C10" i="33"/>
  <c r="D10" i="33"/>
  <c r="I10" i="33" s="1"/>
  <c r="Q10" i="33" s="1"/>
  <c r="R10" i="33" s="1"/>
  <c r="E10" i="33"/>
  <c r="F10" i="33"/>
  <c r="G10" i="33"/>
  <c r="H10" i="33"/>
  <c r="B10" i="33"/>
  <c r="O27" i="33"/>
  <c r="N27" i="33"/>
  <c r="M27" i="33"/>
  <c r="L27" i="33"/>
  <c r="K27" i="33"/>
  <c r="J27" i="33"/>
  <c r="P26" i="33"/>
  <c r="P25" i="33"/>
  <c r="P24" i="33"/>
  <c r="I24" i="33"/>
  <c r="Q24" i="33" s="1"/>
  <c r="R24" i="33" s="1"/>
  <c r="P23" i="33"/>
  <c r="P22" i="33"/>
  <c r="P21" i="33"/>
  <c r="P20" i="33"/>
  <c r="P27" i="33" s="1"/>
  <c r="O17" i="33"/>
  <c r="O28" i="33" s="1"/>
  <c r="N17" i="33"/>
  <c r="N28" i="33" s="1"/>
  <c r="M17" i="33"/>
  <c r="M28" i="33" s="1"/>
  <c r="L17" i="33"/>
  <c r="L28" i="33" s="1"/>
  <c r="K17" i="33"/>
  <c r="K28" i="33" s="1"/>
  <c r="J17" i="33"/>
  <c r="J28" i="33" s="1"/>
  <c r="P16" i="33"/>
  <c r="P15" i="33"/>
  <c r="P14" i="33"/>
  <c r="P13" i="33"/>
  <c r="P12" i="33"/>
  <c r="P11" i="33"/>
  <c r="P10" i="33"/>
  <c r="D28" i="32"/>
  <c r="O27" i="32"/>
  <c r="N27" i="32"/>
  <c r="M27" i="32"/>
  <c r="L27" i="32"/>
  <c r="K27" i="32"/>
  <c r="J27" i="32"/>
  <c r="H27" i="32"/>
  <c r="G27" i="32"/>
  <c r="F27" i="32"/>
  <c r="E27" i="32"/>
  <c r="D27" i="32"/>
  <c r="C27" i="32"/>
  <c r="B27" i="32"/>
  <c r="P26" i="32"/>
  <c r="I26" i="32"/>
  <c r="Q26" i="32" s="1"/>
  <c r="R26" i="32" s="1"/>
  <c r="P25" i="32"/>
  <c r="I25" i="32"/>
  <c r="P24" i="32"/>
  <c r="I24" i="32"/>
  <c r="Q24" i="32" s="1"/>
  <c r="R24" i="32" s="1"/>
  <c r="P23" i="32"/>
  <c r="I23" i="32"/>
  <c r="P22" i="32"/>
  <c r="I22" i="32"/>
  <c r="Q22" i="32" s="1"/>
  <c r="R22" i="32" s="1"/>
  <c r="P21" i="32"/>
  <c r="I21" i="32"/>
  <c r="Q21" i="32" s="1"/>
  <c r="R21" i="32" s="1"/>
  <c r="P20" i="32"/>
  <c r="I20" i="32"/>
  <c r="O17" i="32"/>
  <c r="N17" i="32"/>
  <c r="N28" i="32" s="1"/>
  <c r="M17" i="32"/>
  <c r="L17" i="32"/>
  <c r="K17" i="32"/>
  <c r="K28" i="32" s="1"/>
  <c r="J17" i="32"/>
  <c r="J28" i="32" s="1"/>
  <c r="H17" i="32"/>
  <c r="H28" i="32" s="1"/>
  <c r="G17" i="32"/>
  <c r="F17" i="32"/>
  <c r="F28" i="32" s="1"/>
  <c r="E17" i="32"/>
  <c r="E28" i="32" s="1"/>
  <c r="D17" i="32"/>
  <c r="C17" i="32"/>
  <c r="B17" i="32"/>
  <c r="P16" i="32"/>
  <c r="I16" i="32"/>
  <c r="Q16" i="32" s="1"/>
  <c r="R16" i="32" s="1"/>
  <c r="P15" i="32"/>
  <c r="I15" i="32"/>
  <c r="P14" i="32"/>
  <c r="I14" i="32"/>
  <c r="P13" i="32"/>
  <c r="I13" i="32"/>
  <c r="Q13" i="32" s="1"/>
  <c r="R13" i="32" s="1"/>
  <c r="P12" i="32"/>
  <c r="I12" i="32"/>
  <c r="Q12" i="32" s="1"/>
  <c r="R12" i="32" s="1"/>
  <c r="P11" i="32"/>
  <c r="I11" i="32"/>
  <c r="P10" i="32"/>
  <c r="I10" i="32"/>
  <c r="Q33" i="19"/>
  <c r="Q32" i="19"/>
  <c r="Q31" i="19"/>
  <c r="B33" i="19"/>
  <c r="B31" i="19"/>
  <c r="P17" i="33" l="1"/>
  <c r="Q25" i="32"/>
  <c r="R25" i="32" s="1"/>
  <c r="I16" i="33"/>
  <c r="Q16" i="33" s="1"/>
  <c r="R16" i="33" s="1"/>
  <c r="I11" i="33"/>
  <c r="I21" i="33"/>
  <c r="Q21" i="33" s="1"/>
  <c r="R21" i="33" s="1"/>
  <c r="I13" i="33"/>
  <c r="Q13" i="33" s="1"/>
  <c r="R13" i="33" s="1"/>
  <c r="I12" i="33"/>
  <c r="Q12" i="33" s="1"/>
  <c r="I26" i="33"/>
  <c r="Q26" i="33" s="1"/>
  <c r="R26" i="33" s="1"/>
  <c r="C27" i="33"/>
  <c r="B27" i="33"/>
  <c r="B28" i="33" s="1"/>
  <c r="B30" i="33" s="1"/>
  <c r="I14" i="33"/>
  <c r="Q14" i="33" s="1"/>
  <c r="R14" i="33" s="1"/>
  <c r="B17" i="33"/>
  <c r="H27" i="33"/>
  <c r="I23" i="33"/>
  <c r="Q23" i="33" s="1"/>
  <c r="R23" i="33" s="1"/>
  <c r="F17" i="33"/>
  <c r="I15" i="33"/>
  <c r="Q15" i="33" s="1"/>
  <c r="R15" i="33" s="1"/>
  <c r="I25" i="33"/>
  <c r="Q25" i="33" s="1"/>
  <c r="R25" i="33" s="1"/>
  <c r="Q14" i="32"/>
  <c r="R14" i="32" s="1"/>
  <c r="F27" i="33"/>
  <c r="I22" i="33"/>
  <c r="Q22" i="33" s="1"/>
  <c r="R22" i="33" s="1"/>
  <c r="D27" i="33"/>
  <c r="I20" i="33"/>
  <c r="F28" i="33"/>
  <c r="G28" i="33"/>
  <c r="D17" i="33"/>
  <c r="D28" i="33" s="1"/>
  <c r="C17" i="33"/>
  <c r="H17" i="33"/>
  <c r="Q11" i="33"/>
  <c r="R11" i="33" s="1"/>
  <c r="R12" i="33"/>
  <c r="Q10" i="32"/>
  <c r="R10" i="32" s="1"/>
  <c r="P28" i="33"/>
  <c r="B31" i="33"/>
  <c r="L28" i="32"/>
  <c r="M28" i="32"/>
  <c r="Q23" i="32"/>
  <c r="R23" i="32" s="1"/>
  <c r="O28" i="32"/>
  <c r="P27" i="32"/>
  <c r="P17" i="32"/>
  <c r="Q11" i="32"/>
  <c r="R11" i="32" s="1"/>
  <c r="Q15" i="32"/>
  <c r="R15" i="32" s="1"/>
  <c r="B28" i="32"/>
  <c r="B30" i="32" s="1"/>
  <c r="C28" i="32"/>
  <c r="I27" i="32"/>
  <c r="G28" i="32"/>
  <c r="I17" i="32"/>
  <c r="B31" i="32"/>
  <c r="Q20" i="32"/>
  <c r="R20" i="32" s="1"/>
  <c r="B32" i="32"/>
  <c r="P26" i="19"/>
  <c r="P25" i="19"/>
  <c r="P24" i="19"/>
  <c r="P23" i="19"/>
  <c r="P22" i="19"/>
  <c r="P21" i="19"/>
  <c r="P20" i="19"/>
  <c r="O27" i="19"/>
  <c r="N27" i="19"/>
  <c r="M27" i="19"/>
  <c r="L27" i="19"/>
  <c r="K27" i="19"/>
  <c r="J27" i="19"/>
  <c r="H27" i="19"/>
  <c r="G27" i="19"/>
  <c r="F27" i="19"/>
  <c r="E27" i="19"/>
  <c r="D27" i="19"/>
  <c r="C27" i="19"/>
  <c r="I26" i="19"/>
  <c r="Q26" i="19" s="1"/>
  <c r="R26" i="19" s="1"/>
  <c r="I25" i="19"/>
  <c r="I24" i="19"/>
  <c r="I23" i="19"/>
  <c r="I22" i="19"/>
  <c r="I21" i="19"/>
  <c r="I20" i="19"/>
  <c r="P16" i="19"/>
  <c r="P15" i="19"/>
  <c r="P14" i="19"/>
  <c r="P13" i="19"/>
  <c r="P12" i="19"/>
  <c r="P11" i="19"/>
  <c r="P10" i="19"/>
  <c r="O17" i="19"/>
  <c r="N17" i="19"/>
  <c r="M17" i="19"/>
  <c r="L17" i="19"/>
  <c r="K17" i="19"/>
  <c r="J17" i="19"/>
  <c r="H17" i="19"/>
  <c r="G17" i="19"/>
  <c r="F17" i="19"/>
  <c r="E17" i="19"/>
  <c r="D17" i="19"/>
  <c r="C17" i="19"/>
  <c r="I16" i="19"/>
  <c r="Q16" i="19" s="1"/>
  <c r="I15" i="19"/>
  <c r="I14" i="19"/>
  <c r="I13" i="19"/>
  <c r="I12" i="19"/>
  <c r="I11" i="19"/>
  <c r="I10" i="19"/>
  <c r="B27" i="19"/>
  <c r="B32" i="19" s="1"/>
  <c r="B17" i="19"/>
  <c r="I27" i="33" l="1"/>
  <c r="B32" i="33"/>
  <c r="H28" i="33"/>
  <c r="I17" i="33"/>
  <c r="Q17" i="33" s="1"/>
  <c r="C28" i="33"/>
  <c r="Q20" i="33"/>
  <c r="R20" i="33" s="1"/>
  <c r="B33" i="33"/>
  <c r="I28" i="33"/>
  <c r="P28" i="32"/>
  <c r="B33" i="32"/>
  <c r="I28" i="32"/>
  <c r="Q17" i="32"/>
  <c r="Q27" i="32"/>
  <c r="Q24" i="19"/>
  <c r="R24" i="19" s="1"/>
  <c r="Q25" i="19"/>
  <c r="R25" i="19" s="1"/>
  <c r="Q13" i="19"/>
  <c r="H28" i="19"/>
  <c r="Q14" i="19"/>
  <c r="Q12" i="19"/>
  <c r="Q22" i="19"/>
  <c r="R22" i="19" s="1"/>
  <c r="Q23" i="19"/>
  <c r="R23" i="19" s="1"/>
  <c r="I27" i="19"/>
  <c r="Q21" i="19"/>
  <c r="R21" i="19" s="1"/>
  <c r="P27" i="19"/>
  <c r="Q20" i="19"/>
  <c r="Q15" i="19"/>
  <c r="Q11" i="19"/>
  <c r="Q10" i="19"/>
  <c r="R10" i="19" s="1"/>
  <c r="I17" i="19"/>
  <c r="P17" i="19"/>
  <c r="Q27" i="33" l="1"/>
  <c r="Q32" i="33" s="1"/>
  <c r="Q31" i="33"/>
  <c r="R17" i="33"/>
  <c r="Q28" i="32"/>
  <c r="Q30" i="32" s="1"/>
  <c r="Q31" i="32"/>
  <c r="R17" i="32"/>
  <c r="Q32" i="32"/>
  <c r="R27" i="32"/>
  <c r="R20" i="19"/>
  <c r="Q27" i="19"/>
  <c r="Q17" i="19"/>
  <c r="Q28" i="33" l="1"/>
  <c r="Q30" i="33" s="1"/>
  <c r="R27" i="33"/>
  <c r="Q33" i="33"/>
  <c r="Q33" i="32"/>
  <c r="R28" i="32"/>
  <c r="R27" i="19"/>
  <c r="R28" i="33" l="1"/>
  <c r="J28" i="19"/>
  <c r="O28" i="19"/>
  <c r="R16" i="19" l="1"/>
  <c r="R13" i="19"/>
  <c r="K28" i="19"/>
  <c r="P28" i="19" s="1"/>
  <c r="M28" i="19"/>
  <c r="C28" i="19"/>
  <c r="I28" i="19" s="1"/>
  <c r="G28" i="19"/>
  <c r="L28" i="19"/>
  <c r="D28" i="19"/>
  <c r="N28" i="19"/>
  <c r="E28" i="19"/>
  <c r="R11" i="19"/>
  <c r="R12" i="19"/>
  <c r="R15" i="19"/>
  <c r="B28" i="19"/>
  <c r="B30" i="19" s="1"/>
  <c r="R14" i="19"/>
  <c r="F28" i="19"/>
  <c r="R17" i="19" l="1"/>
  <c r="Q28" i="19"/>
  <c r="R28" i="19" l="1"/>
  <c r="Q30" i="19"/>
</calcChain>
</file>

<file path=xl/sharedStrings.xml><?xml version="1.0" encoding="utf-8"?>
<sst xmlns="http://schemas.openxmlformats.org/spreadsheetml/2006/main" count="231" uniqueCount="56">
  <si>
    <t>「みやぎ地域復興支援助成金」対象経費支出状況確認票</t>
    <rPh sb="4" eb="6">
      <t>チイキ</t>
    </rPh>
    <rPh sb="6" eb="8">
      <t>フッコウ</t>
    </rPh>
    <rPh sb="8" eb="10">
      <t>シエン</t>
    </rPh>
    <rPh sb="10" eb="13">
      <t>ジョセイキン</t>
    </rPh>
    <rPh sb="14" eb="16">
      <t>タイショウ</t>
    </rPh>
    <rPh sb="15" eb="16">
      <t>ゾウ</t>
    </rPh>
    <rPh sb="16" eb="18">
      <t>ケイヒ</t>
    </rPh>
    <rPh sb="18" eb="20">
      <t>シシュツ</t>
    </rPh>
    <rPh sb="20" eb="22">
      <t>ジョウキョウ</t>
    </rPh>
    <rPh sb="22" eb="24">
      <t>カクニン</t>
    </rPh>
    <rPh sb="24" eb="25">
      <t>ヒョウ</t>
    </rPh>
    <phoneticPr fontId="2"/>
  </si>
  <si>
    <t>事業所名</t>
    <rPh sb="0" eb="3">
      <t>ジギョウショ</t>
    </rPh>
    <rPh sb="3" eb="4">
      <t>メイ</t>
    </rPh>
    <phoneticPr fontId="2"/>
  </si>
  <si>
    <t>事業名</t>
    <rPh sb="0" eb="2">
      <t>ジギョウ</t>
    </rPh>
    <rPh sb="2" eb="3">
      <t>メイ</t>
    </rPh>
    <phoneticPr fontId="2"/>
  </si>
  <si>
    <t>（単位：円）</t>
    <rPh sb="1" eb="3">
      <t>タンイ</t>
    </rPh>
    <rPh sb="4" eb="5">
      <t>エン</t>
    </rPh>
    <phoneticPr fontId="2"/>
  </si>
  <si>
    <t>予算額</t>
    <rPh sb="0" eb="3">
      <t>ヨサンガク</t>
    </rPh>
    <phoneticPr fontId="2"/>
  </si>
  <si>
    <t>支出額（第１回中間検査確認分）</t>
    <rPh sb="0" eb="2">
      <t>シシュツ</t>
    </rPh>
    <rPh sb="2" eb="3">
      <t>ガク</t>
    </rPh>
    <rPh sb="4" eb="5">
      <t>ダイ</t>
    </rPh>
    <rPh sb="6" eb="7">
      <t>カイ</t>
    </rPh>
    <rPh sb="7" eb="9">
      <t>チュウカン</t>
    </rPh>
    <rPh sb="9" eb="11">
      <t>ケンサ</t>
    </rPh>
    <rPh sb="11" eb="13">
      <t>カクニン</t>
    </rPh>
    <rPh sb="13" eb="14">
      <t>ブン</t>
    </rPh>
    <phoneticPr fontId="2"/>
  </si>
  <si>
    <t>助成金の対象経費として支出した金額</t>
    <rPh sb="0" eb="3">
      <t>ジョセイキン</t>
    </rPh>
    <rPh sb="4" eb="6">
      <t>タイショウ</t>
    </rPh>
    <rPh sb="6" eb="8">
      <t>ケイヒ</t>
    </rPh>
    <rPh sb="11" eb="13">
      <t>シシュツ</t>
    </rPh>
    <rPh sb="15" eb="17">
      <t>キンガク</t>
    </rPh>
    <phoneticPr fontId="2"/>
  </si>
  <si>
    <t>項目</t>
    <rPh sb="0" eb="2">
      <t>コウモク</t>
    </rPh>
    <phoneticPr fontId="2"/>
  </si>
  <si>
    <t>4月</t>
  </si>
  <si>
    <t>5月</t>
  </si>
  <si>
    <t>6月</t>
  </si>
  <si>
    <t>7月</t>
    <rPh sb="1" eb="2">
      <t>ガツ</t>
    </rPh>
    <phoneticPr fontId="2"/>
  </si>
  <si>
    <t>8月</t>
    <rPh sb="1" eb="2">
      <t>ガツ</t>
    </rPh>
    <phoneticPr fontId="2"/>
  </si>
  <si>
    <t>10月</t>
    <rPh sb="2" eb="3">
      <t>ガツ</t>
    </rPh>
    <phoneticPr fontId="2"/>
  </si>
  <si>
    <t>11月</t>
  </si>
  <si>
    <t>12月</t>
  </si>
  <si>
    <t>1月</t>
  </si>
  <si>
    <t>2月</t>
  </si>
  <si>
    <t>3月</t>
  </si>
  <si>
    <t>助成対象事業費</t>
    <rPh sb="0" eb="2">
      <t>ジョセイ</t>
    </rPh>
    <rPh sb="2" eb="4">
      <t>タイショウ</t>
    </rPh>
    <rPh sb="4" eb="7">
      <t>ジギョウヒ</t>
    </rPh>
    <phoneticPr fontId="2"/>
  </si>
  <si>
    <t>事業費額</t>
    <rPh sb="0" eb="3">
      <t>ジギョウヒ</t>
    </rPh>
    <rPh sb="3" eb="4">
      <t>ガク</t>
    </rPh>
    <phoneticPr fontId="2"/>
  </si>
  <si>
    <t>交付決定額</t>
    <rPh sb="0" eb="2">
      <t>コウフ</t>
    </rPh>
    <rPh sb="2" eb="5">
      <t>ケッテイガク</t>
    </rPh>
    <phoneticPr fontId="2"/>
  </si>
  <si>
    <t>※　白色のセルのみ入力してください。</t>
    <rPh sb="2" eb="3">
      <t>シロ</t>
    </rPh>
    <phoneticPr fontId="2"/>
  </si>
  <si>
    <t>精算額</t>
    <rPh sb="0" eb="2">
      <t>セイサン</t>
    </rPh>
    <rPh sb="2" eb="3">
      <t>ガク</t>
    </rPh>
    <phoneticPr fontId="2"/>
  </si>
  <si>
    <t>小計</t>
    <rPh sb="0" eb="2">
      <t>ショウケイ</t>
    </rPh>
    <phoneticPr fontId="2"/>
  </si>
  <si>
    <t>支出額①</t>
    <rPh sb="0" eb="2">
      <t>シシュツ</t>
    </rPh>
    <rPh sb="2" eb="3">
      <t>ガク</t>
    </rPh>
    <phoneticPr fontId="2"/>
  </si>
  <si>
    <t>計</t>
    <rPh sb="0" eb="1">
      <t>ケイ</t>
    </rPh>
    <phoneticPr fontId="2"/>
  </si>
  <si>
    <t>交付申請書の収支計画書（様式第4号）に記載
の項目と予算額を記入</t>
    <rPh sb="0" eb="2">
      <t>コウフ</t>
    </rPh>
    <rPh sb="2" eb="5">
      <t>シンセイショ</t>
    </rPh>
    <rPh sb="6" eb="8">
      <t>シュウシ</t>
    </rPh>
    <rPh sb="8" eb="11">
      <t>ケイカクショ</t>
    </rPh>
    <rPh sb="12" eb="14">
      <t>ヨウシキ</t>
    </rPh>
    <rPh sb="14" eb="15">
      <t>ダイ</t>
    </rPh>
    <rPh sb="16" eb="17">
      <t>ゴウ</t>
    </rPh>
    <rPh sb="19" eb="21">
      <t>キサイ</t>
    </rPh>
    <rPh sb="23" eb="25">
      <t>コウモク</t>
    </rPh>
    <rPh sb="26" eb="29">
      <t>ヨサンガク</t>
    </rPh>
    <rPh sb="30" eb="32">
      <t>キニュウ</t>
    </rPh>
    <phoneticPr fontId="2"/>
  </si>
  <si>
    <t>↑申請書の収支計画書の【総事業費】と同額にしてください。</t>
    <rPh sb="12" eb="16">
      <t>ソウジギョウヒ</t>
    </rPh>
    <rPh sb="13" eb="16">
      <t>ジギョウヒ</t>
    </rPh>
    <phoneticPr fontId="2"/>
  </si>
  <si>
    <t>←交付決定通知に記載の額と同額にしてください。</t>
    <rPh sb="1" eb="5">
      <t>コウフケッテイ</t>
    </rPh>
    <rPh sb="5" eb="7">
      <t>ツウチ</t>
    </rPh>
    <rPh sb="8" eb="10">
      <t>キサイ</t>
    </rPh>
    <rPh sb="11" eb="12">
      <t>ガク</t>
    </rPh>
    <phoneticPr fontId="2"/>
  </si>
  <si>
    <r>
      <t>←申請書の収支計画書に記載の「助成対象事業費」と同じ額を</t>
    </r>
    <r>
      <rPr>
        <b/>
        <u/>
        <sz val="22"/>
        <color theme="1"/>
        <rFont val="游ゴシック"/>
        <family val="3"/>
        <charset val="128"/>
        <scheme val="minor"/>
      </rPr>
      <t>入力してください</t>
    </r>
    <rPh sb="11" eb="13">
      <t>キサイ</t>
    </rPh>
    <rPh sb="15" eb="17">
      <t>ジョセイ</t>
    </rPh>
    <rPh sb="17" eb="19">
      <t>タイショウ</t>
    </rPh>
    <rPh sb="19" eb="22">
      <t>ジギョウヒ</t>
    </rPh>
    <rPh sb="24" eb="25">
      <t>オナ</t>
    </rPh>
    <rPh sb="26" eb="27">
      <t>ガク</t>
    </rPh>
    <rPh sb="28" eb="30">
      <t>ニュウリョク</t>
    </rPh>
    <phoneticPr fontId="2"/>
  </si>
  <si>
    <t>会計様式３</t>
    <rPh sb="0" eb="2">
      <t>カイケイ</t>
    </rPh>
    <rPh sb="2" eb="4">
      <t>ヨウシキ</t>
    </rPh>
    <phoneticPr fontId="2"/>
  </si>
  <si>
    <t>報償費</t>
    <rPh sb="0" eb="3">
      <t>ホウショウヒ</t>
    </rPh>
    <phoneticPr fontId="2"/>
  </si>
  <si>
    <t>需用費</t>
    <rPh sb="0" eb="3">
      <t>ジュヨウヒ</t>
    </rPh>
    <phoneticPr fontId="2"/>
  </si>
  <si>
    <t>役務費</t>
    <rPh sb="0" eb="3">
      <t>エキムヒ</t>
    </rPh>
    <phoneticPr fontId="2"/>
  </si>
  <si>
    <t>報酬・賃金</t>
    <rPh sb="0" eb="2">
      <t>ホウシュウ</t>
    </rPh>
    <rPh sb="3" eb="5">
      <t>チンギン</t>
    </rPh>
    <phoneticPr fontId="2"/>
  </si>
  <si>
    <t>旅費</t>
    <phoneticPr fontId="2"/>
  </si>
  <si>
    <t>使用料・賃借料</t>
    <rPh sb="0" eb="3">
      <t>シヨウリョウ</t>
    </rPh>
    <rPh sb="4" eb="7">
      <t>チンシャクリョウ</t>
    </rPh>
    <phoneticPr fontId="2"/>
  </si>
  <si>
    <t>9月</t>
    <rPh sb="1" eb="2">
      <t>ガツ</t>
    </rPh>
    <phoneticPr fontId="2"/>
  </si>
  <si>
    <t>支出（見込）額（中間検査以降分）</t>
    <rPh sb="12" eb="14">
      <t>イコウ</t>
    </rPh>
    <phoneticPr fontId="2"/>
  </si>
  <si>
    <t>支出額②</t>
    <rPh sb="0" eb="3">
      <t>シシュツガク</t>
    </rPh>
    <phoneticPr fontId="2"/>
  </si>
  <si>
    <t>支出額④</t>
    <rPh sb="0" eb="2">
      <t>シシュツ</t>
    </rPh>
    <rPh sb="2" eb="3">
      <t>ガク</t>
    </rPh>
    <phoneticPr fontId="2"/>
  </si>
  <si>
    <t>支出額⑤</t>
    <rPh sb="0" eb="3">
      <t>シシュツガク</t>
    </rPh>
    <phoneticPr fontId="2"/>
  </si>
  <si>
    <t>③(①+②)</t>
    <phoneticPr fontId="2"/>
  </si>
  <si>
    <t>予算額－③</t>
    <rPh sb="0" eb="3">
      <t>ヨサンガク</t>
    </rPh>
    <phoneticPr fontId="2"/>
  </si>
  <si>
    <t>支出(見込)額計</t>
    <rPh sb="0" eb="2">
      <t>シシュツ</t>
    </rPh>
    <rPh sb="3" eb="5">
      <t>ミコ</t>
    </rPh>
    <rPh sb="6" eb="7">
      <t>ガク</t>
    </rPh>
    <rPh sb="7" eb="8">
      <t>ケイ</t>
    </rPh>
    <phoneticPr fontId="2"/>
  </si>
  <si>
    <t>予算額との差</t>
    <rPh sb="0" eb="3">
      <t>ヨサンガク</t>
    </rPh>
    <rPh sb="5" eb="6">
      <t>サ</t>
    </rPh>
    <phoneticPr fontId="2"/>
  </si>
  <si>
    <t>⑥(④+⑤)</t>
    <phoneticPr fontId="2"/>
  </si>
  <si>
    <t>(予算額－⑥)</t>
    <phoneticPr fontId="2"/>
  </si>
  <si>
    <r>
      <rPr>
        <b/>
        <sz val="26"/>
        <color rgb="FF7030A0"/>
        <rFont val="游ゴシック"/>
        <family val="3"/>
        <charset val="128"/>
        <scheme val="minor"/>
      </rPr>
      <t>【一般枠・若者枠／共通】</t>
    </r>
    <r>
      <rPr>
        <b/>
        <u/>
        <sz val="26"/>
        <color rgb="FF7030A0"/>
        <rFont val="游ゴシック"/>
        <family val="3"/>
        <charset val="128"/>
        <scheme val="minor"/>
      </rPr>
      <t>被災者支援事業</t>
    </r>
    <rPh sb="1" eb="4">
      <t>イッパンワク</t>
    </rPh>
    <rPh sb="5" eb="8">
      <t>ワカモノワク</t>
    </rPh>
    <rPh sb="9" eb="11">
      <t>キョウツウ</t>
    </rPh>
    <rPh sb="12" eb="15">
      <t>ヒサイシャ</t>
    </rPh>
    <rPh sb="15" eb="17">
      <t>シエン</t>
    </rPh>
    <rPh sb="17" eb="19">
      <t>ジギョウ</t>
    </rPh>
    <phoneticPr fontId="2"/>
  </si>
  <si>
    <r>
      <t>【一般枠／任意】</t>
    </r>
    <r>
      <rPr>
        <b/>
        <u/>
        <sz val="26"/>
        <color rgb="FF7030A0"/>
        <rFont val="游ゴシック"/>
        <family val="3"/>
        <charset val="128"/>
        <scheme val="minor"/>
      </rPr>
      <t>①被災者支援事業の今後の方向性の明確化</t>
    </r>
    <r>
      <rPr>
        <b/>
        <sz val="26"/>
        <color rgb="FF7030A0"/>
        <rFont val="游ゴシック"/>
        <family val="3"/>
        <charset val="128"/>
        <scheme val="minor"/>
      </rPr>
      <t>　</t>
    </r>
    <r>
      <rPr>
        <b/>
        <u/>
        <sz val="26"/>
        <color rgb="FF7030A0"/>
        <rFont val="游ゴシック"/>
        <family val="3"/>
        <charset val="128"/>
        <scheme val="minor"/>
      </rPr>
      <t>②財政的自立・自走化</t>
    </r>
    <r>
      <rPr>
        <b/>
        <sz val="26"/>
        <color rgb="FF7030A0"/>
        <rFont val="游ゴシック"/>
        <family val="3"/>
        <charset val="128"/>
        <scheme val="minor"/>
      </rPr>
      <t>　【若者枠／必須】</t>
    </r>
    <r>
      <rPr>
        <b/>
        <u/>
        <sz val="26"/>
        <color rgb="FF7030A0"/>
        <rFont val="游ゴシック"/>
        <family val="3"/>
        <charset val="128"/>
        <scheme val="minor"/>
      </rPr>
      <t>①被災者支援事業の実効性向上</t>
    </r>
    <r>
      <rPr>
        <b/>
        <sz val="26"/>
        <color rgb="FF7030A0"/>
        <rFont val="游ゴシック"/>
        <family val="3"/>
        <charset val="128"/>
        <scheme val="minor"/>
      </rPr>
      <t>　</t>
    </r>
    <r>
      <rPr>
        <b/>
        <u/>
        <sz val="26"/>
        <color rgb="FF7030A0"/>
        <rFont val="游ゴシック"/>
        <family val="3"/>
        <charset val="128"/>
        <scheme val="minor"/>
      </rPr>
      <t>②団体内部の体制整備・強化</t>
    </r>
    <rPh sb="1" eb="4">
      <t>イッパンワク</t>
    </rPh>
    <rPh sb="5" eb="7">
      <t>ニンイ</t>
    </rPh>
    <rPh sb="9" eb="16">
      <t>ヒサイシャシエンジギョウ</t>
    </rPh>
    <rPh sb="17" eb="19">
      <t>コンゴ</t>
    </rPh>
    <rPh sb="20" eb="23">
      <t>ホウコウセイ</t>
    </rPh>
    <rPh sb="24" eb="27">
      <t>メイカクカ</t>
    </rPh>
    <rPh sb="29" eb="34">
      <t>ザイセイテキジリツ</t>
    </rPh>
    <rPh sb="35" eb="38">
      <t>ジソウカ</t>
    </rPh>
    <rPh sb="40" eb="43">
      <t>ワカモノワク</t>
    </rPh>
    <rPh sb="44" eb="46">
      <t>ヒッス</t>
    </rPh>
    <rPh sb="48" eb="55">
      <t>ヒサイシャシエンジギョウ</t>
    </rPh>
    <rPh sb="56" eb="61">
      <t>ジッコウセイコウジョウ</t>
    </rPh>
    <rPh sb="63" eb="67">
      <t>ダンタイナイブ</t>
    </rPh>
    <rPh sb="68" eb="72">
      <t>タイセイセイビ</t>
    </rPh>
    <rPh sb="73" eb="75">
      <t>キョウカ</t>
    </rPh>
    <phoneticPr fontId="2"/>
  </si>
  <si>
    <t>事業①</t>
    <rPh sb="0" eb="2">
      <t>ジギョウ</t>
    </rPh>
    <phoneticPr fontId="2"/>
  </si>
  <si>
    <t>事業②</t>
    <rPh sb="0" eb="2">
      <t>ジギョウ</t>
    </rPh>
    <phoneticPr fontId="2"/>
  </si>
  <si>
    <t>会計様式３（中間検査用）</t>
    <rPh sb="0" eb="2">
      <t>カイケイ</t>
    </rPh>
    <rPh sb="2" eb="4">
      <t>ヨウシキ</t>
    </rPh>
    <rPh sb="6" eb="11">
      <t>チュウカンケンサヨウ</t>
    </rPh>
    <phoneticPr fontId="2"/>
  </si>
  <si>
    <t>会計様式３（実績報告用）</t>
    <rPh sb="0" eb="2">
      <t>カイケイ</t>
    </rPh>
    <rPh sb="2" eb="4">
      <t>ヨウシキ</t>
    </rPh>
    <rPh sb="6" eb="11">
      <t>ジッセキホウコクヨウ</t>
    </rPh>
    <phoneticPr fontId="2"/>
  </si>
  <si>
    <t>※　白色のセルには実績額、水色のセルには見込額を入力してください。</t>
    <rPh sb="2" eb="3">
      <t>シロ</t>
    </rPh>
    <rPh sb="9" eb="12">
      <t>ジッセキガク</t>
    </rPh>
    <rPh sb="13" eb="15">
      <t>ミズイロ</t>
    </rPh>
    <rPh sb="20" eb="23">
      <t>ミコミガク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</si>
</sst>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4"/>
      <color theme="1"/>
      <name val="游ゴシック"/>
      <family val="2"/>
      <charset val="128"/>
      <scheme val="minor"/>
    </font>
    <font>
      <sz val="26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6"/>
      <name val="游ゴシック"/>
      <family val="3"/>
      <charset val="128"/>
      <scheme val="minor"/>
    </font>
    <font>
      <b/>
      <u/>
      <sz val="22"/>
      <color theme="1"/>
      <name val="游ゴシック"/>
      <family val="3"/>
      <charset val="128"/>
      <scheme val="minor"/>
    </font>
    <font>
      <b/>
      <sz val="24"/>
      <color rgb="FFFF0000"/>
      <name val="游ゴシック"/>
      <family val="3"/>
      <charset val="128"/>
      <scheme val="minor"/>
    </font>
    <font>
      <b/>
      <u/>
      <sz val="26"/>
      <color rgb="FF7030A0"/>
      <name val="游ゴシック"/>
      <family val="3"/>
      <charset val="128"/>
      <scheme val="minor"/>
    </font>
    <font>
      <b/>
      <sz val="26"/>
      <color rgb="FF7030A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ck">
        <color theme="5"/>
      </left>
      <right style="thin">
        <color theme="1"/>
      </right>
      <top style="thick">
        <color theme="5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ck">
        <color theme="5"/>
      </top>
      <bottom style="thin">
        <color indexed="64"/>
      </bottom>
      <diagonal/>
    </border>
    <border>
      <left style="thin">
        <color theme="1"/>
      </left>
      <right style="thick">
        <color theme="5"/>
      </right>
      <top style="thick">
        <color theme="5"/>
      </top>
      <bottom style="thin">
        <color indexed="64"/>
      </bottom>
      <diagonal/>
    </border>
    <border>
      <left style="thick">
        <color theme="5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ck">
        <color theme="5"/>
      </right>
      <top style="thin">
        <color indexed="64"/>
      </top>
      <bottom style="thin">
        <color indexed="64"/>
      </bottom>
      <diagonal/>
    </border>
    <border>
      <left style="thick">
        <color theme="5"/>
      </left>
      <right style="thin">
        <color theme="1"/>
      </right>
      <top style="thin">
        <color indexed="64"/>
      </top>
      <bottom style="thick">
        <color theme="5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ck">
        <color theme="5"/>
      </bottom>
      <diagonal/>
    </border>
    <border>
      <left style="thin">
        <color theme="1"/>
      </left>
      <right style="thick">
        <color theme="5"/>
      </right>
      <top style="thin">
        <color indexed="64"/>
      </top>
      <bottom style="thick">
        <color theme="5"/>
      </bottom>
      <diagonal/>
    </border>
    <border>
      <left style="thin">
        <color theme="1"/>
      </left>
      <right style="thin">
        <color theme="1"/>
      </right>
      <top style="thick">
        <color theme="5"/>
      </top>
      <bottom style="thin">
        <color theme="1"/>
      </bottom>
      <diagonal/>
    </border>
    <border>
      <left style="thin">
        <color theme="1"/>
      </left>
      <right style="thick">
        <color theme="5"/>
      </right>
      <top style="thick">
        <color theme="5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5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ck">
        <color theme="5"/>
      </right>
      <top style="thin">
        <color theme="1"/>
      </top>
      <bottom/>
      <diagonal/>
    </border>
    <border>
      <left style="thick">
        <color theme="5"/>
      </left>
      <right style="thin">
        <color theme="1"/>
      </right>
      <top/>
      <bottom style="thick">
        <color theme="5"/>
      </bottom>
      <diagonal/>
    </border>
    <border>
      <left style="thin">
        <color theme="1"/>
      </left>
      <right style="thin">
        <color theme="1"/>
      </right>
      <top/>
      <bottom style="thick">
        <color theme="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5"/>
      </bottom>
      <diagonal/>
    </border>
    <border>
      <left style="thin">
        <color theme="1"/>
      </left>
      <right style="thick">
        <color theme="5"/>
      </right>
      <top style="thin">
        <color theme="1"/>
      </top>
      <bottom style="thick">
        <color theme="5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11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38" fontId="11" fillId="0" borderId="2" xfId="1" applyFont="1" applyBorder="1">
      <alignment vertical="center"/>
    </xf>
    <xf numFmtId="38" fontId="11" fillId="2" borderId="9" xfId="1" applyFont="1" applyFill="1" applyBorder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38" fontId="11" fillId="2" borderId="8" xfId="1" applyFont="1" applyFill="1" applyBorder="1">
      <alignment vertical="center"/>
    </xf>
    <xf numFmtId="0" fontId="8" fillId="0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center" vertical="center"/>
    </xf>
    <xf numFmtId="38" fontId="11" fillId="2" borderId="20" xfId="1" applyFont="1" applyFill="1" applyBorder="1">
      <alignment vertical="center"/>
    </xf>
    <xf numFmtId="0" fontId="17" fillId="0" borderId="0" xfId="0" applyFont="1">
      <alignment vertical="center"/>
    </xf>
    <xf numFmtId="0" fontId="11" fillId="2" borderId="14" xfId="0" applyFont="1" applyFill="1" applyBorder="1" applyAlignment="1">
      <alignment horizontal="center" vertical="center"/>
    </xf>
    <xf numFmtId="38" fontId="11" fillId="2" borderId="14" xfId="1" applyFont="1" applyFill="1" applyBorder="1">
      <alignment vertical="center"/>
    </xf>
    <xf numFmtId="38" fontId="11" fillId="3" borderId="13" xfId="1" applyFont="1" applyFill="1" applyBorder="1">
      <alignment vertical="center"/>
    </xf>
    <xf numFmtId="38" fontId="11" fillId="2" borderId="12" xfId="1" applyFont="1" applyFill="1" applyBorder="1">
      <alignment vertical="center"/>
    </xf>
    <xf numFmtId="0" fontId="11" fillId="2" borderId="3" xfId="0" applyFont="1" applyFill="1" applyBorder="1" applyAlignment="1">
      <alignment horizontal="center" vertical="center"/>
    </xf>
    <xf numFmtId="38" fontId="11" fillId="2" borderId="22" xfId="1" applyFont="1" applyFill="1" applyBorder="1">
      <alignment vertical="center"/>
    </xf>
    <xf numFmtId="38" fontId="11" fillId="3" borderId="22" xfId="1" applyFont="1" applyFill="1" applyBorder="1">
      <alignment vertical="center"/>
    </xf>
    <xf numFmtId="38" fontId="11" fillId="2" borderId="21" xfId="1" applyFont="1" applyFill="1" applyBorder="1">
      <alignment vertical="center"/>
    </xf>
    <xf numFmtId="0" fontId="18" fillId="4" borderId="2" xfId="0" applyFont="1" applyFill="1" applyBorder="1">
      <alignment vertical="center"/>
    </xf>
    <xf numFmtId="0" fontId="11" fillId="4" borderId="2" xfId="0" applyFont="1" applyFill="1" applyBorder="1">
      <alignment vertical="center"/>
    </xf>
    <xf numFmtId="38" fontId="11" fillId="0" borderId="2" xfId="1" applyFont="1" applyBorder="1" applyProtection="1">
      <alignment vertical="center"/>
    </xf>
    <xf numFmtId="38" fontId="11" fillId="2" borderId="7" xfId="1" applyFont="1" applyFill="1" applyBorder="1">
      <alignment vertical="center"/>
    </xf>
    <xf numFmtId="38" fontId="11" fillId="3" borderId="1" xfId="1" applyFont="1" applyFill="1" applyBorder="1">
      <alignment vertical="center"/>
    </xf>
    <xf numFmtId="0" fontId="14" fillId="3" borderId="14" xfId="0" applyFont="1" applyFill="1" applyBorder="1" applyAlignment="1">
      <alignment horizontal="center" vertical="center" wrapText="1"/>
    </xf>
    <xf numFmtId="38" fontId="11" fillId="3" borderId="11" xfId="1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38" fontId="11" fillId="0" borderId="7" xfId="1" applyFont="1" applyBorder="1" applyProtection="1">
      <alignment vertical="center"/>
    </xf>
    <xf numFmtId="38" fontId="11" fillId="0" borderId="7" xfId="1" applyFont="1" applyBorder="1">
      <alignment vertical="center"/>
    </xf>
    <xf numFmtId="38" fontId="11" fillId="5" borderId="23" xfId="1" applyFont="1" applyFill="1" applyBorder="1">
      <alignment vertical="center"/>
    </xf>
    <xf numFmtId="38" fontId="11" fillId="5" borderId="24" xfId="1" applyFont="1" applyFill="1" applyBorder="1" applyProtection="1">
      <alignment vertical="center"/>
    </xf>
    <xf numFmtId="38" fontId="11" fillId="5" borderId="25" xfId="1" applyFont="1" applyFill="1" applyBorder="1" applyProtection="1">
      <alignment vertical="center"/>
    </xf>
    <xf numFmtId="38" fontId="11" fillId="5" borderId="26" xfId="1" applyFont="1" applyFill="1" applyBorder="1" applyProtection="1">
      <alignment vertical="center"/>
    </xf>
    <xf numFmtId="38" fontId="11" fillId="5" borderId="27" xfId="1" applyFont="1" applyFill="1" applyBorder="1">
      <alignment vertical="center"/>
    </xf>
    <xf numFmtId="38" fontId="11" fillId="5" borderId="28" xfId="1" applyFont="1" applyFill="1" applyBorder="1">
      <alignment vertical="center"/>
    </xf>
    <xf numFmtId="38" fontId="11" fillId="5" borderId="29" xfId="1" applyFont="1" applyFill="1" applyBorder="1">
      <alignment vertical="center"/>
    </xf>
    <xf numFmtId="38" fontId="11" fillId="5" borderId="30" xfId="1" applyFont="1" applyFill="1" applyBorder="1">
      <alignment vertical="center"/>
    </xf>
    <xf numFmtId="38" fontId="11" fillId="5" borderId="31" xfId="1" applyFont="1" applyFill="1" applyBorder="1">
      <alignment vertical="center"/>
    </xf>
    <xf numFmtId="38" fontId="11" fillId="5" borderId="24" xfId="1" applyFont="1" applyFill="1" applyBorder="1">
      <alignment vertical="center"/>
    </xf>
    <xf numFmtId="38" fontId="11" fillId="5" borderId="25" xfId="1" applyFont="1" applyFill="1" applyBorder="1">
      <alignment vertical="center"/>
    </xf>
    <xf numFmtId="38" fontId="11" fillId="5" borderId="32" xfId="1" applyFont="1" applyFill="1" applyBorder="1">
      <alignment vertical="center"/>
    </xf>
    <xf numFmtId="38" fontId="11" fillId="5" borderId="33" xfId="1" applyFont="1" applyFill="1" applyBorder="1">
      <alignment vertical="center"/>
    </xf>
    <xf numFmtId="38" fontId="11" fillId="5" borderId="34" xfId="1" applyFont="1" applyFill="1" applyBorder="1">
      <alignment vertical="center"/>
    </xf>
    <xf numFmtId="38" fontId="11" fillId="5" borderId="35" xfId="1" applyFont="1" applyFill="1" applyBorder="1">
      <alignment vertical="center"/>
    </xf>
    <xf numFmtId="38" fontId="11" fillId="5" borderId="36" xfId="1" applyFont="1" applyFill="1" applyBorder="1">
      <alignment vertical="center"/>
    </xf>
    <xf numFmtId="38" fontId="11" fillId="5" borderId="37" xfId="1" applyFont="1" applyFill="1" applyBorder="1">
      <alignment vertical="center"/>
    </xf>
    <xf numFmtId="38" fontId="11" fillId="5" borderId="38" xfId="1" applyFont="1" applyFill="1" applyBorder="1">
      <alignment vertical="center"/>
    </xf>
    <xf numFmtId="38" fontId="11" fillId="5" borderId="39" xfId="1" applyFont="1" applyFill="1" applyBorder="1">
      <alignment vertical="center"/>
    </xf>
    <xf numFmtId="38" fontId="11" fillId="5" borderId="40" xfId="1" applyFont="1" applyFill="1" applyBorder="1">
      <alignment vertical="center"/>
    </xf>
    <xf numFmtId="38" fontId="11" fillId="5" borderId="41" xfId="1" applyFont="1" applyFill="1" applyBorder="1">
      <alignment vertical="center"/>
    </xf>
    <xf numFmtId="0" fontId="21" fillId="2" borderId="7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left" vertical="center"/>
    </xf>
    <xf numFmtId="38" fontId="11" fillId="0" borderId="2" xfId="1" applyFont="1" applyFill="1" applyBorder="1" applyProtection="1">
      <alignment vertical="center"/>
    </xf>
    <xf numFmtId="38" fontId="11" fillId="0" borderId="2" xfId="1" applyFont="1" applyFill="1" applyBorder="1">
      <alignment vertical="center"/>
    </xf>
    <xf numFmtId="38" fontId="11" fillId="4" borderId="2" xfId="1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38" fontId="9" fillId="2" borderId="20" xfId="1" applyFont="1" applyFill="1" applyBorder="1" applyAlignment="1">
      <alignment horizontal="center" vertical="center" wrapText="1"/>
    </xf>
    <xf numFmtId="38" fontId="9" fillId="2" borderId="19" xfId="1" applyFont="1" applyFill="1" applyBorder="1" applyAlignment="1">
      <alignment horizontal="center" vertical="center"/>
    </xf>
    <xf numFmtId="38" fontId="9" fillId="2" borderId="16" xfId="1" applyFont="1" applyFill="1" applyBorder="1" applyAlignment="1">
      <alignment horizontal="center" vertical="center" wrapText="1"/>
    </xf>
    <xf numFmtId="38" fontId="9" fillId="2" borderId="17" xfId="1" applyFont="1" applyFill="1" applyBorder="1" applyAlignment="1">
      <alignment horizontal="center" vertical="center"/>
    </xf>
    <xf numFmtId="38" fontId="11" fillId="0" borderId="2" xfId="1" applyFont="1" applyFill="1" applyBorder="1" applyAlignment="1">
      <alignment horizontal="right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38" fontId="11" fillId="2" borderId="2" xfId="1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38" fontId="11" fillId="0" borderId="7" xfId="1" applyFont="1" applyFill="1" applyBorder="1" applyAlignment="1">
      <alignment vertical="center"/>
    </xf>
    <xf numFmtId="38" fontId="11" fillId="0" borderId="8" xfId="1" applyFont="1" applyFill="1" applyBorder="1" applyAlignment="1">
      <alignment vertical="center"/>
    </xf>
    <xf numFmtId="38" fontId="11" fillId="6" borderId="2" xfId="1" applyFont="1" applyFill="1" applyBorder="1" applyAlignment="1">
      <alignment horizontal="right" vertical="center"/>
    </xf>
    <xf numFmtId="0" fontId="9" fillId="0" borderId="4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/>
    </xf>
    <xf numFmtId="38" fontId="11" fillId="7" borderId="2" xfId="1" applyFont="1" applyFill="1" applyBorder="1" applyProtection="1">
      <alignment vertical="center"/>
    </xf>
    <xf numFmtId="38" fontId="11" fillId="7" borderId="2" xfId="1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793750</xdr:colOff>
      <xdr:row>28</xdr:row>
      <xdr:rowOff>22680</xdr:rowOff>
    </xdr:from>
    <xdr:to>
      <xdr:col>16</xdr:col>
      <xdr:colOff>1109888</xdr:colOff>
      <xdr:row>29</xdr:row>
      <xdr:rowOff>16784</xdr:rowOff>
    </xdr:to>
    <xdr:sp macro="" textlink="">
      <xdr:nvSpPr>
        <xdr:cNvPr id="2" name="上下矢印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7854275" y="15977055"/>
          <a:ext cx="316138" cy="527504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1180326</xdr:colOff>
      <xdr:row>4</xdr:row>
      <xdr:rowOff>-1</xdr:rowOff>
    </xdr:from>
    <xdr:to>
      <xdr:col>16</xdr:col>
      <xdr:colOff>1029730</xdr:colOff>
      <xdr:row>6</xdr:row>
      <xdr:rowOff>610757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9766948" y="2394121"/>
          <a:ext cx="7314944" cy="1589001"/>
        </a:xfrm>
        <a:prstGeom prst="borderCallout1">
          <a:avLst>
            <a:gd name="adj1" fmla="val 101042"/>
            <a:gd name="adj2" fmla="val 31163"/>
            <a:gd name="adj3" fmla="val 181250"/>
            <a:gd name="adj4" fmla="val 5785"/>
          </a:avLst>
        </a:prstGeom>
        <a:solidFill>
          <a:schemeClr val="accent2">
            <a:lumMod val="20000"/>
            <a:lumOff val="80000"/>
          </a:schemeClr>
        </a:solidFill>
        <a:ln w="57150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・中間検査時は「支出見込み額」　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・実績報告時は「支出額（実績額）」を入力</a:t>
          </a:r>
          <a:endParaRPr kumimoji="1" lang="en-US" altLang="ja-JP" sz="2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793750</xdr:colOff>
      <xdr:row>28</xdr:row>
      <xdr:rowOff>22680</xdr:rowOff>
    </xdr:from>
    <xdr:to>
      <xdr:col>16</xdr:col>
      <xdr:colOff>1109888</xdr:colOff>
      <xdr:row>29</xdr:row>
      <xdr:rowOff>16784</xdr:rowOff>
    </xdr:to>
    <xdr:sp macro="" textlink="">
      <xdr:nvSpPr>
        <xdr:cNvPr id="2" name="上下矢印 1">
          <a:extLst>
            <a:ext uri="{FF2B5EF4-FFF2-40B4-BE49-F238E27FC236}">
              <a16:creationId xmlns:a16="http://schemas.microsoft.com/office/drawing/2014/main" id="{7043E968-2135-4A9F-8B9C-ED7526FBEC0D}"/>
            </a:ext>
          </a:extLst>
        </xdr:cNvPr>
        <xdr:cNvSpPr/>
      </xdr:nvSpPr>
      <xdr:spPr>
        <a:xfrm>
          <a:off x="26873200" y="16539030"/>
          <a:ext cx="316138" cy="527504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793750</xdr:colOff>
      <xdr:row>28</xdr:row>
      <xdr:rowOff>22680</xdr:rowOff>
    </xdr:from>
    <xdr:to>
      <xdr:col>16</xdr:col>
      <xdr:colOff>1109888</xdr:colOff>
      <xdr:row>29</xdr:row>
      <xdr:rowOff>16784</xdr:rowOff>
    </xdr:to>
    <xdr:sp macro="" textlink="">
      <xdr:nvSpPr>
        <xdr:cNvPr id="2" name="上下矢印 1">
          <a:extLst>
            <a:ext uri="{FF2B5EF4-FFF2-40B4-BE49-F238E27FC236}">
              <a16:creationId xmlns:a16="http://schemas.microsoft.com/office/drawing/2014/main" id="{69DAD1BB-45EA-4453-8989-A5AF2CEA3A02}"/>
            </a:ext>
          </a:extLst>
        </xdr:cNvPr>
        <xdr:cNvSpPr/>
      </xdr:nvSpPr>
      <xdr:spPr>
        <a:xfrm>
          <a:off x="26873200" y="16519980"/>
          <a:ext cx="316138" cy="527504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R34"/>
  <sheetViews>
    <sheetView tabSelected="1" zoomScale="37" zoomScaleNormal="37" zoomScaleSheetLayoutView="40" workbookViewId="0">
      <selection activeCell="N22" sqref="N22"/>
    </sheetView>
  </sheetViews>
  <sheetFormatPr defaultRowHeight="18.75" x14ac:dyDescent="0.4"/>
  <cols>
    <col min="1" max="1" width="47.625" customWidth="1"/>
    <col min="2" max="2" width="23.875" customWidth="1"/>
    <col min="3" max="8" width="18.625" customWidth="1"/>
    <col min="9" max="9" width="23.625" customWidth="1"/>
    <col min="10" max="15" width="18.625" customWidth="1"/>
    <col min="16" max="16" width="23.625" customWidth="1"/>
    <col min="17" max="18" width="25.625" customWidth="1"/>
    <col min="19" max="19" width="9" customWidth="1"/>
  </cols>
  <sheetData>
    <row r="1" spans="1:18" ht="30.75" customHeight="1" x14ac:dyDescent="0.4">
      <c r="R1" s="1" t="s">
        <v>31</v>
      </c>
    </row>
    <row r="2" spans="1:18" s="2" customFormat="1" ht="65.25" customHeight="1" thickBot="1" x14ac:dyDescent="0.4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1:18" ht="45.75" customHeight="1" thickBot="1" x14ac:dyDescent="0.45">
      <c r="A3" s="3" t="s">
        <v>1</v>
      </c>
      <c r="B3" s="75"/>
      <c r="C3" s="76"/>
      <c r="D3" s="76"/>
      <c r="E3" s="76"/>
      <c r="F3" s="76"/>
      <c r="G3" s="77"/>
      <c r="H3" s="44"/>
      <c r="I3" s="4"/>
      <c r="J3" s="4"/>
      <c r="K3" s="4"/>
      <c r="L3" s="4"/>
      <c r="M3" s="83" t="s">
        <v>22</v>
      </c>
      <c r="N3" s="84"/>
      <c r="O3" s="84"/>
      <c r="P3" s="85"/>
      <c r="Q3" s="19"/>
      <c r="R3" s="19"/>
    </row>
    <row r="4" spans="1:18" ht="45.75" customHeight="1" thickBot="1" x14ac:dyDescent="0.45">
      <c r="A4" s="5" t="s">
        <v>2</v>
      </c>
      <c r="B4" s="75"/>
      <c r="C4" s="76"/>
      <c r="D4" s="76"/>
      <c r="E4" s="76"/>
      <c r="F4" s="76"/>
      <c r="G4" s="77"/>
      <c r="H4" s="44"/>
      <c r="I4" s="4"/>
      <c r="J4" s="4"/>
      <c r="K4" s="4"/>
      <c r="L4" s="4"/>
      <c r="M4" s="4"/>
      <c r="N4" s="4"/>
      <c r="O4" s="19"/>
      <c r="P4" s="19"/>
      <c r="Q4" s="19"/>
      <c r="R4" s="19"/>
    </row>
    <row r="5" spans="1:18" ht="29.25" customHeight="1" thickBot="1" x14ac:dyDescent="0.45">
      <c r="A5" s="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24" t="s">
        <v>3</v>
      </c>
    </row>
    <row r="6" spans="1:18" ht="48" customHeight="1" x14ac:dyDescent="0.4">
      <c r="A6" s="78" t="s">
        <v>4</v>
      </c>
      <c r="B6" s="79"/>
      <c r="C6" s="80" t="s">
        <v>5</v>
      </c>
      <c r="D6" s="81"/>
      <c r="E6" s="81"/>
      <c r="F6" s="81"/>
      <c r="G6" s="81"/>
      <c r="H6" s="81"/>
      <c r="I6" s="82"/>
      <c r="J6" s="86" t="s">
        <v>39</v>
      </c>
      <c r="K6" s="87"/>
      <c r="L6" s="87"/>
      <c r="M6" s="87"/>
      <c r="N6" s="87"/>
      <c r="O6" s="87"/>
      <c r="P6" s="88"/>
      <c r="Q6" s="98" t="s">
        <v>45</v>
      </c>
      <c r="R6" s="100" t="s">
        <v>46</v>
      </c>
    </row>
    <row r="7" spans="1:18" s="7" customFormat="1" ht="81.75" customHeight="1" x14ac:dyDescent="0.4">
      <c r="A7" s="103" t="s">
        <v>27</v>
      </c>
      <c r="B7" s="104"/>
      <c r="C7" s="80" t="s">
        <v>6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9"/>
      <c r="Q7" s="99"/>
      <c r="R7" s="101"/>
    </row>
    <row r="8" spans="1:18" s="7" customFormat="1" ht="54.95" customHeight="1" x14ac:dyDescent="0.4">
      <c r="A8" s="68" t="s">
        <v>49</v>
      </c>
      <c r="B8" s="21"/>
      <c r="C8" s="20"/>
      <c r="D8" s="20"/>
      <c r="E8" s="20"/>
      <c r="F8" s="20"/>
      <c r="G8" s="20"/>
      <c r="H8" s="40"/>
      <c r="I8" s="20"/>
      <c r="J8" s="20"/>
      <c r="K8" s="20"/>
      <c r="L8" s="20"/>
      <c r="M8" s="20"/>
      <c r="N8" s="20"/>
      <c r="O8" s="20"/>
      <c r="P8" s="22"/>
      <c r="Q8" s="102" t="s">
        <v>43</v>
      </c>
      <c r="R8" s="100" t="s">
        <v>44</v>
      </c>
    </row>
    <row r="9" spans="1:18" s="11" customFormat="1" ht="45" thickBot="1" x14ac:dyDescent="0.45">
      <c r="A9" s="8" t="s">
        <v>7</v>
      </c>
      <c r="B9" s="8" t="s">
        <v>4</v>
      </c>
      <c r="C9" s="8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8" t="s">
        <v>38</v>
      </c>
      <c r="I9" s="9" t="s">
        <v>25</v>
      </c>
      <c r="J9" s="38" t="s">
        <v>13</v>
      </c>
      <c r="K9" s="38" t="s">
        <v>14</v>
      </c>
      <c r="L9" s="38" t="s">
        <v>15</v>
      </c>
      <c r="M9" s="38" t="s">
        <v>16</v>
      </c>
      <c r="N9" s="38" t="s">
        <v>17</v>
      </c>
      <c r="O9" s="38" t="s">
        <v>18</v>
      </c>
      <c r="P9" s="10" t="s">
        <v>40</v>
      </c>
      <c r="Q9" s="99"/>
      <c r="R9" s="101"/>
    </row>
    <row r="10" spans="1:18" ht="42.75" customHeight="1" thickTop="1" x14ac:dyDescent="0.4">
      <c r="A10" s="33" t="s">
        <v>35</v>
      </c>
      <c r="B10" s="12">
        <v>1134000</v>
      </c>
      <c r="C10" s="12"/>
      <c r="D10" s="12"/>
      <c r="E10" s="12">
        <v>100000</v>
      </c>
      <c r="F10" s="35">
        <v>120000</v>
      </c>
      <c r="G10" s="35">
        <v>110000</v>
      </c>
      <c r="H10" s="45">
        <v>120000</v>
      </c>
      <c r="I10" s="36">
        <f t="shared" ref="I10:I16" si="0">SUM(C10:H10)</f>
        <v>450000</v>
      </c>
      <c r="J10" s="48">
        <v>120000</v>
      </c>
      <c r="K10" s="49">
        <v>120000</v>
      </c>
      <c r="L10" s="49">
        <v>120000</v>
      </c>
      <c r="M10" s="49">
        <v>120000</v>
      </c>
      <c r="N10" s="49">
        <v>120000</v>
      </c>
      <c r="O10" s="50">
        <v>120000</v>
      </c>
      <c r="P10" s="37">
        <f t="shared" ref="P10:P16" si="1">SUM(J10:O10)</f>
        <v>720000</v>
      </c>
      <c r="Q10" s="13">
        <f t="shared" ref="Q10:Q16" si="2">I10+P10</f>
        <v>1170000</v>
      </c>
      <c r="R10" s="18">
        <f t="shared" ref="R10:R16" si="3">+B10-+Q10</f>
        <v>-36000</v>
      </c>
    </row>
    <row r="11" spans="1:18" ht="42.75" customHeight="1" x14ac:dyDescent="0.4">
      <c r="A11" s="33" t="s">
        <v>32</v>
      </c>
      <c r="B11" s="12">
        <v>262000</v>
      </c>
      <c r="C11" s="12"/>
      <c r="D11" s="12"/>
      <c r="E11" s="12"/>
      <c r="F11" s="12">
        <v>10000</v>
      </c>
      <c r="G11" s="12">
        <v>10000</v>
      </c>
      <c r="H11" s="46">
        <v>10000</v>
      </c>
      <c r="I11" s="36">
        <f t="shared" si="0"/>
        <v>30000</v>
      </c>
      <c r="J11" s="51">
        <v>10000</v>
      </c>
      <c r="K11" s="47">
        <v>10000</v>
      </c>
      <c r="L11" s="47">
        <v>10000</v>
      </c>
      <c r="M11" s="47">
        <v>10000</v>
      </c>
      <c r="N11" s="47">
        <v>10000</v>
      </c>
      <c r="O11" s="52">
        <v>10000</v>
      </c>
      <c r="P11" s="37">
        <f t="shared" si="1"/>
        <v>60000</v>
      </c>
      <c r="Q11" s="13">
        <f t="shared" si="2"/>
        <v>90000</v>
      </c>
      <c r="R11" s="18">
        <f t="shared" si="3"/>
        <v>172000</v>
      </c>
    </row>
    <row r="12" spans="1:18" ht="42.75" customHeight="1" x14ac:dyDescent="0.4">
      <c r="A12" s="33" t="s">
        <v>36</v>
      </c>
      <c r="B12" s="12">
        <v>148800</v>
      </c>
      <c r="C12" s="12"/>
      <c r="D12" s="12"/>
      <c r="E12" s="12"/>
      <c r="F12" s="12">
        <v>40000</v>
      </c>
      <c r="G12" s="12"/>
      <c r="H12" s="46"/>
      <c r="I12" s="36">
        <f t="shared" si="0"/>
        <v>40000</v>
      </c>
      <c r="J12" s="51">
        <v>20000</v>
      </c>
      <c r="K12" s="47">
        <v>20000</v>
      </c>
      <c r="L12" s="47">
        <v>20000</v>
      </c>
      <c r="M12" s="47">
        <v>20000</v>
      </c>
      <c r="N12" s="47"/>
      <c r="O12" s="52"/>
      <c r="P12" s="37">
        <f t="shared" si="1"/>
        <v>80000</v>
      </c>
      <c r="Q12" s="13">
        <f t="shared" si="2"/>
        <v>120000</v>
      </c>
      <c r="R12" s="18">
        <f t="shared" si="3"/>
        <v>28800</v>
      </c>
    </row>
    <row r="13" spans="1:18" ht="42.75" customHeight="1" x14ac:dyDescent="0.4">
      <c r="A13" s="33" t="s">
        <v>33</v>
      </c>
      <c r="B13" s="12">
        <v>150000</v>
      </c>
      <c r="C13" s="12"/>
      <c r="D13" s="12"/>
      <c r="E13" s="12">
        <v>1750</v>
      </c>
      <c r="F13" s="12">
        <v>5600</v>
      </c>
      <c r="G13" s="12">
        <v>3200</v>
      </c>
      <c r="H13" s="46">
        <v>5250</v>
      </c>
      <c r="I13" s="36">
        <f t="shared" si="0"/>
        <v>15800</v>
      </c>
      <c r="J13" s="51">
        <v>4000</v>
      </c>
      <c r="K13" s="47">
        <v>3000</v>
      </c>
      <c r="L13" s="47">
        <v>1000</v>
      </c>
      <c r="M13" s="47">
        <v>5000</v>
      </c>
      <c r="N13" s="47">
        <v>4000</v>
      </c>
      <c r="O13" s="52">
        <v>3000</v>
      </c>
      <c r="P13" s="37">
        <f t="shared" si="1"/>
        <v>20000</v>
      </c>
      <c r="Q13" s="13">
        <f t="shared" si="2"/>
        <v>35800</v>
      </c>
      <c r="R13" s="18">
        <f t="shared" si="3"/>
        <v>114200</v>
      </c>
    </row>
    <row r="14" spans="1:18" ht="42.75" customHeight="1" x14ac:dyDescent="0.4">
      <c r="A14" s="33" t="s">
        <v>34</v>
      </c>
      <c r="B14" s="12">
        <v>0</v>
      </c>
      <c r="C14" s="12"/>
      <c r="D14" s="12"/>
      <c r="E14" s="12"/>
      <c r="F14" s="12"/>
      <c r="G14" s="12"/>
      <c r="H14" s="46"/>
      <c r="I14" s="36">
        <f t="shared" si="0"/>
        <v>0</v>
      </c>
      <c r="J14" s="51"/>
      <c r="K14" s="47"/>
      <c r="L14" s="47"/>
      <c r="M14" s="47"/>
      <c r="N14" s="47"/>
      <c r="O14" s="52"/>
      <c r="P14" s="37">
        <f t="shared" si="1"/>
        <v>0</v>
      </c>
      <c r="Q14" s="13">
        <f t="shared" si="2"/>
        <v>0</v>
      </c>
      <c r="R14" s="18">
        <f t="shared" si="3"/>
        <v>0</v>
      </c>
    </row>
    <row r="15" spans="1:18" ht="42.75" customHeight="1" x14ac:dyDescent="0.4">
      <c r="A15" s="33" t="s">
        <v>37</v>
      </c>
      <c r="B15" s="12">
        <v>43000</v>
      </c>
      <c r="C15" s="12"/>
      <c r="D15" s="12"/>
      <c r="E15" s="12">
        <v>1000</v>
      </c>
      <c r="F15" s="12">
        <v>3000</v>
      </c>
      <c r="G15" s="12">
        <v>3000</v>
      </c>
      <c r="H15" s="46">
        <v>3000</v>
      </c>
      <c r="I15" s="36">
        <f t="shared" si="0"/>
        <v>10000</v>
      </c>
      <c r="J15" s="51">
        <v>3000</v>
      </c>
      <c r="K15" s="47">
        <v>3000</v>
      </c>
      <c r="L15" s="47">
        <v>3000</v>
      </c>
      <c r="M15" s="47">
        <v>3000</v>
      </c>
      <c r="N15" s="47">
        <v>3000</v>
      </c>
      <c r="O15" s="52">
        <v>3000</v>
      </c>
      <c r="P15" s="37">
        <f t="shared" si="1"/>
        <v>18000</v>
      </c>
      <c r="Q15" s="13">
        <f t="shared" si="2"/>
        <v>28000</v>
      </c>
      <c r="R15" s="18">
        <f t="shared" si="3"/>
        <v>15000</v>
      </c>
    </row>
    <row r="16" spans="1:18" ht="42.75" customHeight="1" thickBot="1" x14ac:dyDescent="0.45">
      <c r="A16" s="33"/>
      <c r="B16" s="12"/>
      <c r="C16" s="12"/>
      <c r="D16" s="12"/>
      <c r="E16" s="12"/>
      <c r="F16" s="12"/>
      <c r="G16" s="12"/>
      <c r="H16" s="46"/>
      <c r="I16" s="36">
        <f t="shared" si="0"/>
        <v>0</v>
      </c>
      <c r="J16" s="53"/>
      <c r="K16" s="54"/>
      <c r="L16" s="54"/>
      <c r="M16" s="54"/>
      <c r="N16" s="54"/>
      <c r="O16" s="55"/>
      <c r="P16" s="37">
        <f t="shared" si="1"/>
        <v>0</v>
      </c>
      <c r="Q16" s="13">
        <f t="shared" si="2"/>
        <v>0</v>
      </c>
      <c r="R16" s="18">
        <f t="shared" si="3"/>
        <v>0</v>
      </c>
    </row>
    <row r="17" spans="1:18" ht="50.25" customHeight="1" thickTop="1" x14ac:dyDescent="0.4">
      <c r="A17" s="25" t="s">
        <v>24</v>
      </c>
      <c r="B17" s="26">
        <f t="shared" ref="B17:P17" si="4">SUM(B10:B16)</f>
        <v>1737800</v>
      </c>
      <c r="C17" s="26">
        <f t="shared" si="4"/>
        <v>0</v>
      </c>
      <c r="D17" s="26">
        <f t="shared" si="4"/>
        <v>0</v>
      </c>
      <c r="E17" s="26">
        <f t="shared" si="4"/>
        <v>102750</v>
      </c>
      <c r="F17" s="26">
        <f t="shared" si="4"/>
        <v>178600</v>
      </c>
      <c r="G17" s="26">
        <f t="shared" si="4"/>
        <v>126200</v>
      </c>
      <c r="H17" s="26">
        <f t="shared" si="4"/>
        <v>138250</v>
      </c>
      <c r="I17" s="26">
        <f t="shared" si="4"/>
        <v>545800</v>
      </c>
      <c r="J17" s="39">
        <f t="shared" si="4"/>
        <v>157000</v>
      </c>
      <c r="K17" s="39">
        <f t="shared" si="4"/>
        <v>156000</v>
      </c>
      <c r="L17" s="39">
        <f t="shared" si="4"/>
        <v>154000</v>
      </c>
      <c r="M17" s="39">
        <f t="shared" si="4"/>
        <v>158000</v>
      </c>
      <c r="N17" s="39">
        <f t="shared" si="4"/>
        <v>137000</v>
      </c>
      <c r="O17" s="39">
        <f t="shared" si="4"/>
        <v>136000</v>
      </c>
      <c r="P17" s="27">
        <f t="shared" si="4"/>
        <v>898000</v>
      </c>
      <c r="Q17" s="13">
        <f>IF(SUM(Q10:Q16)=I17+P17,SUM(Q10:Q16),"不一致")</f>
        <v>1443800</v>
      </c>
      <c r="R17" s="28">
        <f>IF(SUM(R10:R16)=B17-Q17,SUM(R10:R16),"不一致")</f>
        <v>294000</v>
      </c>
    </row>
    <row r="18" spans="1:18" s="7" customFormat="1" ht="60" customHeight="1" x14ac:dyDescent="0.4">
      <c r="A18" s="69" t="s">
        <v>50</v>
      </c>
      <c r="B18" s="21"/>
      <c r="C18" s="20"/>
      <c r="D18" s="20"/>
      <c r="E18" s="20"/>
      <c r="F18" s="20"/>
      <c r="G18" s="20"/>
      <c r="H18" s="40"/>
      <c r="I18" s="20"/>
      <c r="J18" s="20"/>
      <c r="K18" s="20"/>
      <c r="L18" s="20"/>
      <c r="M18" s="20"/>
      <c r="N18" s="20"/>
      <c r="O18" s="20"/>
      <c r="P18" s="22"/>
      <c r="Q18" s="90" t="s">
        <v>47</v>
      </c>
      <c r="R18" s="92" t="s">
        <v>48</v>
      </c>
    </row>
    <row r="19" spans="1:18" s="11" customFormat="1" ht="45" thickBot="1" x14ac:dyDescent="0.45">
      <c r="A19" s="8" t="s">
        <v>7</v>
      </c>
      <c r="B19" s="8" t="s">
        <v>4</v>
      </c>
      <c r="C19" s="8" t="s">
        <v>8</v>
      </c>
      <c r="D19" s="8" t="s">
        <v>9</v>
      </c>
      <c r="E19" s="8" t="s">
        <v>10</v>
      </c>
      <c r="F19" s="8" t="s">
        <v>11</v>
      </c>
      <c r="G19" s="8" t="s">
        <v>12</v>
      </c>
      <c r="H19" s="8" t="s">
        <v>38</v>
      </c>
      <c r="I19" s="9" t="s">
        <v>41</v>
      </c>
      <c r="J19" s="38" t="s">
        <v>13</v>
      </c>
      <c r="K19" s="38" t="s">
        <v>14</v>
      </c>
      <c r="L19" s="38" t="s">
        <v>15</v>
      </c>
      <c r="M19" s="38" t="s">
        <v>16</v>
      </c>
      <c r="N19" s="38" t="s">
        <v>17</v>
      </c>
      <c r="O19" s="38" t="s">
        <v>18</v>
      </c>
      <c r="P19" s="10" t="s">
        <v>42</v>
      </c>
      <c r="Q19" s="91"/>
      <c r="R19" s="93"/>
    </row>
    <row r="20" spans="1:18" ht="42.75" customHeight="1" thickTop="1" x14ac:dyDescent="0.4">
      <c r="A20" s="34" t="s">
        <v>35</v>
      </c>
      <c r="B20" s="12">
        <v>100000</v>
      </c>
      <c r="C20" s="12"/>
      <c r="D20" s="12"/>
      <c r="E20" s="12"/>
      <c r="F20" s="12">
        <v>10000</v>
      </c>
      <c r="G20" s="12">
        <v>10000</v>
      </c>
      <c r="H20" s="46">
        <v>1000</v>
      </c>
      <c r="I20" s="36">
        <f t="shared" ref="I20:I26" si="5">SUM(C20:H20)</f>
        <v>21000</v>
      </c>
      <c r="J20" s="56">
        <v>10000</v>
      </c>
      <c r="K20" s="57">
        <v>10000</v>
      </c>
      <c r="L20" s="57">
        <v>10000</v>
      </c>
      <c r="M20" s="58">
        <v>10000</v>
      </c>
      <c r="N20" s="58"/>
      <c r="O20" s="59"/>
      <c r="P20" s="37">
        <f t="shared" ref="P20:P26" si="6">SUM(J20:O20)</f>
        <v>40000</v>
      </c>
      <c r="Q20" s="13">
        <f t="shared" ref="Q20:Q26" si="7">I20+P20</f>
        <v>61000</v>
      </c>
      <c r="R20" s="18">
        <f>+B20-+Q20</f>
        <v>39000</v>
      </c>
    </row>
    <row r="21" spans="1:18" ht="42.75" customHeight="1" x14ac:dyDescent="0.4">
      <c r="A21" s="34" t="s">
        <v>32</v>
      </c>
      <c r="B21" s="12">
        <v>36000</v>
      </c>
      <c r="C21" s="12"/>
      <c r="D21" s="12"/>
      <c r="E21" s="12"/>
      <c r="F21" s="12"/>
      <c r="G21" s="12"/>
      <c r="H21" s="46"/>
      <c r="I21" s="36">
        <f t="shared" si="5"/>
        <v>0</v>
      </c>
      <c r="J21" s="51">
        <v>15000</v>
      </c>
      <c r="K21" s="47">
        <v>15000</v>
      </c>
      <c r="L21" s="47"/>
      <c r="M21" s="60"/>
      <c r="N21" s="60"/>
      <c r="O21" s="61"/>
      <c r="P21" s="37">
        <f t="shared" si="6"/>
        <v>30000</v>
      </c>
      <c r="Q21" s="13">
        <f t="shared" si="7"/>
        <v>30000</v>
      </c>
      <c r="R21" s="18">
        <f t="shared" ref="R21:R26" si="8">+B21-+Q21</f>
        <v>6000</v>
      </c>
    </row>
    <row r="22" spans="1:18" ht="42.75" customHeight="1" x14ac:dyDescent="0.4">
      <c r="A22" s="34" t="s">
        <v>36</v>
      </c>
      <c r="B22" s="12">
        <v>70000</v>
      </c>
      <c r="C22" s="12"/>
      <c r="D22" s="12"/>
      <c r="E22" s="12"/>
      <c r="F22" s="12"/>
      <c r="G22" s="12"/>
      <c r="H22" s="46"/>
      <c r="I22" s="36">
        <f t="shared" si="5"/>
        <v>0</v>
      </c>
      <c r="J22" s="51">
        <v>20000</v>
      </c>
      <c r="K22" s="47">
        <v>20000</v>
      </c>
      <c r="L22" s="47"/>
      <c r="M22" s="62"/>
      <c r="N22" s="62"/>
      <c r="O22" s="63"/>
      <c r="P22" s="37">
        <f t="shared" si="6"/>
        <v>40000</v>
      </c>
      <c r="Q22" s="13">
        <f t="shared" si="7"/>
        <v>40000</v>
      </c>
      <c r="R22" s="18">
        <f t="shared" si="8"/>
        <v>30000</v>
      </c>
    </row>
    <row r="23" spans="1:18" ht="42.75" customHeight="1" x14ac:dyDescent="0.4">
      <c r="A23" s="34" t="s">
        <v>33</v>
      </c>
      <c r="B23" s="12">
        <v>50000</v>
      </c>
      <c r="C23" s="12"/>
      <c r="D23" s="12"/>
      <c r="E23" s="12"/>
      <c r="F23" s="12"/>
      <c r="G23" s="12">
        <v>3500</v>
      </c>
      <c r="H23" s="46">
        <v>4350</v>
      </c>
      <c r="I23" s="36">
        <f t="shared" si="5"/>
        <v>7850</v>
      </c>
      <c r="J23" s="51">
        <v>10000</v>
      </c>
      <c r="K23" s="47">
        <v>10000</v>
      </c>
      <c r="L23" s="47">
        <v>5000</v>
      </c>
      <c r="M23" s="62">
        <v>5000</v>
      </c>
      <c r="N23" s="62"/>
      <c r="O23" s="63"/>
      <c r="P23" s="37">
        <f t="shared" si="6"/>
        <v>30000</v>
      </c>
      <c r="Q23" s="13">
        <f t="shared" si="7"/>
        <v>37850</v>
      </c>
      <c r="R23" s="18">
        <f t="shared" si="8"/>
        <v>12150</v>
      </c>
    </row>
    <row r="24" spans="1:18" ht="42.75" customHeight="1" x14ac:dyDescent="0.4">
      <c r="A24" s="34" t="s">
        <v>34</v>
      </c>
      <c r="B24" s="12">
        <v>0</v>
      </c>
      <c r="C24" s="12"/>
      <c r="D24" s="12"/>
      <c r="E24" s="12"/>
      <c r="F24" s="12"/>
      <c r="G24" s="12"/>
      <c r="H24" s="46"/>
      <c r="I24" s="36">
        <f t="shared" si="5"/>
        <v>0</v>
      </c>
      <c r="J24" s="51"/>
      <c r="K24" s="47"/>
      <c r="L24" s="47"/>
      <c r="M24" s="62"/>
      <c r="N24" s="62"/>
      <c r="O24" s="63"/>
      <c r="P24" s="37">
        <f t="shared" si="6"/>
        <v>0</v>
      </c>
      <c r="Q24" s="13">
        <f t="shared" si="7"/>
        <v>0</v>
      </c>
      <c r="R24" s="18">
        <f t="shared" si="8"/>
        <v>0</v>
      </c>
    </row>
    <row r="25" spans="1:18" ht="42.75" customHeight="1" x14ac:dyDescent="0.4">
      <c r="A25" s="34" t="s">
        <v>37</v>
      </c>
      <c r="B25" s="12">
        <v>80000</v>
      </c>
      <c r="C25" s="12"/>
      <c r="D25" s="12"/>
      <c r="E25" s="12"/>
      <c r="F25" s="12"/>
      <c r="G25" s="12"/>
      <c r="H25" s="46"/>
      <c r="I25" s="36">
        <f t="shared" si="5"/>
        <v>0</v>
      </c>
      <c r="J25" s="51">
        <v>25000</v>
      </c>
      <c r="K25" s="47">
        <v>25000</v>
      </c>
      <c r="L25" s="47"/>
      <c r="M25" s="62"/>
      <c r="N25" s="62"/>
      <c r="O25" s="63"/>
      <c r="P25" s="37">
        <f t="shared" si="6"/>
        <v>50000</v>
      </c>
      <c r="Q25" s="13">
        <f t="shared" si="7"/>
        <v>50000</v>
      </c>
      <c r="R25" s="18">
        <f t="shared" si="8"/>
        <v>30000</v>
      </c>
    </row>
    <row r="26" spans="1:18" ht="42.75" customHeight="1" thickBot="1" x14ac:dyDescent="0.45">
      <c r="A26" s="34"/>
      <c r="B26" s="12"/>
      <c r="C26" s="12"/>
      <c r="D26" s="12"/>
      <c r="E26" s="12"/>
      <c r="F26" s="12"/>
      <c r="G26" s="12"/>
      <c r="H26" s="46"/>
      <c r="I26" s="36">
        <f t="shared" si="5"/>
        <v>0</v>
      </c>
      <c r="J26" s="64"/>
      <c r="K26" s="65"/>
      <c r="L26" s="65"/>
      <c r="M26" s="66"/>
      <c r="N26" s="66"/>
      <c r="O26" s="67"/>
      <c r="P26" s="37">
        <f t="shared" si="6"/>
        <v>0</v>
      </c>
      <c r="Q26" s="13">
        <f t="shared" si="7"/>
        <v>0</v>
      </c>
      <c r="R26" s="18">
        <f t="shared" si="8"/>
        <v>0</v>
      </c>
    </row>
    <row r="27" spans="1:18" ht="50.25" customHeight="1" thickTop="1" thickBot="1" x14ac:dyDescent="0.45">
      <c r="A27" s="25" t="s">
        <v>24</v>
      </c>
      <c r="B27" s="26">
        <f t="shared" ref="B27:P27" si="9">SUM(B20:B26)</f>
        <v>336000</v>
      </c>
      <c r="C27" s="26">
        <f t="shared" si="9"/>
        <v>0</v>
      </c>
      <c r="D27" s="26">
        <f t="shared" si="9"/>
        <v>0</v>
      </c>
      <c r="E27" s="26">
        <f t="shared" si="9"/>
        <v>0</v>
      </c>
      <c r="F27" s="26">
        <f t="shared" si="9"/>
        <v>10000</v>
      </c>
      <c r="G27" s="26">
        <f t="shared" si="9"/>
        <v>13500</v>
      </c>
      <c r="H27" s="26">
        <f t="shared" si="9"/>
        <v>5350</v>
      </c>
      <c r="I27" s="26">
        <f t="shared" si="9"/>
        <v>28850</v>
      </c>
      <c r="J27" s="39">
        <f t="shared" si="9"/>
        <v>80000</v>
      </c>
      <c r="K27" s="39">
        <f t="shared" si="9"/>
        <v>80000</v>
      </c>
      <c r="L27" s="39">
        <f t="shared" si="9"/>
        <v>15000</v>
      </c>
      <c r="M27" s="39">
        <f t="shared" si="9"/>
        <v>15000</v>
      </c>
      <c r="N27" s="39">
        <f t="shared" si="9"/>
        <v>0</v>
      </c>
      <c r="O27" s="39">
        <f t="shared" si="9"/>
        <v>0</v>
      </c>
      <c r="P27" s="27">
        <f t="shared" si="9"/>
        <v>190000</v>
      </c>
      <c r="Q27" s="23">
        <f>IF(SUM(Q20:Q26)=I27+P27,SUM(Q20:Q26),"不一致")</f>
        <v>218850</v>
      </c>
      <c r="R27" s="28">
        <f>IF(SUM(R20:R26)=B27-Q27,SUM(R20:R26),"不一致")</f>
        <v>117150</v>
      </c>
    </row>
    <row r="28" spans="1:18" ht="50.25" customHeight="1" thickBot="1" x14ac:dyDescent="0.45">
      <c r="A28" s="29" t="s">
        <v>26</v>
      </c>
      <c r="B28" s="30">
        <f>B17+B27</f>
        <v>2073800</v>
      </c>
      <c r="C28" s="30">
        <f t="shared" ref="C28:H28" si="10">C17+C27</f>
        <v>0</v>
      </c>
      <c r="D28" s="30">
        <f t="shared" si="10"/>
        <v>0</v>
      </c>
      <c r="E28" s="30">
        <f t="shared" si="10"/>
        <v>102750</v>
      </c>
      <c r="F28" s="30">
        <f t="shared" si="10"/>
        <v>188600</v>
      </c>
      <c r="G28" s="30">
        <f t="shared" si="10"/>
        <v>139700</v>
      </c>
      <c r="H28" s="30">
        <f t="shared" si="10"/>
        <v>143600</v>
      </c>
      <c r="I28" s="30">
        <f>IF(I17+I27=SUM(C28:H28),SUM(C28:H28),"不一致")</f>
        <v>574650</v>
      </c>
      <c r="J28" s="31">
        <f t="shared" ref="J28:L28" si="11">J17+J27</f>
        <v>237000</v>
      </c>
      <c r="K28" s="31">
        <f t="shared" si="11"/>
        <v>236000</v>
      </c>
      <c r="L28" s="31">
        <f t="shared" si="11"/>
        <v>169000</v>
      </c>
      <c r="M28" s="31">
        <f>M17+M27</f>
        <v>173000</v>
      </c>
      <c r="N28" s="31">
        <f t="shared" ref="N28:O28" si="12">N17+N27</f>
        <v>137000</v>
      </c>
      <c r="O28" s="31">
        <f t="shared" si="12"/>
        <v>136000</v>
      </c>
      <c r="P28" s="31">
        <f>IF(P17+P27=SUM(J28:O28),SUM(J28:O28),"不一致")</f>
        <v>1088000</v>
      </c>
      <c r="Q28" s="32">
        <f>IF(Q17+Q27=P28+I28,Q17+Q27,"不一致")</f>
        <v>1662650</v>
      </c>
      <c r="R28" s="32">
        <f>IF(R17+R27=B28-Q28,R17+R27,"不一致")</f>
        <v>411150</v>
      </c>
    </row>
    <row r="29" spans="1:18" ht="42" customHeight="1" x14ac:dyDescent="0.4">
      <c r="A29" s="15"/>
      <c r="B29" s="16" t="s">
        <v>28</v>
      </c>
      <c r="C29" s="15"/>
    </row>
    <row r="30" spans="1:18" ht="50.25" customHeight="1" x14ac:dyDescent="0.4">
      <c r="A30" s="14" t="s">
        <v>19</v>
      </c>
      <c r="B30" s="94">
        <f>B28</f>
        <v>2073800</v>
      </c>
      <c r="C30" s="94"/>
      <c r="D30" s="16" t="s">
        <v>30</v>
      </c>
      <c r="E30" s="17"/>
      <c r="G30" s="17"/>
      <c r="H30" s="17"/>
      <c r="O30" s="95" t="s">
        <v>20</v>
      </c>
      <c r="P30" s="96"/>
      <c r="Q30" s="97">
        <f>IF(Q28&gt;B30,B30,Q28)</f>
        <v>1662650</v>
      </c>
      <c r="R30" s="97"/>
    </row>
    <row r="31" spans="1:18" ht="50.25" hidden="1" customHeight="1" x14ac:dyDescent="0.4">
      <c r="A31" s="14" t="s">
        <v>51</v>
      </c>
      <c r="B31" s="105">
        <f>ROUNDDOWN(B17*9/10,-3)</f>
        <v>1564000</v>
      </c>
      <c r="C31" s="106"/>
      <c r="D31" s="16"/>
      <c r="E31" s="17"/>
      <c r="G31" s="17"/>
      <c r="H31" s="17"/>
      <c r="O31" s="95" t="s">
        <v>51</v>
      </c>
      <c r="P31" s="96"/>
      <c r="Q31" s="105">
        <f>ROUNDDOWN(Q17*9/10,-3)</f>
        <v>1299000</v>
      </c>
      <c r="R31" s="106"/>
    </row>
    <row r="32" spans="1:18" ht="50.25" hidden="1" customHeight="1" x14ac:dyDescent="0.4">
      <c r="A32" s="14" t="s">
        <v>52</v>
      </c>
      <c r="B32" s="105">
        <f>ROUNDDOWN(B27*9/10,-3)</f>
        <v>302000</v>
      </c>
      <c r="C32" s="106"/>
      <c r="D32" s="16"/>
      <c r="E32" s="17"/>
      <c r="G32" s="17"/>
      <c r="H32" s="17"/>
      <c r="O32" s="95" t="s">
        <v>52</v>
      </c>
      <c r="P32" s="96"/>
      <c r="Q32" s="105">
        <f>ROUNDDOWN(Q27*9/10,-3)</f>
        <v>196000</v>
      </c>
      <c r="R32" s="106"/>
    </row>
    <row r="33" spans="1:18" ht="50.25" customHeight="1" x14ac:dyDescent="0.4">
      <c r="A33" s="14" t="s">
        <v>21</v>
      </c>
      <c r="B33" s="107">
        <f>IF(B31&gt;1400000,1400000,B31)+IF(B32&gt;300000,300000,B32)</f>
        <v>1700000</v>
      </c>
      <c r="C33" s="107"/>
      <c r="D33" s="16" t="s">
        <v>29</v>
      </c>
      <c r="E33" s="17"/>
      <c r="O33" s="95" t="s">
        <v>23</v>
      </c>
      <c r="P33" s="96"/>
      <c r="Q33" s="107">
        <f>IF(Q31&gt;1400000,1400000,Q31)+IF(Q32&gt;300000,300000,Q32)</f>
        <v>1495000</v>
      </c>
      <c r="R33" s="107"/>
    </row>
    <row r="34" spans="1:18" ht="25.5" x14ac:dyDescent="0.4">
      <c r="A34" s="17"/>
      <c r="B34" s="17"/>
      <c r="C34" s="17"/>
      <c r="D34" s="17"/>
      <c r="E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</row>
  </sheetData>
  <sheetProtection algorithmName="SHA-512" hashValue="zJ6l5Fmk9I19sT9/YP+C4BxYd+eXCtGls5IgfurnhW7ie1h/Mx5OULz6QCUCBKCKPIeqix4IUwil+n3UDMsNpQ==" saltValue="jnFOSviKX7QxAadS53jZbg==" spinCount="100000" sheet="1" objects="1" scenarios="1"/>
  <mergeCells count="27">
    <mergeCell ref="O31:P31"/>
    <mergeCell ref="O32:P32"/>
    <mergeCell ref="Q32:R32"/>
    <mergeCell ref="B33:C33"/>
    <mergeCell ref="O33:P33"/>
    <mergeCell ref="Q33:R33"/>
    <mergeCell ref="Q31:R31"/>
    <mergeCell ref="B31:C31"/>
    <mergeCell ref="B32:C32"/>
    <mergeCell ref="C7:P7"/>
    <mergeCell ref="Q18:Q19"/>
    <mergeCell ref="R18:R19"/>
    <mergeCell ref="B30:C30"/>
    <mergeCell ref="O30:P30"/>
    <mergeCell ref="Q30:R30"/>
    <mergeCell ref="Q6:Q7"/>
    <mergeCell ref="R6:R7"/>
    <mergeCell ref="Q8:Q9"/>
    <mergeCell ref="R8:R9"/>
    <mergeCell ref="A7:B7"/>
    <mergeCell ref="A2:R2"/>
    <mergeCell ref="B3:G3"/>
    <mergeCell ref="B4:G4"/>
    <mergeCell ref="A6:B6"/>
    <mergeCell ref="C6:I6"/>
    <mergeCell ref="M3:P3"/>
    <mergeCell ref="J6:P6"/>
  </mergeCells>
  <phoneticPr fontId="2"/>
  <dataValidations count="2">
    <dataValidation type="textLength" imeMode="hiragana" operator="greaterThanOrEqual" allowBlank="1" showInputMessage="1" showErrorMessage="1" sqref="A20:A26 A10:A16" xr:uid="{00000000-0002-0000-0700-000000000000}">
      <formula1>0</formula1>
    </dataValidation>
    <dataValidation type="whole" imeMode="halfAlpha" operator="greaterThanOrEqual" allowBlank="1" showInputMessage="1" showErrorMessage="1" sqref="P10:P16 B20:H26 J21:J25 L21:L25 N21:N25 B10:H16 P20:P26" xr:uid="{00000000-0002-0000-0700-000001000000}">
      <formula1>0</formula1>
    </dataValidation>
  </dataValidations>
  <printOptions horizontalCentered="1"/>
  <pageMargins left="0.70866141732283472" right="0.51181102362204722" top="0.55118110236220474" bottom="0.55118110236220474" header="0.31496062992125984" footer="0.31496062992125984"/>
  <pageSetup paperSize="9" scale="2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D8DBA-3C15-4356-AD72-171A82868B6A}">
  <sheetPr>
    <pageSetUpPr fitToPage="1"/>
  </sheetPr>
  <dimension ref="A1:R34"/>
  <sheetViews>
    <sheetView zoomScale="37" zoomScaleNormal="37" zoomScaleSheetLayoutView="40" workbookViewId="0">
      <selection activeCell="C7" sqref="C7:P7"/>
    </sheetView>
  </sheetViews>
  <sheetFormatPr defaultRowHeight="18.75" x14ac:dyDescent="0.4"/>
  <cols>
    <col min="1" max="1" width="47.625" customWidth="1"/>
    <col min="2" max="2" width="23.875" customWidth="1"/>
    <col min="3" max="8" width="18.625" customWidth="1"/>
    <col min="9" max="9" width="23.625" customWidth="1"/>
    <col min="10" max="15" width="18.625" customWidth="1"/>
    <col min="16" max="16" width="23.625" customWidth="1"/>
    <col min="17" max="18" width="25.625" customWidth="1"/>
    <col min="19" max="19" width="9" customWidth="1"/>
  </cols>
  <sheetData>
    <row r="1" spans="1:18" ht="30.75" customHeight="1" x14ac:dyDescent="0.4">
      <c r="R1" s="73" t="s">
        <v>53</v>
      </c>
    </row>
    <row r="2" spans="1:18" s="2" customFormat="1" ht="65.25" customHeight="1" thickBot="1" x14ac:dyDescent="0.4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1:18" ht="45.75" customHeight="1" thickBot="1" x14ac:dyDescent="0.45">
      <c r="A3" s="3" t="s">
        <v>1</v>
      </c>
      <c r="B3" s="108"/>
      <c r="C3" s="109"/>
      <c r="D3" s="109"/>
      <c r="E3" s="109"/>
      <c r="F3" s="109"/>
      <c r="G3" s="110"/>
      <c r="H3" s="44"/>
      <c r="I3" s="4"/>
      <c r="J3" s="4"/>
      <c r="K3" s="4"/>
      <c r="L3" s="83" t="s">
        <v>55</v>
      </c>
      <c r="M3" s="84"/>
      <c r="N3" s="84"/>
      <c r="O3" s="84"/>
      <c r="P3" s="84"/>
      <c r="Q3" s="84"/>
      <c r="R3" s="85"/>
    </row>
    <row r="4" spans="1:18" ht="45.75" customHeight="1" thickBot="1" x14ac:dyDescent="0.45">
      <c r="A4" s="5" t="s">
        <v>2</v>
      </c>
      <c r="B4" s="108"/>
      <c r="C4" s="109"/>
      <c r="D4" s="109"/>
      <c r="E4" s="109"/>
      <c r="F4" s="109"/>
      <c r="G4" s="110"/>
      <c r="H4" s="44"/>
      <c r="I4" s="4"/>
      <c r="J4" s="4"/>
      <c r="K4" s="4"/>
      <c r="L4" s="4"/>
      <c r="M4" s="111"/>
      <c r="N4" s="111"/>
      <c r="O4" s="19"/>
      <c r="P4" s="19"/>
      <c r="Q4" s="19"/>
      <c r="R4" s="19"/>
    </row>
    <row r="5" spans="1:18" ht="29.25" customHeight="1" thickBot="1" x14ac:dyDescent="0.45">
      <c r="A5" s="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24" t="s">
        <v>3</v>
      </c>
    </row>
    <row r="6" spans="1:18" ht="48" customHeight="1" x14ac:dyDescent="0.4">
      <c r="A6" s="78" t="s">
        <v>4</v>
      </c>
      <c r="B6" s="79"/>
      <c r="C6" s="80" t="s">
        <v>5</v>
      </c>
      <c r="D6" s="81"/>
      <c r="E6" s="81"/>
      <c r="F6" s="81"/>
      <c r="G6" s="81"/>
      <c r="H6" s="81"/>
      <c r="I6" s="82"/>
      <c r="J6" s="86" t="s">
        <v>39</v>
      </c>
      <c r="K6" s="87"/>
      <c r="L6" s="87"/>
      <c r="M6" s="87"/>
      <c r="N6" s="87"/>
      <c r="O6" s="87"/>
      <c r="P6" s="88"/>
      <c r="Q6" s="98" t="s">
        <v>45</v>
      </c>
      <c r="R6" s="100" t="s">
        <v>46</v>
      </c>
    </row>
    <row r="7" spans="1:18" s="7" customFormat="1" ht="81.75" customHeight="1" x14ac:dyDescent="0.4">
      <c r="A7" s="103" t="s">
        <v>27</v>
      </c>
      <c r="B7" s="104"/>
      <c r="C7" s="80" t="s">
        <v>6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9"/>
      <c r="Q7" s="99"/>
      <c r="R7" s="101"/>
    </row>
    <row r="8" spans="1:18" s="7" customFormat="1" ht="54.95" customHeight="1" x14ac:dyDescent="0.4">
      <c r="A8" s="68" t="s">
        <v>49</v>
      </c>
      <c r="B8" s="21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1"/>
      <c r="Q8" s="102" t="s">
        <v>43</v>
      </c>
      <c r="R8" s="100" t="s">
        <v>44</v>
      </c>
    </row>
    <row r="9" spans="1:18" s="11" customFormat="1" ht="44.25" x14ac:dyDescent="0.4">
      <c r="A9" s="8" t="s">
        <v>7</v>
      </c>
      <c r="B9" s="8" t="s">
        <v>4</v>
      </c>
      <c r="C9" s="8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8" t="s">
        <v>38</v>
      </c>
      <c r="I9" s="9" t="s">
        <v>25</v>
      </c>
      <c r="J9" s="38" t="s">
        <v>13</v>
      </c>
      <c r="K9" s="38" t="s">
        <v>14</v>
      </c>
      <c r="L9" s="38" t="s">
        <v>15</v>
      </c>
      <c r="M9" s="38" t="s">
        <v>16</v>
      </c>
      <c r="N9" s="38" t="s">
        <v>17</v>
      </c>
      <c r="O9" s="38" t="s">
        <v>18</v>
      </c>
      <c r="P9" s="10" t="s">
        <v>40</v>
      </c>
      <c r="Q9" s="99"/>
      <c r="R9" s="101"/>
    </row>
    <row r="10" spans="1:18" ht="42.75" customHeight="1" x14ac:dyDescent="0.4">
      <c r="A10" s="33" t="s">
        <v>35</v>
      </c>
      <c r="B10" s="12"/>
      <c r="C10" s="12"/>
      <c r="D10" s="12"/>
      <c r="E10" s="12"/>
      <c r="F10" s="35"/>
      <c r="G10" s="35"/>
      <c r="H10" s="45"/>
      <c r="I10" s="36">
        <f t="shared" ref="I10:I16" si="0">SUM(C10:H10)</f>
        <v>0</v>
      </c>
      <c r="J10" s="112"/>
      <c r="K10" s="112"/>
      <c r="L10" s="112"/>
      <c r="M10" s="112"/>
      <c r="N10" s="112"/>
      <c r="O10" s="112"/>
      <c r="P10" s="37">
        <f t="shared" ref="P10:P16" si="1">SUM(J10:O10)</f>
        <v>0</v>
      </c>
      <c r="Q10" s="13">
        <f t="shared" ref="Q10:Q16" si="2">I10+P10</f>
        <v>0</v>
      </c>
      <c r="R10" s="18">
        <f t="shared" ref="R10:R16" si="3">+B10-+Q10</f>
        <v>0</v>
      </c>
    </row>
    <row r="11" spans="1:18" ht="42.75" customHeight="1" x14ac:dyDescent="0.4">
      <c r="A11" s="33" t="s">
        <v>32</v>
      </c>
      <c r="B11" s="12"/>
      <c r="C11" s="12"/>
      <c r="D11" s="12"/>
      <c r="E11" s="12"/>
      <c r="F11" s="12"/>
      <c r="G11" s="12"/>
      <c r="H11" s="46"/>
      <c r="I11" s="36">
        <f t="shared" si="0"/>
        <v>0</v>
      </c>
      <c r="J11" s="113"/>
      <c r="K11" s="113"/>
      <c r="L11" s="113"/>
      <c r="M11" s="113"/>
      <c r="N11" s="113"/>
      <c r="O11" s="113"/>
      <c r="P11" s="37">
        <f t="shared" si="1"/>
        <v>0</v>
      </c>
      <c r="Q11" s="13">
        <f t="shared" si="2"/>
        <v>0</v>
      </c>
      <c r="R11" s="18">
        <f t="shared" si="3"/>
        <v>0</v>
      </c>
    </row>
    <row r="12" spans="1:18" ht="42.75" customHeight="1" x14ac:dyDescent="0.4">
      <c r="A12" s="33" t="s">
        <v>36</v>
      </c>
      <c r="B12" s="12"/>
      <c r="C12" s="12"/>
      <c r="D12" s="12"/>
      <c r="E12" s="12"/>
      <c r="F12" s="12"/>
      <c r="G12" s="12"/>
      <c r="H12" s="46"/>
      <c r="I12" s="36">
        <f t="shared" si="0"/>
        <v>0</v>
      </c>
      <c r="J12" s="113"/>
      <c r="K12" s="113"/>
      <c r="L12" s="113"/>
      <c r="M12" s="113"/>
      <c r="N12" s="113"/>
      <c r="O12" s="113"/>
      <c r="P12" s="37">
        <f t="shared" si="1"/>
        <v>0</v>
      </c>
      <c r="Q12" s="13">
        <f t="shared" si="2"/>
        <v>0</v>
      </c>
      <c r="R12" s="18">
        <f t="shared" si="3"/>
        <v>0</v>
      </c>
    </row>
    <row r="13" spans="1:18" ht="42.75" customHeight="1" x14ac:dyDescent="0.4">
      <c r="A13" s="33" t="s">
        <v>33</v>
      </c>
      <c r="B13" s="12"/>
      <c r="C13" s="12"/>
      <c r="D13" s="12"/>
      <c r="E13" s="12"/>
      <c r="F13" s="12"/>
      <c r="G13" s="12"/>
      <c r="H13" s="46"/>
      <c r="I13" s="36">
        <f t="shared" si="0"/>
        <v>0</v>
      </c>
      <c r="J13" s="113"/>
      <c r="K13" s="113"/>
      <c r="L13" s="113"/>
      <c r="M13" s="113"/>
      <c r="N13" s="113"/>
      <c r="O13" s="113"/>
      <c r="P13" s="37">
        <f t="shared" si="1"/>
        <v>0</v>
      </c>
      <c r="Q13" s="13">
        <f t="shared" si="2"/>
        <v>0</v>
      </c>
      <c r="R13" s="18">
        <f t="shared" si="3"/>
        <v>0</v>
      </c>
    </row>
    <row r="14" spans="1:18" ht="42.75" customHeight="1" x14ac:dyDescent="0.4">
      <c r="A14" s="33" t="s">
        <v>34</v>
      </c>
      <c r="B14" s="12"/>
      <c r="C14" s="12"/>
      <c r="D14" s="12"/>
      <c r="E14" s="12"/>
      <c r="F14" s="12"/>
      <c r="G14" s="12"/>
      <c r="H14" s="46"/>
      <c r="I14" s="36">
        <f t="shared" si="0"/>
        <v>0</v>
      </c>
      <c r="J14" s="113"/>
      <c r="K14" s="113"/>
      <c r="L14" s="113"/>
      <c r="M14" s="113"/>
      <c r="N14" s="113"/>
      <c r="O14" s="113"/>
      <c r="P14" s="37">
        <f t="shared" si="1"/>
        <v>0</v>
      </c>
      <c r="Q14" s="13">
        <f t="shared" si="2"/>
        <v>0</v>
      </c>
      <c r="R14" s="18">
        <f t="shared" si="3"/>
        <v>0</v>
      </c>
    </row>
    <row r="15" spans="1:18" ht="42.75" customHeight="1" x14ac:dyDescent="0.4">
      <c r="A15" s="33" t="s">
        <v>37</v>
      </c>
      <c r="B15" s="12"/>
      <c r="C15" s="12"/>
      <c r="D15" s="12"/>
      <c r="E15" s="12"/>
      <c r="F15" s="12"/>
      <c r="G15" s="12"/>
      <c r="H15" s="46"/>
      <c r="I15" s="36">
        <f t="shared" si="0"/>
        <v>0</v>
      </c>
      <c r="J15" s="113"/>
      <c r="K15" s="113"/>
      <c r="L15" s="113"/>
      <c r="M15" s="113"/>
      <c r="N15" s="113"/>
      <c r="O15" s="113"/>
      <c r="P15" s="37">
        <f t="shared" si="1"/>
        <v>0</v>
      </c>
      <c r="Q15" s="13">
        <f t="shared" si="2"/>
        <v>0</v>
      </c>
      <c r="R15" s="18">
        <f t="shared" si="3"/>
        <v>0</v>
      </c>
    </row>
    <row r="16" spans="1:18" ht="42.75" customHeight="1" x14ac:dyDescent="0.4">
      <c r="A16" s="33"/>
      <c r="B16" s="12"/>
      <c r="C16" s="12"/>
      <c r="D16" s="12"/>
      <c r="E16" s="12"/>
      <c r="F16" s="12"/>
      <c r="G16" s="12"/>
      <c r="H16" s="46"/>
      <c r="I16" s="36">
        <f t="shared" si="0"/>
        <v>0</v>
      </c>
      <c r="J16" s="113"/>
      <c r="K16" s="113"/>
      <c r="L16" s="113"/>
      <c r="M16" s="113"/>
      <c r="N16" s="113"/>
      <c r="O16" s="113"/>
      <c r="P16" s="37">
        <f t="shared" si="1"/>
        <v>0</v>
      </c>
      <c r="Q16" s="13">
        <f t="shared" si="2"/>
        <v>0</v>
      </c>
      <c r="R16" s="18">
        <f t="shared" si="3"/>
        <v>0</v>
      </c>
    </row>
    <row r="17" spans="1:18" ht="50.25" customHeight="1" x14ac:dyDescent="0.4">
      <c r="A17" s="25" t="s">
        <v>24</v>
      </c>
      <c r="B17" s="26">
        <f t="shared" ref="B17:P17" si="4">SUM(B10:B16)</f>
        <v>0</v>
      </c>
      <c r="C17" s="26">
        <f t="shared" si="4"/>
        <v>0</v>
      </c>
      <c r="D17" s="26">
        <f t="shared" si="4"/>
        <v>0</v>
      </c>
      <c r="E17" s="26">
        <f t="shared" si="4"/>
        <v>0</v>
      </c>
      <c r="F17" s="26">
        <f t="shared" si="4"/>
        <v>0</v>
      </c>
      <c r="G17" s="26">
        <f t="shared" si="4"/>
        <v>0</v>
      </c>
      <c r="H17" s="26">
        <f t="shared" si="4"/>
        <v>0</v>
      </c>
      <c r="I17" s="26">
        <f t="shared" si="4"/>
        <v>0</v>
      </c>
      <c r="J17" s="39">
        <f t="shared" si="4"/>
        <v>0</v>
      </c>
      <c r="K17" s="39">
        <f t="shared" si="4"/>
        <v>0</v>
      </c>
      <c r="L17" s="39">
        <f t="shared" si="4"/>
        <v>0</v>
      </c>
      <c r="M17" s="39">
        <f t="shared" si="4"/>
        <v>0</v>
      </c>
      <c r="N17" s="39">
        <f t="shared" si="4"/>
        <v>0</v>
      </c>
      <c r="O17" s="39">
        <f t="shared" si="4"/>
        <v>0</v>
      </c>
      <c r="P17" s="27">
        <f t="shared" si="4"/>
        <v>0</v>
      </c>
      <c r="Q17" s="13">
        <f>IF(SUM(Q10:Q16)=I17+P17,SUM(Q10:Q16),"不一致")</f>
        <v>0</v>
      </c>
      <c r="R17" s="28">
        <f>IF(SUM(R10:R16)=B17-Q17,SUM(R10:R16),"不一致")</f>
        <v>0</v>
      </c>
    </row>
    <row r="18" spans="1:18" s="7" customFormat="1" ht="60" customHeight="1" x14ac:dyDescent="0.4">
      <c r="A18" s="69" t="s">
        <v>50</v>
      </c>
      <c r="B18" s="21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1"/>
      <c r="Q18" s="90" t="s">
        <v>47</v>
      </c>
      <c r="R18" s="92" t="s">
        <v>48</v>
      </c>
    </row>
    <row r="19" spans="1:18" s="11" customFormat="1" ht="44.25" x14ac:dyDescent="0.4">
      <c r="A19" s="8" t="s">
        <v>7</v>
      </c>
      <c r="B19" s="8" t="s">
        <v>4</v>
      </c>
      <c r="C19" s="8" t="s">
        <v>8</v>
      </c>
      <c r="D19" s="8" t="s">
        <v>9</v>
      </c>
      <c r="E19" s="8" t="s">
        <v>10</v>
      </c>
      <c r="F19" s="8" t="s">
        <v>11</v>
      </c>
      <c r="G19" s="8" t="s">
        <v>12</v>
      </c>
      <c r="H19" s="8" t="s">
        <v>38</v>
      </c>
      <c r="I19" s="9" t="s">
        <v>41</v>
      </c>
      <c r="J19" s="38" t="s">
        <v>13</v>
      </c>
      <c r="K19" s="38" t="s">
        <v>14</v>
      </c>
      <c r="L19" s="38" t="s">
        <v>15</v>
      </c>
      <c r="M19" s="38" t="s">
        <v>16</v>
      </c>
      <c r="N19" s="38" t="s">
        <v>17</v>
      </c>
      <c r="O19" s="38" t="s">
        <v>18</v>
      </c>
      <c r="P19" s="10" t="s">
        <v>42</v>
      </c>
      <c r="Q19" s="91"/>
      <c r="R19" s="93"/>
    </row>
    <row r="20" spans="1:18" ht="42.75" customHeight="1" x14ac:dyDescent="0.4">
      <c r="A20" s="34" t="s">
        <v>35</v>
      </c>
      <c r="B20" s="12"/>
      <c r="C20" s="12"/>
      <c r="D20" s="12"/>
      <c r="E20" s="12"/>
      <c r="F20" s="12"/>
      <c r="G20" s="12"/>
      <c r="H20" s="46"/>
      <c r="I20" s="36">
        <f t="shared" ref="I20:I26" si="5">SUM(C20:H20)</f>
        <v>0</v>
      </c>
      <c r="J20" s="113"/>
      <c r="K20" s="113"/>
      <c r="L20" s="113"/>
      <c r="M20" s="113"/>
      <c r="N20" s="113"/>
      <c r="O20" s="113"/>
      <c r="P20" s="37">
        <f t="shared" ref="P20:P26" si="6">SUM(J20:O20)</f>
        <v>0</v>
      </c>
      <c r="Q20" s="13">
        <f t="shared" ref="Q20:Q26" si="7">I20+P20</f>
        <v>0</v>
      </c>
      <c r="R20" s="18">
        <f>+B20-+Q20</f>
        <v>0</v>
      </c>
    </row>
    <row r="21" spans="1:18" ht="42.75" customHeight="1" x14ac:dyDescent="0.4">
      <c r="A21" s="34" t="s">
        <v>32</v>
      </c>
      <c r="B21" s="12"/>
      <c r="C21" s="12"/>
      <c r="D21" s="12"/>
      <c r="E21" s="12"/>
      <c r="F21" s="12"/>
      <c r="G21" s="12"/>
      <c r="H21" s="46"/>
      <c r="I21" s="36">
        <f t="shared" si="5"/>
        <v>0</v>
      </c>
      <c r="J21" s="113"/>
      <c r="K21" s="113"/>
      <c r="L21" s="113"/>
      <c r="M21" s="113"/>
      <c r="N21" s="113"/>
      <c r="O21" s="113"/>
      <c r="P21" s="37">
        <f t="shared" si="6"/>
        <v>0</v>
      </c>
      <c r="Q21" s="13">
        <f t="shared" si="7"/>
        <v>0</v>
      </c>
      <c r="R21" s="18">
        <f t="shared" ref="R21:R26" si="8">+B21-+Q21</f>
        <v>0</v>
      </c>
    </row>
    <row r="22" spans="1:18" ht="42.75" customHeight="1" x14ac:dyDescent="0.4">
      <c r="A22" s="34" t="s">
        <v>36</v>
      </c>
      <c r="B22" s="12"/>
      <c r="C22" s="12"/>
      <c r="D22" s="12"/>
      <c r="E22" s="12"/>
      <c r="F22" s="12"/>
      <c r="G22" s="12"/>
      <c r="H22" s="46"/>
      <c r="I22" s="36">
        <f t="shared" si="5"/>
        <v>0</v>
      </c>
      <c r="J22" s="113"/>
      <c r="K22" s="113"/>
      <c r="L22" s="113"/>
      <c r="M22" s="113"/>
      <c r="N22" s="113"/>
      <c r="O22" s="113"/>
      <c r="P22" s="37">
        <f t="shared" si="6"/>
        <v>0</v>
      </c>
      <c r="Q22" s="13">
        <f t="shared" si="7"/>
        <v>0</v>
      </c>
      <c r="R22" s="18">
        <f t="shared" si="8"/>
        <v>0</v>
      </c>
    </row>
    <row r="23" spans="1:18" ht="42.75" customHeight="1" x14ac:dyDescent="0.4">
      <c r="A23" s="34" t="s">
        <v>33</v>
      </c>
      <c r="B23" s="12"/>
      <c r="C23" s="12"/>
      <c r="D23" s="12"/>
      <c r="E23" s="12"/>
      <c r="F23" s="12"/>
      <c r="G23" s="12"/>
      <c r="H23" s="46"/>
      <c r="I23" s="36">
        <f t="shared" si="5"/>
        <v>0</v>
      </c>
      <c r="J23" s="113"/>
      <c r="K23" s="113"/>
      <c r="L23" s="113"/>
      <c r="M23" s="113"/>
      <c r="N23" s="113"/>
      <c r="O23" s="113"/>
      <c r="P23" s="37">
        <f t="shared" si="6"/>
        <v>0</v>
      </c>
      <c r="Q23" s="13">
        <f t="shared" si="7"/>
        <v>0</v>
      </c>
      <c r="R23" s="18">
        <f t="shared" si="8"/>
        <v>0</v>
      </c>
    </row>
    <row r="24" spans="1:18" ht="42.75" customHeight="1" x14ac:dyDescent="0.4">
      <c r="A24" s="34" t="s">
        <v>34</v>
      </c>
      <c r="B24" s="12"/>
      <c r="C24" s="12"/>
      <c r="D24" s="12"/>
      <c r="E24" s="12"/>
      <c r="F24" s="12"/>
      <c r="G24" s="12"/>
      <c r="H24" s="46"/>
      <c r="I24" s="36">
        <f t="shared" si="5"/>
        <v>0</v>
      </c>
      <c r="J24" s="113"/>
      <c r="K24" s="113"/>
      <c r="L24" s="113"/>
      <c r="M24" s="113"/>
      <c r="N24" s="113"/>
      <c r="O24" s="113"/>
      <c r="P24" s="37">
        <f t="shared" si="6"/>
        <v>0</v>
      </c>
      <c r="Q24" s="13">
        <f t="shared" si="7"/>
        <v>0</v>
      </c>
      <c r="R24" s="18">
        <f t="shared" si="8"/>
        <v>0</v>
      </c>
    </row>
    <row r="25" spans="1:18" ht="42.75" customHeight="1" x14ac:dyDescent="0.4">
      <c r="A25" s="34" t="s">
        <v>37</v>
      </c>
      <c r="B25" s="12"/>
      <c r="C25" s="12"/>
      <c r="D25" s="12"/>
      <c r="E25" s="12"/>
      <c r="F25" s="12"/>
      <c r="G25" s="12"/>
      <c r="H25" s="46"/>
      <c r="I25" s="36">
        <f t="shared" si="5"/>
        <v>0</v>
      </c>
      <c r="J25" s="113"/>
      <c r="K25" s="113"/>
      <c r="L25" s="113"/>
      <c r="M25" s="113"/>
      <c r="N25" s="113"/>
      <c r="O25" s="113"/>
      <c r="P25" s="37">
        <f t="shared" si="6"/>
        <v>0</v>
      </c>
      <c r="Q25" s="13">
        <f t="shared" si="7"/>
        <v>0</v>
      </c>
      <c r="R25" s="18">
        <f t="shared" si="8"/>
        <v>0</v>
      </c>
    </row>
    <row r="26" spans="1:18" ht="42.75" customHeight="1" x14ac:dyDescent="0.4">
      <c r="A26" s="34"/>
      <c r="B26" s="12"/>
      <c r="C26" s="12"/>
      <c r="D26" s="12"/>
      <c r="E26" s="12"/>
      <c r="F26" s="12"/>
      <c r="G26" s="12"/>
      <c r="H26" s="46"/>
      <c r="I26" s="36">
        <f t="shared" si="5"/>
        <v>0</v>
      </c>
      <c r="J26" s="113"/>
      <c r="K26" s="113"/>
      <c r="L26" s="113"/>
      <c r="M26" s="113"/>
      <c r="N26" s="113"/>
      <c r="O26" s="113"/>
      <c r="P26" s="37">
        <f t="shared" si="6"/>
        <v>0</v>
      </c>
      <c r="Q26" s="13">
        <f t="shared" si="7"/>
        <v>0</v>
      </c>
      <c r="R26" s="18">
        <f t="shared" si="8"/>
        <v>0</v>
      </c>
    </row>
    <row r="27" spans="1:18" ht="50.25" customHeight="1" thickBot="1" x14ac:dyDescent="0.45">
      <c r="A27" s="25" t="s">
        <v>24</v>
      </c>
      <c r="B27" s="26">
        <f t="shared" ref="B27:P27" si="9">SUM(B20:B26)</f>
        <v>0</v>
      </c>
      <c r="C27" s="26">
        <f t="shared" si="9"/>
        <v>0</v>
      </c>
      <c r="D27" s="26">
        <f t="shared" si="9"/>
        <v>0</v>
      </c>
      <c r="E27" s="26">
        <f t="shared" si="9"/>
        <v>0</v>
      </c>
      <c r="F27" s="26">
        <f t="shared" si="9"/>
        <v>0</v>
      </c>
      <c r="G27" s="26">
        <f t="shared" si="9"/>
        <v>0</v>
      </c>
      <c r="H27" s="26">
        <f t="shared" si="9"/>
        <v>0</v>
      </c>
      <c r="I27" s="26">
        <f t="shared" si="9"/>
        <v>0</v>
      </c>
      <c r="J27" s="39">
        <f t="shared" si="9"/>
        <v>0</v>
      </c>
      <c r="K27" s="39">
        <f t="shared" si="9"/>
        <v>0</v>
      </c>
      <c r="L27" s="39">
        <f t="shared" si="9"/>
        <v>0</v>
      </c>
      <c r="M27" s="39">
        <f t="shared" si="9"/>
        <v>0</v>
      </c>
      <c r="N27" s="39">
        <f t="shared" si="9"/>
        <v>0</v>
      </c>
      <c r="O27" s="39">
        <f t="shared" si="9"/>
        <v>0</v>
      </c>
      <c r="P27" s="27">
        <f t="shared" si="9"/>
        <v>0</v>
      </c>
      <c r="Q27" s="23">
        <f>IF(SUM(Q20:Q26)=I27+P27,SUM(Q20:Q26),"不一致")</f>
        <v>0</v>
      </c>
      <c r="R27" s="28">
        <f>IF(SUM(R20:R26)=B27-Q27,SUM(R20:R26),"不一致")</f>
        <v>0</v>
      </c>
    </row>
    <row r="28" spans="1:18" ht="50.25" customHeight="1" thickBot="1" x14ac:dyDescent="0.45">
      <c r="A28" s="29" t="s">
        <v>26</v>
      </c>
      <c r="B28" s="30">
        <f>B17+B27</f>
        <v>0</v>
      </c>
      <c r="C28" s="30">
        <f t="shared" ref="C28:H28" si="10">C17+C27</f>
        <v>0</v>
      </c>
      <c r="D28" s="30">
        <f t="shared" si="10"/>
        <v>0</v>
      </c>
      <c r="E28" s="30">
        <f t="shared" si="10"/>
        <v>0</v>
      </c>
      <c r="F28" s="30">
        <f t="shared" si="10"/>
        <v>0</v>
      </c>
      <c r="G28" s="30">
        <f t="shared" si="10"/>
        <v>0</v>
      </c>
      <c r="H28" s="30">
        <f t="shared" si="10"/>
        <v>0</v>
      </c>
      <c r="I28" s="30">
        <f>IF(I17+I27=SUM(C28:H28),SUM(C28:H28),"不一致")</f>
        <v>0</v>
      </c>
      <c r="J28" s="31">
        <f t="shared" ref="J28:L28" si="11">J17+J27</f>
        <v>0</v>
      </c>
      <c r="K28" s="31">
        <f t="shared" si="11"/>
        <v>0</v>
      </c>
      <c r="L28" s="31">
        <f t="shared" si="11"/>
        <v>0</v>
      </c>
      <c r="M28" s="31">
        <f>M17+M27</f>
        <v>0</v>
      </c>
      <c r="N28" s="31">
        <f t="shared" ref="N28:O28" si="12">N17+N27</f>
        <v>0</v>
      </c>
      <c r="O28" s="31">
        <f t="shared" si="12"/>
        <v>0</v>
      </c>
      <c r="P28" s="31">
        <f>IF(P17+P27=SUM(J28:O28),SUM(J28:O28),"不一致")</f>
        <v>0</v>
      </c>
      <c r="Q28" s="32">
        <f>IF(Q17+Q27=P28+I28,Q17+Q27,"不一致")</f>
        <v>0</v>
      </c>
      <c r="R28" s="32">
        <f>IF(R17+R27=B28-Q28,R17+R27,"不一致")</f>
        <v>0</v>
      </c>
    </row>
    <row r="29" spans="1:18" ht="42" customHeight="1" x14ac:dyDescent="0.4">
      <c r="A29" s="15"/>
      <c r="B29" s="16" t="s">
        <v>28</v>
      </c>
      <c r="C29" s="15"/>
    </row>
    <row r="30" spans="1:18" ht="50.25" customHeight="1" x14ac:dyDescent="0.4">
      <c r="A30" s="14" t="s">
        <v>19</v>
      </c>
      <c r="B30" s="94">
        <f>B28</f>
        <v>0</v>
      </c>
      <c r="C30" s="94"/>
      <c r="D30" s="16" t="s">
        <v>30</v>
      </c>
      <c r="E30" s="17"/>
      <c r="G30" s="17"/>
      <c r="H30" s="17"/>
      <c r="O30" s="95" t="s">
        <v>20</v>
      </c>
      <c r="P30" s="96"/>
      <c r="Q30" s="97">
        <f>IF(Q28&gt;B30,B30,Q28)</f>
        <v>0</v>
      </c>
      <c r="R30" s="97"/>
    </row>
    <row r="31" spans="1:18" ht="50.25" hidden="1" customHeight="1" x14ac:dyDescent="0.4">
      <c r="A31" s="14" t="s">
        <v>51</v>
      </c>
      <c r="B31" s="105">
        <f>ROUNDDOWN(B17*9/10,-3)</f>
        <v>0</v>
      </c>
      <c r="C31" s="106"/>
      <c r="D31" s="16"/>
      <c r="E31" s="17"/>
      <c r="G31" s="17"/>
      <c r="H31" s="17"/>
      <c r="O31" s="95" t="s">
        <v>51</v>
      </c>
      <c r="P31" s="96"/>
      <c r="Q31" s="105">
        <f>ROUNDDOWN(Q17*9/10,-3)</f>
        <v>0</v>
      </c>
      <c r="R31" s="106"/>
    </row>
    <row r="32" spans="1:18" ht="50.25" hidden="1" customHeight="1" x14ac:dyDescent="0.4">
      <c r="A32" s="14" t="s">
        <v>52</v>
      </c>
      <c r="B32" s="105">
        <f>ROUNDDOWN(B27*9/10,-3)</f>
        <v>0</v>
      </c>
      <c r="C32" s="106"/>
      <c r="D32" s="16"/>
      <c r="E32" s="17"/>
      <c r="G32" s="17"/>
      <c r="H32" s="17"/>
      <c r="O32" s="95" t="s">
        <v>52</v>
      </c>
      <c r="P32" s="96"/>
      <c r="Q32" s="105">
        <f>ROUNDDOWN(Q27*9/10,-3)</f>
        <v>0</v>
      </c>
      <c r="R32" s="106"/>
    </row>
    <row r="33" spans="1:18" ht="50.25" customHeight="1" x14ac:dyDescent="0.4">
      <c r="A33" s="14" t="s">
        <v>21</v>
      </c>
      <c r="B33" s="107">
        <f>IF(B31&gt;1400000,1400000,B31)+IF(B32&gt;300000,300000,B32)</f>
        <v>0</v>
      </c>
      <c r="C33" s="107"/>
      <c r="D33" s="16" t="s">
        <v>29</v>
      </c>
      <c r="E33" s="17"/>
      <c r="O33" s="95" t="s">
        <v>23</v>
      </c>
      <c r="P33" s="96"/>
      <c r="Q33" s="107">
        <f>IF(Q31&gt;1400000,1400000,Q31)+IF(Q32&gt;300000,300000,Q32)</f>
        <v>0</v>
      </c>
      <c r="R33" s="107"/>
    </row>
    <row r="34" spans="1:18" ht="25.5" x14ac:dyDescent="0.4">
      <c r="A34" s="17"/>
      <c r="B34" s="17"/>
      <c r="C34" s="17"/>
      <c r="D34" s="17"/>
      <c r="E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</row>
  </sheetData>
  <sheetProtection algorithmName="SHA-512" hashValue="eM8vouJ4qocE+ORAn1o9g1X3cFdEinnIbRx7+rb1H1sTJeC3qDbQEoulqSEbIVKIU33iRLB23fYt5Ow/U8m9PA==" saltValue="RF1Cd6Sc45yz7ZO1SJ80dQ==" spinCount="100000" sheet="1" objects="1" scenarios="1"/>
  <protectedRanges>
    <protectedRange sqref="M26:O26 M20:M25 O20:O25" name="範囲7"/>
    <protectedRange sqref="J26:L26 N20 K21:K25 J20:L20" name="範囲6"/>
    <protectedRange sqref="B26:H26 C20:H25 J21:J25 L21:L25 N21:N25" name="範囲5"/>
    <protectedRange sqref="M10:O16" name="範囲4"/>
    <protectedRange sqref="J10:L16" name="範囲3"/>
    <protectedRange sqref="B20:B25 B10:H16" name="範囲2"/>
    <protectedRange sqref="B3:H4" name="範囲1"/>
    <protectedRange sqref="B30:B32" name="範囲8"/>
  </protectedRanges>
  <mergeCells count="27">
    <mergeCell ref="Q18:Q19"/>
    <mergeCell ref="R18:R19"/>
    <mergeCell ref="B33:C33"/>
    <mergeCell ref="O33:P33"/>
    <mergeCell ref="Q33:R33"/>
    <mergeCell ref="B31:C31"/>
    <mergeCell ref="O31:P31"/>
    <mergeCell ref="Q31:R31"/>
    <mergeCell ref="B32:C32"/>
    <mergeCell ref="O32:P32"/>
    <mergeCell ref="Q32:R32"/>
    <mergeCell ref="B30:C30"/>
    <mergeCell ref="O30:P30"/>
    <mergeCell ref="Q30:R30"/>
    <mergeCell ref="Q8:Q9"/>
    <mergeCell ref="R8:R9"/>
    <mergeCell ref="A2:R2"/>
    <mergeCell ref="B3:G3"/>
    <mergeCell ref="B4:G4"/>
    <mergeCell ref="A6:B6"/>
    <mergeCell ref="C6:I6"/>
    <mergeCell ref="J6:P6"/>
    <mergeCell ref="Q6:Q7"/>
    <mergeCell ref="R6:R7"/>
    <mergeCell ref="A7:B7"/>
    <mergeCell ref="C7:P7"/>
    <mergeCell ref="L3:R3"/>
  </mergeCells>
  <phoneticPr fontId="2"/>
  <dataValidations count="2">
    <dataValidation type="whole" imeMode="halfAlpha" operator="greaterThanOrEqual" allowBlank="1" showInputMessage="1" showErrorMessage="1" sqref="P10:P16 B20:H26 J21:J25 L21:L25 N21:N25 B10:H16 P20:P26" xr:uid="{31181C2F-458B-453D-B272-362A793685F2}">
      <formula1>0</formula1>
    </dataValidation>
    <dataValidation type="textLength" imeMode="hiragana" operator="greaterThanOrEqual" allowBlank="1" showInputMessage="1" showErrorMessage="1" sqref="A20:A26 A10:A16" xr:uid="{C5279AE4-5299-4F79-A086-E34875A8C98F}">
      <formula1>0</formula1>
    </dataValidation>
  </dataValidations>
  <printOptions horizontalCentered="1"/>
  <pageMargins left="0.70866141732283472" right="0.51181102362204722" top="0.55118110236220474" bottom="0.55118110236220474" header="0.31496062992125984" footer="0.31496062992125984"/>
  <pageSetup paperSize="9" scale="2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A26F-E9C7-4072-8E44-3EF860FA2612}">
  <sheetPr>
    <pageSetUpPr fitToPage="1"/>
  </sheetPr>
  <dimension ref="A1:R34"/>
  <sheetViews>
    <sheetView zoomScale="37" zoomScaleNormal="37" zoomScaleSheetLayoutView="40" workbookViewId="0">
      <selection activeCell="C16" sqref="C16"/>
    </sheetView>
  </sheetViews>
  <sheetFormatPr defaultRowHeight="18.75" x14ac:dyDescent="0.4"/>
  <cols>
    <col min="1" max="1" width="47.625" customWidth="1"/>
    <col min="2" max="2" width="23.875" customWidth="1"/>
    <col min="3" max="8" width="18.625" customWidth="1"/>
    <col min="9" max="9" width="23.625" customWidth="1"/>
    <col min="10" max="15" width="18.625" customWidth="1"/>
    <col min="16" max="16" width="23.625" customWidth="1"/>
    <col min="17" max="18" width="25.625" customWidth="1"/>
    <col min="19" max="19" width="9" customWidth="1"/>
  </cols>
  <sheetData>
    <row r="1" spans="1:18" ht="30.75" customHeight="1" x14ac:dyDescent="0.4">
      <c r="R1" s="73" t="s">
        <v>54</v>
      </c>
    </row>
    <row r="2" spans="1:18" s="2" customFormat="1" ht="65.25" customHeight="1" thickBot="1" x14ac:dyDescent="0.4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1:18" ht="45.75" customHeight="1" thickBot="1" x14ac:dyDescent="0.45">
      <c r="A3" s="3" t="s">
        <v>1</v>
      </c>
      <c r="B3" s="108">
        <f>'会計様式3（中間検査用）'!B3</f>
        <v>0</v>
      </c>
      <c r="C3" s="109"/>
      <c r="D3" s="109"/>
      <c r="E3" s="109"/>
      <c r="F3" s="109"/>
      <c r="G3" s="110"/>
      <c r="H3" s="44"/>
      <c r="I3" s="4"/>
      <c r="J3" s="4"/>
      <c r="K3" s="4"/>
      <c r="L3" s="4"/>
      <c r="M3" s="83" t="s">
        <v>22</v>
      </c>
      <c r="N3" s="84"/>
      <c r="O3" s="84"/>
      <c r="P3" s="85"/>
      <c r="Q3" s="19"/>
      <c r="R3" s="19"/>
    </row>
    <row r="4" spans="1:18" ht="45.75" customHeight="1" thickBot="1" x14ac:dyDescent="0.45">
      <c r="A4" s="5" t="s">
        <v>2</v>
      </c>
      <c r="B4" s="108">
        <f>'会計様式3（中間検査用）'!B4</f>
        <v>0</v>
      </c>
      <c r="C4" s="109"/>
      <c r="D4" s="109"/>
      <c r="E4" s="109"/>
      <c r="F4" s="109"/>
      <c r="G4" s="110"/>
      <c r="H4" s="44"/>
      <c r="I4" s="4"/>
      <c r="J4" s="4"/>
      <c r="K4" s="4"/>
      <c r="L4" s="4"/>
      <c r="M4" s="4"/>
      <c r="N4" s="4"/>
      <c r="O4" s="19"/>
      <c r="P4" s="19"/>
      <c r="Q4" s="19"/>
      <c r="R4" s="19"/>
    </row>
    <row r="5" spans="1:18" ht="29.25" customHeight="1" thickBot="1" x14ac:dyDescent="0.45">
      <c r="A5" s="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24" t="s">
        <v>3</v>
      </c>
    </row>
    <row r="6" spans="1:18" ht="48" customHeight="1" x14ac:dyDescent="0.4">
      <c r="A6" s="78" t="s">
        <v>4</v>
      </c>
      <c r="B6" s="79"/>
      <c r="C6" s="80" t="s">
        <v>5</v>
      </c>
      <c r="D6" s="81"/>
      <c r="E6" s="81"/>
      <c r="F6" s="81"/>
      <c r="G6" s="81"/>
      <c r="H6" s="81"/>
      <c r="I6" s="82"/>
      <c r="J6" s="86" t="s">
        <v>39</v>
      </c>
      <c r="K6" s="87"/>
      <c r="L6" s="87"/>
      <c r="M6" s="87"/>
      <c r="N6" s="87"/>
      <c r="O6" s="87"/>
      <c r="P6" s="88"/>
      <c r="Q6" s="98" t="s">
        <v>45</v>
      </c>
      <c r="R6" s="100" t="s">
        <v>46</v>
      </c>
    </row>
    <row r="7" spans="1:18" s="7" customFormat="1" ht="81.75" customHeight="1" x14ac:dyDescent="0.4">
      <c r="A7" s="103" t="s">
        <v>27</v>
      </c>
      <c r="B7" s="104"/>
      <c r="C7" s="80" t="s">
        <v>6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9"/>
      <c r="Q7" s="99"/>
      <c r="R7" s="101"/>
    </row>
    <row r="8" spans="1:18" s="7" customFormat="1" ht="54.95" customHeight="1" x14ac:dyDescent="0.4">
      <c r="A8" s="68" t="s">
        <v>49</v>
      </c>
      <c r="B8" s="21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3"/>
      <c r="Q8" s="102" t="s">
        <v>43</v>
      </c>
      <c r="R8" s="100" t="s">
        <v>44</v>
      </c>
    </row>
    <row r="9" spans="1:18" s="11" customFormat="1" ht="44.25" x14ac:dyDescent="0.4">
      <c r="A9" s="8" t="s">
        <v>7</v>
      </c>
      <c r="B9" s="8" t="s">
        <v>4</v>
      </c>
      <c r="C9" s="8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8" t="s">
        <v>38</v>
      </c>
      <c r="I9" s="9" t="s">
        <v>25</v>
      </c>
      <c r="J9" s="38" t="s">
        <v>13</v>
      </c>
      <c r="K9" s="38" t="s">
        <v>14</v>
      </c>
      <c r="L9" s="38" t="s">
        <v>15</v>
      </c>
      <c r="M9" s="38" t="s">
        <v>16</v>
      </c>
      <c r="N9" s="38" t="s">
        <v>17</v>
      </c>
      <c r="O9" s="38" t="s">
        <v>18</v>
      </c>
      <c r="P9" s="10" t="s">
        <v>40</v>
      </c>
      <c r="Q9" s="99"/>
      <c r="R9" s="101"/>
    </row>
    <row r="10" spans="1:18" ht="42.75" customHeight="1" x14ac:dyDescent="0.4">
      <c r="A10" s="33" t="s">
        <v>35</v>
      </c>
      <c r="B10" s="12">
        <f>'会計様式3（中間検査用）'!B10</f>
        <v>0</v>
      </c>
      <c r="C10" s="72">
        <f>'会計様式3（中間検査用）'!C10</f>
        <v>0</v>
      </c>
      <c r="D10" s="72">
        <f>'会計様式3（中間検査用）'!D10</f>
        <v>0</v>
      </c>
      <c r="E10" s="72">
        <f>'会計様式3（中間検査用）'!E10</f>
        <v>0</v>
      </c>
      <c r="F10" s="72">
        <f>'会計様式3（中間検査用）'!F10</f>
        <v>0</v>
      </c>
      <c r="G10" s="72">
        <f>'会計様式3（中間検査用）'!G10</f>
        <v>0</v>
      </c>
      <c r="H10" s="72">
        <f>'会計様式3（中間検査用）'!H10</f>
        <v>0</v>
      </c>
      <c r="I10" s="36">
        <f t="shared" ref="I10:I16" si="0">SUM(C10:H10)</f>
        <v>0</v>
      </c>
      <c r="J10" s="70"/>
      <c r="K10" s="70"/>
      <c r="L10" s="70"/>
      <c r="M10" s="70"/>
      <c r="N10" s="70"/>
      <c r="O10" s="70"/>
      <c r="P10" s="37">
        <f t="shared" ref="P10:P16" si="1">SUM(J10:O10)</f>
        <v>0</v>
      </c>
      <c r="Q10" s="13">
        <f t="shared" ref="Q10:Q16" si="2">I10+P10</f>
        <v>0</v>
      </c>
      <c r="R10" s="18">
        <f t="shared" ref="R10:R16" si="3">+B10-+Q10</f>
        <v>0</v>
      </c>
    </row>
    <row r="11" spans="1:18" ht="42.75" customHeight="1" x14ac:dyDescent="0.4">
      <c r="A11" s="33" t="s">
        <v>32</v>
      </c>
      <c r="B11" s="12">
        <f>'会計様式3（中間検査用）'!B11</f>
        <v>0</v>
      </c>
      <c r="C11" s="72">
        <f>'会計様式3（中間検査用）'!C11</f>
        <v>0</v>
      </c>
      <c r="D11" s="72">
        <f>'会計様式3（中間検査用）'!D11</f>
        <v>0</v>
      </c>
      <c r="E11" s="72">
        <f>'会計様式3（中間検査用）'!E11</f>
        <v>0</v>
      </c>
      <c r="F11" s="72">
        <f>'会計様式3（中間検査用）'!F11</f>
        <v>0</v>
      </c>
      <c r="G11" s="72">
        <f>'会計様式3（中間検査用）'!G11</f>
        <v>0</v>
      </c>
      <c r="H11" s="72">
        <f>'会計様式3（中間検査用）'!H11</f>
        <v>0</v>
      </c>
      <c r="I11" s="36">
        <f t="shared" si="0"/>
        <v>0</v>
      </c>
      <c r="J11" s="71"/>
      <c r="K11" s="71"/>
      <c r="L11" s="71"/>
      <c r="M11" s="71"/>
      <c r="N11" s="71"/>
      <c r="O11" s="71"/>
      <c r="P11" s="37">
        <f t="shared" si="1"/>
        <v>0</v>
      </c>
      <c r="Q11" s="13">
        <f t="shared" si="2"/>
        <v>0</v>
      </c>
      <c r="R11" s="18">
        <f t="shared" si="3"/>
        <v>0</v>
      </c>
    </row>
    <row r="12" spans="1:18" ht="42.75" customHeight="1" x14ac:dyDescent="0.4">
      <c r="A12" s="33" t="s">
        <v>36</v>
      </c>
      <c r="B12" s="12">
        <f>'会計様式3（中間検査用）'!B12</f>
        <v>0</v>
      </c>
      <c r="C12" s="72">
        <f>'会計様式3（中間検査用）'!C12</f>
        <v>0</v>
      </c>
      <c r="D12" s="72">
        <f>'会計様式3（中間検査用）'!D12</f>
        <v>0</v>
      </c>
      <c r="E12" s="72">
        <f>'会計様式3（中間検査用）'!E12</f>
        <v>0</v>
      </c>
      <c r="F12" s="72">
        <f>'会計様式3（中間検査用）'!F12</f>
        <v>0</v>
      </c>
      <c r="G12" s="72">
        <f>'会計様式3（中間検査用）'!G12</f>
        <v>0</v>
      </c>
      <c r="H12" s="72">
        <f>'会計様式3（中間検査用）'!H12</f>
        <v>0</v>
      </c>
      <c r="I12" s="36">
        <f t="shared" si="0"/>
        <v>0</v>
      </c>
      <c r="J12" s="71"/>
      <c r="K12" s="71"/>
      <c r="L12" s="71"/>
      <c r="M12" s="71"/>
      <c r="N12" s="71"/>
      <c r="O12" s="71"/>
      <c r="P12" s="37">
        <f t="shared" si="1"/>
        <v>0</v>
      </c>
      <c r="Q12" s="13">
        <f t="shared" si="2"/>
        <v>0</v>
      </c>
      <c r="R12" s="18">
        <f t="shared" si="3"/>
        <v>0</v>
      </c>
    </row>
    <row r="13" spans="1:18" ht="42.75" customHeight="1" x14ac:dyDescent="0.4">
      <c r="A13" s="33" t="s">
        <v>33</v>
      </c>
      <c r="B13" s="12">
        <f>'会計様式3（中間検査用）'!B13</f>
        <v>0</v>
      </c>
      <c r="C13" s="72">
        <f>'会計様式3（中間検査用）'!C13</f>
        <v>0</v>
      </c>
      <c r="D13" s="72">
        <f>'会計様式3（中間検査用）'!D13</f>
        <v>0</v>
      </c>
      <c r="E13" s="72">
        <f>'会計様式3（中間検査用）'!E13</f>
        <v>0</v>
      </c>
      <c r="F13" s="72">
        <f>'会計様式3（中間検査用）'!F13</f>
        <v>0</v>
      </c>
      <c r="G13" s="72">
        <f>'会計様式3（中間検査用）'!G13</f>
        <v>0</v>
      </c>
      <c r="H13" s="72">
        <f>'会計様式3（中間検査用）'!H13</f>
        <v>0</v>
      </c>
      <c r="I13" s="36">
        <f t="shared" si="0"/>
        <v>0</v>
      </c>
      <c r="J13" s="71"/>
      <c r="K13" s="71"/>
      <c r="L13" s="71"/>
      <c r="M13" s="71"/>
      <c r="N13" s="71"/>
      <c r="O13" s="71"/>
      <c r="P13" s="37">
        <f t="shared" si="1"/>
        <v>0</v>
      </c>
      <c r="Q13" s="13">
        <f t="shared" si="2"/>
        <v>0</v>
      </c>
      <c r="R13" s="18">
        <f t="shared" si="3"/>
        <v>0</v>
      </c>
    </row>
    <row r="14" spans="1:18" ht="42.75" customHeight="1" x14ac:dyDescent="0.4">
      <c r="A14" s="33" t="s">
        <v>34</v>
      </c>
      <c r="B14" s="12">
        <f>'会計様式3（中間検査用）'!B14</f>
        <v>0</v>
      </c>
      <c r="C14" s="72">
        <f>'会計様式3（中間検査用）'!C14</f>
        <v>0</v>
      </c>
      <c r="D14" s="72">
        <f>'会計様式3（中間検査用）'!D14</f>
        <v>0</v>
      </c>
      <c r="E14" s="72">
        <f>'会計様式3（中間検査用）'!E14</f>
        <v>0</v>
      </c>
      <c r="F14" s="72">
        <f>'会計様式3（中間検査用）'!F14</f>
        <v>0</v>
      </c>
      <c r="G14" s="72">
        <f>'会計様式3（中間検査用）'!G14</f>
        <v>0</v>
      </c>
      <c r="H14" s="72">
        <f>'会計様式3（中間検査用）'!H14</f>
        <v>0</v>
      </c>
      <c r="I14" s="36">
        <f t="shared" si="0"/>
        <v>0</v>
      </c>
      <c r="J14" s="71"/>
      <c r="K14" s="71"/>
      <c r="L14" s="71"/>
      <c r="M14" s="71"/>
      <c r="N14" s="71"/>
      <c r="O14" s="71"/>
      <c r="P14" s="37">
        <f t="shared" si="1"/>
        <v>0</v>
      </c>
      <c r="Q14" s="13">
        <f t="shared" si="2"/>
        <v>0</v>
      </c>
      <c r="R14" s="18">
        <f t="shared" si="3"/>
        <v>0</v>
      </c>
    </row>
    <row r="15" spans="1:18" ht="42.75" customHeight="1" x14ac:dyDescent="0.4">
      <c r="A15" s="33" t="s">
        <v>37</v>
      </c>
      <c r="B15" s="12">
        <f>'会計様式3（中間検査用）'!B15</f>
        <v>0</v>
      </c>
      <c r="C15" s="72">
        <f>'会計様式3（中間検査用）'!C15</f>
        <v>0</v>
      </c>
      <c r="D15" s="72">
        <f>'会計様式3（中間検査用）'!D15</f>
        <v>0</v>
      </c>
      <c r="E15" s="72">
        <f>'会計様式3（中間検査用）'!E15</f>
        <v>0</v>
      </c>
      <c r="F15" s="72">
        <f>'会計様式3（中間検査用）'!F15</f>
        <v>0</v>
      </c>
      <c r="G15" s="72">
        <f>'会計様式3（中間検査用）'!G15</f>
        <v>0</v>
      </c>
      <c r="H15" s="72">
        <f>'会計様式3（中間検査用）'!H15</f>
        <v>0</v>
      </c>
      <c r="I15" s="36">
        <f t="shared" si="0"/>
        <v>0</v>
      </c>
      <c r="J15" s="71"/>
      <c r="K15" s="71"/>
      <c r="L15" s="71"/>
      <c r="M15" s="71"/>
      <c r="N15" s="71"/>
      <c r="O15" s="71"/>
      <c r="P15" s="37">
        <f t="shared" si="1"/>
        <v>0</v>
      </c>
      <c r="Q15" s="13">
        <f t="shared" si="2"/>
        <v>0</v>
      </c>
      <c r="R15" s="18">
        <f t="shared" si="3"/>
        <v>0</v>
      </c>
    </row>
    <row r="16" spans="1:18" ht="42.75" customHeight="1" x14ac:dyDescent="0.4">
      <c r="A16" s="33"/>
      <c r="B16" s="12">
        <f>'会計様式3（中間検査用）'!B16</f>
        <v>0</v>
      </c>
      <c r="C16" s="72">
        <f>'会計様式3（中間検査用）'!C16</f>
        <v>0</v>
      </c>
      <c r="D16" s="72">
        <f>'会計様式3（中間検査用）'!D16</f>
        <v>0</v>
      </c>
      <c r="E16" s="72">
        <f>'会計様式3（中間検査用）'!E16</f>
        <v>0</v>
      </c>
      <c r="F16" s="72">
        <f>'会計様式3（中間検査用）'!F16</f>
        <v>0</v>
      </c>
      <c r="G16" s="72">
        <f>'会計様式3（中間検査用）'!G16</f>
        <v>0</v>
      </c>
      <c r="H16" s="72">
        <f>'会計様式3（中間検査用）'!H16</f>
        <v>0</v>
      </c>
      <c r="I16" s="36">
        <f t="shared" si="0"/>
        <v>0</v>
      </c>
      <c r="J16" s="71"/>
      <c r="K16" s="71"/>
      <c r="L16" s="71"/>
      <c r="M16" s="71"/>
      <c r="N16" s="71"/>
      <c r="O16" s="71"/>
      <c r="P16" s="37">
        <f t="shared" si="1"/>
        <v>0</v>
      </c>
      <c r="Q16" s="13">
        <f t="shared" si="2"/>
        <v>0</v>
      </c>
      <c r="R16" s="18">
        <f t="shared" si="3"/>
        <v>0</v>
      </c>
    </row>
    <row r="17" spans="1:18" ht="50.25" customHeight="1" x14ac:dyDescent="0.4">
      <c r="A17" s="25" t="s">
        <v>24</v>
      </c>
      <c r="B17" s="26">
        <f t="shared" ref="B17:P17" si="4">SUM(B10:B16)</f>
        <v>0</v>
      </c>
      <c r="C17" s="26">
        <f t="shared" si="4"/>
        <v>0</v>
      </c>
      <c r="D17" s="26">
        <f t="shared" si="4"/>
        <v>0</v>
      </c>
      <c r="E17" s="26">
        <f t="shared" si="4"/>
        <v>0</v>
      </c>
      <c r="F17" s="26">
        <f t="shared" si="4"/>
        <v>0</v>
      </c>
      <c r="G17" s="26">
        <f t="shared" si="4"/>
        <v>0</v>
      </c>
      <c r="H17" s="26">
        <f t="shared" si="4"/>
        <v>0</v>
      </c>
      <c r="I17" s="26">
        <f t="shared" si="4"/>
        <v>0</v>
      </c>
      <c r="J17" s="39">
        <f t="shared" si="4"/>
        <v>0</v>
      </c>
      <c r="K17" s="39">
        <f t="shared" si="4"/>
        <v>0</v>
      </c>
      <c r="L17" s="39">
        <f t="shared" si="4"/>
        <v>0</v>
      </c>
      <c r="M17" s="39">
        <f t="shared" si="4"/>
        <v>0</v>
      </c>
      <c r="N17" s="39">
        <f t="shared" si="4"/>
        <v>0</v>
      </c>
      <c r="O17" s="39">
        <f t="shared" si="4"/>
        <v>0</v>
      </c>
      <c r="P17" s="27">
        <f t="shared" si="4"/>
        <v>0</v>
      </c>
      <c r="Q17" s="13">
        <f>IF(SUM(Q10:Q16)=I17+P17,SUM(Q10:Q16),"不一致")</f>
        <v>0</v>
      </c>
      <c r="R17" s="28">
        <f>IF(SUM(R10:R16)=B17-Q17,SUM(R10:R16),"不一致")</f>
        <v>0</v>
      </c>
    </row>
    <row r="18" spans="1:18" s="7" customFormat="1" ht="60" customHeight="1" x14ac:dyDescent="0.4">
      <c r="A18" s="69" t="s">
        <v>50</v>
      </c>
      <c r="B18" s="2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3"/>
      <c r="Q18" s="90" t="s">
        <v>47</v>
      </c>
      <c r="R18" s="92" t="s">
        <v>48</v>
      </c>
    </row>
    <row r="19" spans="1:18" s="11" customFormat="1" ht="44.25" x14ac:dyDescent="0.4">
      <c r="A19" s="8" t="s">
        <v>7</v>
      </c>
      <c r="B19" s="8" t="s">
        <v>4</v>
      </c>
      <c r="C19" s="8" t="s">
        <v>8</v>
      </c>
      <c r="D19" s="8" t="s">
        <v>9</v>
      </c>
      <c r="E19" s="8" t="s">
        <v>10</v>
      </c>
      <c r="F19" s="8" t="s">
        <v>11</v>
      </c>
      <c r="G19" s="8" t="s">
        <v>12</v>
      </c>
      <c r="H19" s="8" t="s">
        <v>38</v>
      </c>
      <c r="I19" s="9" t="s">
        <v>41</v>
      </c>
      <c r="J19" s="38" t="s">
        <v>13</v>
      </c>
      <c r="K19" s="38" t="s">
        <v>14</v>
      </c>
      <c r="L19" s="38" t="s">
        <v>15</v>
      </c>
      <c r="M19" s="38" t="s">
        <v>16</v>
      </c>
      <c r="N19" s="38" t="s">
        <v>17</v>
      </c>
      <c r="O19" s="38" t="s">
        <v>18</v>
      </c>
      <c r="P19" s="10" t="s">
        <v>42</v>
      </c>
      <c r="Q19" s="91"/>
      <c r="R19" s="93"/>
    </row>
    <row r="20" spans="1:18" ht="42.75" customHeight="1" x14ac:dyDescent="0.4">
      <c r="A20" s="34" t="s">
        <v>35</v>
      </c>
      <c r="B20" s="12">
        <f>'会計様式3（中間検査用）'!B20</f>
        <v>0</v>
      </c>
      <c r="C20" s="72">
        <f>'会計様式3（中間検査用）'!C20</f>
        <v>0</v>
      </c>
      <c r="D20" s="72">
        <f>'会計様式3（中間検査用）'!D20</f>
        <v>0</v>
      </c>
      <c r="E20" s="72">
        <f>'会計様式3（中間検査用）'!E20</f>
        <v>0</v>
      </c>
      <c r="F20" s="72">
        <f>'会計様式3（中間検査用）'!F20</f>
        <v>0</v>
      </c>
      <c r="G20" s="72">
        <f>'会計様式3（中間検査用）'!G20</f>
        <v>0</v>
      </c>
      <c r="H20" s="72">
        <f>'会計様式3（中間検査用）'!H20</f>
        <v>0</v>
      </c>
      <c r="I20" s="36">
        <f t="shared" ref="I20:I26" si="5">SUM(C20:H20)</f>
        <v>0</v>
      </c>
      <c r="J20" s="71"/>
      <c r="K20" s="71"/>
      <c r="L20" s="71"/>
      <c r="M20" s="71"/>
      <c r="N20" s="71"/>
      <c r="O20" s="71"/>
      <c r="P20" s="37">
        <f t="shared" ref="P20:P26" si="6">SUM(J20:O20)</f>
        <v>0</v>
      </c>
      <c r="Q20" s="13">
        <f t="shared" ref="Q20:Q26" si="7">I20+P20</f>
        <v>0</v>
      </c>
      <c r="R20" s="18">
        <f>+B20-+Q20</f>
        <v>0</v>
      </c>
    </row>
    <row r="21" spans="1:18" ht="42.75" customHeight="1" x14ac:dyDescent="0.4">
      <c r="A21" s="34" t="s">
        <v>32</v>
      </c>
      <c r="B21" s="12">
        <f>'会計様式3（中間検査用）'!B21</f>
        <v>0</v>
      </c>
      <c r="C21" s="72">
        <f>'会計様式3（中間検査用）'!C21</f>
        <v>0</v>
      </c>
      <c r="D21" s="72">
        <f>'会計様式3（中間検査用）'!D21</f>
        <v>0</v>
      </c>
      <c r="E21" s="72">
        <f>'会計様式3（中間検査用）'!E21</f>
        <v>0</v>
      </c>
      <c r="F21" s="72">
        <f>'会計様式3（中間検査用）'!F21</f>
        <v>0</v>
      </c>
      <c r="G21" s="72">
        <f>'会計様式3（中間検査用）'!G21</f>
        <v>0</v>
      </c>
      <c r="H21" s="72">
        <f>'会計様式3（中間検査用）'!H21</f>
        <v>0</v>
      </c>
      <c r="I21" s="36">
        <f t="shared" si="5"/>
        <v>0</v>
      </c>
      <c r="J21" s="71"/>
      <c r="K21" s="71"/>
      <c r="L21" s="71"/>
      <c r="M21" s="71"/>
      <c r="N21" s="71"/>
      <c r="O21" s="71"/>
      <c r="P21" s="37">
        <f t="shared" si="6"/>
        <v>0</v>
      </c>
      <c r="Q21" s="13">
        <f t="shared" si="7"/>
        <v>0</v>
      </c>
      <c r="R21" s="18">
        <f t="shared" ref="R21:R26" si="8">+B21-+Q21</f>
        <v>0</v>
      </c>
    </row>
    <row r="22" spans="1:18" ht="42.75" customHeight="1" x14ac:dyDescent="0.4">
      <c r="A22" s="34" t="s">
        <v>36</v>
      </c>
      <c r="B22" s="12">
        <f>'会計様式3（中間検査用）'!B22</f>
        <v>0</v>
      </c>
      <c r="C22" s="72">
        <f>'会計様式3（中間検査用）'!C22</f>
        <v>0</v>
      </c>
      <c r="D22" s="72">
        <f>'会計様式3（中間検査用）'!D22</f>
        <v>0</v>
      </c>
      <c r="E22" s="72">
        <f>'会計様式3（中間検査用）'!E22</f>
        <v>0</v>
      </c>
      <c r="F22" s="72">
        <f>'会計様式3（中間検査用）'!F22</f>
        <v>0</v>
      </c>
      <c r="G22" s="72">
        <f>'会計様式3（中間検査用）'!G22</f>
        <v>0</v>
      </c>
      <c r="H22" s="72">
        <f>'会計様式3（中間検査用）'!H22</f>
        <v>0</v>
      </c>
      <c r="I22" s="36">
        <f t="shared" si="5"/>
        <v>0</v>
      </c>
      <c r="J22" s="71"/>
      <c r="K22" s="71"/>
      <c r="L22" s="71"/>
      <c r="M22" s="71"/>
      <c r="N22" s="71"/>
      <c r="O22" s="71"/>
      <c r="P22" s="37">
        <f t="shared" si="6"/>
        <v>0</v>
      </c>
      <c r="Q22" s="13">
        <f t="shared" si="7"/>
        <v>0</v>
      </c>
      <c r="R22" s="18">
        <f t="shared" si="8"/>
        <v>0</v>
      </c>
    </row>
    <row r="23" spans="1:18" ht="42.75" customHeight="1" x14ac:dyDescent="0.4">
      <c r="A23" s="34" t="s">
        <v>33</v>
      </c>
      <c r="B23" s="12">
        <f>'会計様式3（中間検査用）'!B23</f>
        <v>0</v>
      </c>
      <c r="C23" s="72">
        <f>'会計様式3（中間検査用）'!C23</f>
        <v>0</v>
      </c>
      <c r="D23" s="72">
        <f>'会計様式3（中間検査用）'!D23</f>
        <v>0</v>
      </c>
      <c r="E23" s="72">
        <f>'会計様式3（中間検査用）'!E23</f>
        <v>0</v>
      </c>
      <c r="F23" s="72">
        <f>'会計様式3（中間検査用）'!F23</f>
        <v>0</v>
      </c>
      <c r="G23" s="72">
        <f>'会計様式3（中間検査用）'!G23</f>
        <v>0</v>
      </c>
      <c r="H23" s="72">
        <f>'会計様式3（中間検査用）'!H23</f>
        <v>0</v>
      </c>
      <c r="I23" s="36">
        <f t="shared" si="5"/>
        <v>0</v>
      </c>
      <c r="J23" s="71"/>
      <c r="K23" s="71"/>
      <c r="L23" s="71"/>
      <c r="M23" s="71"/>
      <c r="N23" s="71"/>
      <c r="O23" s="71"/>
      <c r="P23" s="37">
        <f t="shared" si="6"/>
        <v>0</v>
      </c>
      <c r="Q23" s="13">
        <f t="shared" si="7"/>
        <v>0</v>
      </c>
      <c r="R23" s="18">
        <f t="shared" si="8"/>
        <v>0</v>
      </c>
    </row>
    <row r="24" spans="1:18" ht="42.75" customHeight="1" x14ac:dyDescent="0.4">
      <c r="A24" s="34" t="s">
        <v>34</v>
      </c>
      <c r="B24" s="12">
        <f>'会計様式3（中間検査用）'!B24</f>
        <v>0</v>
      </c>
      <c r="C24" s="72">
        <f>'会計様式3（中間検査用）'!C24</f>
        <v>0</v>
      </c>
      <c r="D24" s="72">
        <f>'会計様式3（中間検査用）'!D24</f>
        <v>0</v>
      </c>
      <c r="E24" s="72">
        <f>'会計様式3（中間検査用）'!E24</f>
        <v>0</v>
      </c>
      <c r="F24" s="72">
        <f>'会計様式3（中間検査用）'!F24</f>
        <v>0</v>
      </c>
      <c r="G24" s="72">
        <f>'会計様式3（中間検査用）'!G24</f>
        <v>0</v>
      </c>
      <c r="H24" s="72">
        <f>'会計様式3（中間検査用）'!H24</f>
        <v>0</v>
      </c>
      <c r="I24" s="36">
        <f t="shared" si="5"/>
        <v>0</v>
      </c>
      <c r="J24" s="71"/>
      <c r="K24" s="71"/>
      <c r="L24" s="71"/>
      <c r="M24" s="71"/>
      <c r="N24" s="71"/>
      <c r="O24" s="71"/>
      <c r="P24" s="37">
        <f t="shared" si="6"/>
        <v>0</v>
      </c>
      <c r="Q24" s="13">
        <f t="shared" si="7"/>
        <v>0</v>
      </c>
      <c r="R24" s="18">
        <f t="shared" si="8"/>
        <v>0</v>
      </c>
    </row>
    <row r="25" spans="1:18" ht="42.75" customHeight="1" x14ac:dyDescent="0.4">
      <c r="A25" s="34" t="s">
        <v>37</v>
      </c>
      <c r="B25" s="12">
        <f>'会計様式3（中間検査用）'!B25</f>
        <v>0</v>
      </c>
      <c r="C25" s="72">
        <f>'会計様式3（中間検査用）'!C25</f>
        <v>0</v>
      </c>
      <c r="D25" s="72">
        <f>'会計様式3（中間検査用）'!D25</f>
        <v>0</v>
      </c>
      <c r="E25" s="72">
        <f>'会計様式3（中間検査用）'!E25</f>
        <v>0</v>
      </c>
      <c r="F25" s="72">
        <f>'会計様式3（中間検査用）'!F25</f>
        <v>0</v>
      </c>
      <c r="G25" s="72">
        <f>'会計様式3（中間検査用）'!G25</f>
        <v>0</v>
      </c>
      <c r="H25" s="72">
        <f>'会計様式3（中間検査用）'!H25</f>
        <v>0</v>
      </c>
      <c r="I25" s="36">
        <f t="shared" si="5"/>
        <v>0</v>
      </c>
      <c r="J25" s="71"/>
      <c r="K25" s="71"/>
      <c r="L25" s="71"/>
      <c r="M25" s="71"/>
      <c r="N25" s="71"/>
      <c r="O25" s="71"/>
      <c r="P25" s="37">
        <f t="shared" si="6"/>
        <v>0</v>
      </c>
      <c r="Q25" s="13">
        <f t="shared" si="7"/>
        <v>0</v>
      </c>
      <c r="R25" s="18">
        <f t="shared" si="8"/>
        <v>0</v>
      </c>
    </row>
    <row r="26" spans="1:18" ht="42.75" customHeight="1" x14ac:dyDescent="0.4">
      <c r="A26" s="34"/>
      <c r="B26" s="12">
        <f>'会計様式3（中間検査用）'!B26</f>
        <v>0</v>
      </c>
      <c r="C26" s="72">
        <f>'会計様式3（中間検査用）'!C26</f>
        <v>0</v>
      </c>
      <c r="D26" s="72">
        <f>'会計様式3（中間検査用）'!D26</f>
        <v>0</v>
      </c>
      <c r="E26" s="72">
        <f>'会計様式3（中間検査用）'!E26</f>
        <v>0</v>
      </c>
      <c r="F26" s="72">
        <f>'会計様式3（中間検査用）'!F26</f>
        <v>0</v>
      </c>
      <c r="G26" s="72">
        <f>'会計様式3（中間検査用）'!G26</f>
        <v>0</v>
      </c>
      <c r="H26" s="72">
        <f>'会計様式3（中間検査用）'!H26</f>
        <v>0</v>
      </c>
      <c r="I26" s="36">
        <f t="shared" si="5"/>
        <v>0</v>
      </c>
      <c r="J26" s="71"/>
      <c r="K26" s="71"/>
      <c r="L26" s="71"/>
      <c r="M26" s="71"/>
      <c r="N26" s="71"/>
      <c r="O26" s="71"/>
      <c r="P26" s="37">
        <f t="shared" si="6"/>
        <v>0</v>
      </c>
      <c r="Q26" s="13">
        <f t="shared" si="7"/>
        <v>0</v>
      </c>
      <c r="R26" s="18">
        <f t="shared" si="8"/>
        <v>0</v>
      </c>
    </row>
    <row r="27" spans="1:18" ht="50.25" customHeight="1" thickBot="1" x14ac:dyDescent="0.45">
      <c r="A27" s="25" t="s">
        <v>24</v>
      </c>
      <c r="B27" s="26">
        <f t="shared" ref="B27:P27" si="9">SUM(B20:B26)</f>
        <v>0</v>
      </c>
      <c r="C27" s="26">
        <f t="shared" si="9"/>
        <v>0</v>
      </c>
      <c r="D27" s="26">
        <f t="shared" si="9"/>
        <v>0</v>
      </c>
      <c r="E27" s="26">
        <f t="shared" si="9"/>
        <v>0</v>
      </c>
      <c r="F27" s="26">
        <f t="shared" si="9"/>
        <v>0</v>
      </c>
      <c r="G27" s="26">
        <f t="shared" si="9"/>
        <v>0</v>
      </c>
      <c r="H27" s="26">
        <f t="shared" si="9"/>
        <v>0</v>
      </c>
      <c r="I27" s="26">
        <f t="shared" si="9"/>
        <v>0</v>
      </c>
      <c r="J27" s="39">
        <f t="shared" si="9"/>
        <v>0</v>
      </c>
      <c r="K27" s="39">
        <f t="shared" si="9"/>
        <v>0</v>
      </c>
      <c r="L27" s="39">
        <f t="shared" si="9"/>
        <v>0</v>
      </c>
      <c r="M27" s="39">
        <f t="shared" si="9"/>
        <v>0</v>
      </c>
      <c r="N27" s="39">
        <f t="shared" si="9"/>
        <v>0</v>
      </c>
      <c r="O27" s="39">
        <f t="shared" si="9"/>
        <v>0</v>
      </c>
      <c r="P27" s="27">
        <f t="shared" si="9"/>
        <v>0</v>
      </c>
      <c r="Q27" s="23">
        <f>IF(SUM(Q20:Q26)=I27+P27,SUM(Q20:Q26),"不一致")</f>
        <v>0</v>
      </c>
      <c r="R27" s="28">
        <f>IF(SUM(R20:R26)=B27-Q27,SUM(R20:R26),"不一致")</f>
        <v>0</v>
      </c>
    </row>
    <row r="28" spans="1:18" ht="50.25" customHeight="1" thickBot="1" x14ac:dyDescent="0.45">
      <c r="A28" s="29" t="s">
        <v>26</v>
      </c>
      <c r="B28" s="30">
        <f>B17+B27</f>
        <v>0</v>
      </c>
      <c r="C28" s="30">
        <f t="shared" ref="C28:H28" si="10">C17+C27</f>
        <v>0</v>
      </c>
      <c r="D28" s="30">
        <f t="shared" si="10"/>
        <v>0</v>
      </c>
      <c r="E28" s="30">
        <f t="shared" si="10"/>
        <v>0</v>
      </c>
      <c r="F28" s="30">
        <f t="shared" si="10"/>
        <v>0</v>
      </c>
      <c r="G28" s="30">
        <f t="shared" si="10"/>
        <v>0</v>
      </c>
      <c r="H28" s="30">
        <f t="shared" si="10"/>
        <v>0</v>
      </c>
      <c r="I28" s="30">
        <f>IF(I17+I27=SUM(C28:H28),SUM(C28:H28),"不一致")</f>
        <v>0</v>
      </c>
      <c r="J28" s="31">
        <f t="shared" ref="J28:L28" si="11">J17+J27</f>
        <v>0</v>
      </c>
      <c r="K28" s="31">
        <f t="shared" si="11"/>
        <v>0</v>
      </c>
      <c r="L28" s="31">
        <f t="shared" si="11"/>
        <v>0</v>
      </c>
      <c r="M28" s="31">
        <f>M17+M27</f>
        <v>0</v>
      </c>
      <c r="N28" s="31">
        <f t="shared" ref="N28:O28" si="12">N17+N27</f>
        <v>0</v>
      </c>
      <c r="O28" s="31">
        <f t="shared" si="12"/>
        <v>0</v>
      </c>
      <c r="P28" s="31">
        <f>IF(P17+P27=SUM(J28:O28),SUM(J28:O28),"不一致")</f>
        <v>0</v>
      </c>
      <c r="Q28" s="32">
        <f>IF(Q17+Q27=P28+I28,Q17+Q27,"不一致")</f>
        <v>0</v>
      </c>
      <c r="R28" s="32">
        <f>IF(R17+R27=B28-Q28,R17+R27,"不一致")</f>
        <v>0</v>
      </c>
    </row>
    <row r="29" spans="1:18" ht="42" customHeight="1" x14ac:dyDescent="0.4">
      <c r="A29" s="15"/>
      <c r="B29" s="16" t="s">
        <v>28</v>
      </c>
      <c r="C29" s="15"/>
    </row>
    <row r="30" spans="1:18" ht="50.25" customHeight="1" x14ac:dyDescent="0.4">
      <c r="A30" s="14" t="s">
        <v>19</v>
      </c>
      <c r="B30" s="94">
        <f>B28</f>
        <v>0</v>
      </c>
      <c r="C30" s="94"/>
      <c r="D30" s="16" t="s">
        <v>30</v>
      </c>
      <c r="E30" s="17"/>
      <c r="G30" s="17"/>
      <c r="H30" s="17"/>
      <c r="O30" s="95" t="s">
        <v>20</v>
      </c>
      <c r="P30" s="96"/>
      <c r="Q30" s="97">
        <f>IF(Q28&gt;B30,B30,Q28)</f>
        <v>0</v>
      </c>
      <c r="R30" s="97"/>
    </row>
    <row r="31" spans="1:18" ht="50.25" hidden="1" customHeight="1" x14ac:dyDescent="0.4">
      <c r="A31" s="14" t="s">
        <v>51</v>
      </c>
      <c r="B31" s="105">
        <f>ROUNDDOWN(B17*9/10,-3)</f>
        <v>0</v>
      </c>
      <c r="C31" s="106"/>
      <c r="D31" s="16"/>
      <c r="E31" s="17"/>
      <c r="G31" s="17"/>
      <c r="H31" s="17"/>
      <c r="O31" s="95" t="s">
        <v>51</v>
      </c>
      <c r="P31" s="96"/>
      <c r="Q31" s="105">
        <f>ROUNDDOWN(Q17*9/10,-3)</f>
        <v>0</v>
      </c>
      <c r="R31" s="106"/>
    </row>
    <row r="32" spans="1:18" ht="50.25" hidden="1" customHeight="1" x14ac:dyDescent="0.4">
      <c r="A32" s="14" t="s">
        <v>52</v>
      </c>
      <c r="B32" s="105">
        <f>ROUNDDOWN(B27*9/10,-3)</f>
        <v>0</v>
      </c>
      <c r="C32" s="106"/>
      <c r="D32" s="16"/>
      <c r="E32" s="17"/>
      <c r="G32" s="17"/>
      <c r="H32" s="17"/>
      <c r="O32" s="95" t="s">
        <v>52</v>
      </c>
      <c r="P32" s="96"/>
      <c r="Q32" s="105">
        <f>ROUNDDOWN(Q27*9/10,-3)</f>
        <v>0</v>
      </c>
      <c r="R32" s="106"/>
    </row>
    <row r="33" spans="1:18" ht="50.25" customHeight="1" x14ac:dyDescent="0.4">
      <c r="A33" s="14" t="s">
        <v>21</v>
      </c>
      <c r="B33" s="107">
        <f>IF(B31&gt;1400000,1400000,B31)+IF(B32&gt;300000,300000,B32)</f>
        <v>0</v>
      </c>
      <c r="C33" s="107"/>
      <c r="D33" s="16" t="s">
        <v>29</v>
      </c>
      <c r="E33" s="17"/>
      <c r="O33" s="95" t="s">
        <v>23</v>
      </c>
      <c r="P33" s="96"/>
      <c r="Q33" s="107">
        <f>IF(Q31&gt;1400000,1400000,Q31)+IF(Q32&gt;300000,300000,Q32)</f>
        <v>0</v>
      </c>
      <c r="R33" s="107"/>
    </row>
    <row r="34" spans="1:18" ht="25.5" x14ac:dyDescent="0.4">
      <c r="A34" s="17"/>
      <c r="B34" s="17"/>
      <c r="C34" s="17"/>
      <c r="D34" s="17"/>
      <c r="E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</row>
  </sheetData>
  <sheetProtection algorithmName="SHA-512" hashValue="tMM+QdCUMgUBDnyWyGh5vHKoyOIGAAmGeTyq5rRogVlmQAg3cYBoWuZD2uWFI86/tNePt9do8qbopDDxBbcApw==" saltValue="7u9euvZxND9DUwXK8DMxVg==" spinCount="100000" sheet="1" objects="1" scenarios="1"/>
  <protectedRanges>
    <protectedRange sqref="M26:O26 M20:M25 O20:O25" name="範囲7"/>
    <protectedRange sqref="J26:L26 N20 K21:K25 J20:L20" name="範囲6"/>
    <protectedRange sqref="J21:J25 L21:L25 N21:N25" name="範囲5"/>
    <protectedRange sqref="M10:O16" name="範囲4"/>
    <protectedRange sqref="J10:L16" name="範囲3"/>
    <protectedRange sqref="B10:H16 B20:H26" name="範囲2"/>
    <protectedRange sqref="B3:H4" name="範囲1"/>
    <protectedRange sqref="B30:B32" name="範囲8"/>
  </protectedRanges>
  <mergeCells count="27">
    <mergeCell ref="Q8:Q9"/>
    <mergeCell ref="R8:R9"/>
    <mergeCell ref="A2:R2"/>
    <mergeCell ref="B3:G3"/>
    <mergeCell ref="M3:P3"/>
    <mergeCell ref="B4:G4"/>
    <mergeCell ref="A6:B6"/>
    <mergeCell ref="C6:I6"/>
    <mergeCell ref="J6:P6"/>
    <mergeCell ref="Q6:Q7"/>
    <mergeCell ref="R6:R7"/>
    <mergeCell ref="A7:B7"/>
    <mergeCell ref="C7:P7"/>
    <mergeCell ref="Q18:Q19"/>
    <mergeCell ref="R18:R19"/>
    <mergeCell ref="B33:C33"/>
    <mergeCell ref="O33:P33"/>
    <mergeCell ref="Q33:R33"/>
    <mergeCell ref="B31:C31"/>
    <mergeCell ref="O31:P31"/>
    <mergeCell ref="Q31:R31"/>
    <mergeCell ref="B32:C32"/>
    <mergeCell ref="O32:P32"/>
    <mergeCell ref="Q32:R32"/>
    <mergeCell ref="B30:C30"/>
    <mergeCell ref="O30:P30"/>
    <mergeCell ref="Q30:R30"/>
  </mergeCells>
  <phoneticPr fontId="2"/>
  <dataValidations count="2">
    <dataValidation type="textLength" imeMode="hiragana" operator="greaterThanOrEqual" allowBlank="1" showInputMessage="1" showErrorMessage="1" sqref="A20:A26 A10:A16" xr:uid="{CD52FF1C-7B7F-455C-B24C-3B258539F6C3}">
      <formula1>0</formula1>
    </dataValidation>
    <dataValidation type="whole" imeMode="halfAlpha" operator="greaterThanOrEqual" allowBlank="1" showInputMessage="1" showErrorMessage="1" sqref="P10:P16 B10:H16 J21:J25 L21:L25 N21:N25 P20:P26 B20:H26" xr:uid="{5B27CF2E-06F7-41A3-8F1B-EDDEDF2B075C}">
      <formula1>0</formula1>
    </dataValidation>
  </dataValidations>
  <printOptions horizontalCentered="1"/>
  <pageMargins left="0.70866141732283472" right="0.51181102362204722" top="0.55118110236220474" bottom="0.55118110236220474" header="0.31496062992125984" footer="0.31496062992125984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記載例</vt:lpstr>
      <vt:lpstr>会計様式3（中間検査用）</vt:lpstr>
      <vt:lpstr>会計様式3（実績報告用）</vt:lpstr>
      <vt:lpstr>'会計様式3（実績報告用）'!Print_Area</vt:lpstr>
      <vt:lpstr>'会計様式3（中間検査用）'!Print_Area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藤田　さと美</cp:lastModifiedBy>
  <cp:lastPrinted>2026-06-22T08:38:20Z</cp:lastPrinted>
  <dcterms:created xsi:type="dcterms:W3CDTF">2018-06-01T04:58:32Z</dcterms:created>
  <dcterms:modified xsi:type="dcterms:W3CDTF">2026-07-01T07:34:04Z</dcterms:modified>
</cp:coreProperties>
</file>