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gaOZUgAVAp+wnL67kW17tqzSInc9L2phI5pBNNhrQaY20XIxhJrxA9/j+vo5JXQDj7T7GbRVCO96eFBEc+dncg==" workbookSaltValue="zTt/HA2tw8C+YNX3dxBLzA=="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<sst xmlns="http://schemas.openxmlformats.org/spreadsheetml/2006/main" xmlns:r="http://schemas.openxmlformats.org/officeDocument/2006/relationships" count="114" uniqueCount="114">
  <si>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年度</t>
    <rPh sb="0" eb="2">
      <t>ネンド</t>
    </rPh>
    <phoneticPr fontId="1"/>
  </si>
  <si>
    <t>1⑧</t>
  </si>
  <si>
    <t>経営比較分析表（令和5年度決算）</t>
    <rPh sb="8" eb="10">
      <t>レイワ</t>
    </rPh>
    <rPh sb="11" eb="13">
      <t>ネンド</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</si>
  <si>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</si>
  <si>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⑤経費回収率(％)</t>
  </si>
  <si>
    <t>類似団体区分</t>
    <rPh sb="4" eb="6">
      <t>クブン</t>
    </rPh>
    <phoneticPr fontId="1"/>
  </si>
  <si>
    <t>業種CD</t>
    <rPh sb="0" eb="2">
      <t>ギョウシュ</t>
    </rPh>
    <phoneticPr fontId="1"/>
  </si>
  <si>
    <t>管理者の情報</t>
    <rPh sb="0" eb="3">
      <t>カンリシャ</t>
    </rPh>
    <rPh sb="4" eb="6">
      <t>ジョウホウ</t>
    </rPh>
    <phoneticPr fontId="1"/>
  </si>
  <si>
    <t>事業CD</t>
    <rPh sb="0" eb="2">
      <t>ジギョウ</t>
    </rPh>
    <phoneticPr fontId="1"/>
  </si>
  <si>
    <t>事業名</t>
  </si>
  <si>
    <t>業務名</t>
    <rPh sb="2" eb="3">
      <t>メイ</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</si>
  <si>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</si>
  <si>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</si>
  <si>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</si>
  <si>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</si>
  <si>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</si>
  <si>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</si>
  <si>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</si>
  <si>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</si>
  <si>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</si>
  <si>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</si>
  <si>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</si>
  <si>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</si>
  <si>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</si>
  <si>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</si>
  <si>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</si>
  <si>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</si>
  <si>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</si>
  <si>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</si>
  <si>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</si>
  <si>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</si>
  <si>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</si>
  <si>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</si>
  <si>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類似団体平均値（平均値）</t>
  </si>
  <si>
    <t>2①</t>
  </si>
  <si>
    <t>【】</t>
  </si>
  <si>
    <t>令和5年度全国平均</t>
    <rPh sb="0" eb="2">
      <t>レイワ</t>
    </rPh>
    <rPh sb="3" eb="5">
      <t>ネンド</t>
    </rPh>
    <phoneticPr fontId="1"/>
  </si>
  <si>
    <t>平成4年度より事業に着手し、平成8年より供用を開始している。
①有形固定資産原価償却費率は類似団体に比べ低い指標となっている。
②管渠老朽化率は0％であり、耐用年数（50年）を超過した管渠は存在しないものの、今後耐用年数を迎える固定資産が多く存在する。今後、更新の時期を迎えるため、機能診断及び最適整備構想により、耐用年数を迎える施設・設備の改築に向けて整備を進めている。
③管渠改善率は0％だが、国庫補助事業により施設及び設備の更新工事を令和3年度から令和6年度までの予定で整備を進めている。
今後も継続して適切な施設・設備の改築に努める。</t>
    <rPh sb="54" eb="56">
      <t>シヒョウ</t>
    </rPh>
    <rPh sb="65" eb="67">
      <t>カンキョ</t>
    </rPh>
    <rPh sb="67" eb="70">
      <t>ロウキュウカ</t>
    </rPh>
    <rPh sb="70" eb="71">
      <t>リツ</t>
    </rPh>
    <rPh sb="78" eb="80">
      <t>タイヨウ</t>
    </rPh>
    <rPh sb="80" eb="82">
      <t>ネンスウ</t>
    </rPh>
    <rPh sb="85" eb="86">
      <t>ネン</t>
    </rPh>
    <rPh sb="88" eb="90">
      <t>チョウカ</t>
    </rPh>
    <rPh sb="92" eb="94">
      <t>カンキョ</t>
    </rPh>
    <rPh sb="95" eb="97">
      <t>ソンザイ</t>
    </rPh>
    <rPh sb="104" eb="106">
      <t>コンゴ</t>
    </rPh>
    <rPh sb="106" eb="108">
      <t>タイヨウ</t>
    </rPh>
    <rPh sb="108" eb="110">
      <t>ネンスウ</t>
    </rPh>
    <rPh sb="111" eb="112">
      <t>ムカ</t>
    </rPh>
    <rPh sb="114" eb="116">
      <t>コテイ</t>
    </rPh>
    <rPh sb="116" eb="118">
      <t>シサン</t>
    </rPh>
    <rPh sb="119" eb="120">
      <t>オオ</t>
    </rPh>
    <rPh sb="121" eb="123">
      <t>ソンザイ</t>
    </rPh>
    <rPh sb="126" eb="128">
      <t>コンゴ</t>
    </rPh>
    <rPh sb="129" eb="131">
      <t>コウシン</t>
    </rPh>
    <rPh sb="132" eb="134">
      <t>ジキ</t>
    </rPh>
    <rPh sb="135" eb="136">
      <t>ムカ</t>
    </rPh>
    <rPh sb="141" eb="143">
      <t>キノウ</t>
    </rPh>
    <rPh sb="143" eb="145">
      <t>シンダン</t>
    </rPh>
    <rPh sb="145" eb="146">
      <t>オヨ</t>
    </rPh>
    <rPh sb="147" eb="149">
      <t>サイテキ</t>
    </rPh>
    <rPh sb="149" eb="151">
      <t>セイビ</t>
    </rPh>
    <rPh sb="151" eb="153">
      <t>コウソウ</t>
    </rPh>
    <rPh sb="157" eb="159">
      <t>タイヨウ</t>
    </rPh>
    <rPh sb="159" eb="161">
      <t>ネンスウ</t>
    </rPh>
    <rPh sb="162" eb="163">
      <t>ムカ</t>
    </rPh>
    <rPh sb="165" eb="167">
      <t>シセツ</t>
    </rPh>
    <rPh sb="168" eb="170">
      <t>セツビ</t>
    </rPh>
    <rPh sb="171" eb="173">
      <t>カイチク</t>
    </rPh>
    <rPh sb="174" eb="175">
      <t>ム</t>
    </rPh>
    <rPh sb="177" eb="179">
      <t>セイビ</t>
    </rPh>
    <rPh sb="180" eb="181">
      <t>スス</t>
    </rPh>
    <rPh sb="188" eb="190">
      <t>カンキョ</t>
    </rPh>
    <rPh sb="190" eb="192">
      <t>カイゼン</t>
    </rPh>
    <rPh sb="192" eb="193">
      <t>リツ</t>
    </rPh>
    <rPh sb="208" eb="210">
      <t>シセツ</t>
    </rPh>
    <rPh sb="210" eb="211">
      <t>オヨ</t>
    </rPh>
    <rPh sb="212" eb="214">
      <t>セツビ</t>
    </rPh>
    <rPh sb="215" eb="217">
      <t>コウシン</t>
    </rPh>
    <rPh sb="217" eb="219">
      <t>コウジ</t>
    </rPh>
    <rPh sb="220" eb="222">
      <t>レイワ</t>
    </rPh>
    <rPh sb="223" eb="225">
      <t>ネンド</t>
    </rPh>
    <rPh sb="227" eb="229">
      <t>レイワ</t>
    </rPh>
    <rPh sb="230" eb="232">
      <t>ネンド</t>
    </rPh>
    <rPh sb="235" eb="237">
      <t>ヨテイ</t>
    </rPh>
    <rPh sb="238" eb="240">
      <t>セイビ</t>
    </rPh>
    <rPh sb="241" eb="242">
      <t>スス</t>
    </rPh>
    <rPh sb="248" eb="250">
      <t>コンゴ</t>
    </rPh>
    <rPh sb="251" eb="253">
      <t>ケイゾク</t>
    </rPh>
    <rPh sb="255" eb="257">
      <t>テキセツ</t>
    </rPh>
    <rPh sb="258" eb="260">
      <t>シセツ</t>
    </rPh>
    <rPh sb="261" eb="263">
      <t>セツビ</t>
    </rPh>
    <rPh sb="264" eb="266">
      <t>カイチク</t>
    </rPh>
    <rPh sb="267" eb="268">
      <t>ツト</t>
    </rPh>
    <phoneticPr fontId="1"/>
  </si>
  <si>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</si>
  <si>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</si>
  <si>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</si>
  <si>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</si>
  <si>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</si>
  <si>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</si>
  <si>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</si>
  <si>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</si>
  <si>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</si>
  <si>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</si>
  <si>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</si>
  <si>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</si>
  <si>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</si>
  <si>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</si>
  <si>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</si>
  <si>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</si>
  <si>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</si>
  <si>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</si>
  <si>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</si>
  <si>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</si>
  <si>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</si>
  <si>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</si>
  <si>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</si>
  <si>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</si>
  <si>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</si>
  <si>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</si>
  <si>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</si>
  <si>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</si>
  <si>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</si>
  <si>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</si>
  <si>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</si>
  <si>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</si>
  <si>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</si>
  <si>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</si>
  <si>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</si>
  <si>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</si>
  <si>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</si>
  <si>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</si>
  <si>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</si>
  <si>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</si>
  <si>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</si>
  <si>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</si>
  <si>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</si>
  <si>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</si>
  <si>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</si>
  <si>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</si>
  <si>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</si>
  <si>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</si>
  <si>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</si>
  <si>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</si>
  <si>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</si>
  <si>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</si>
  <si>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</si>
  <si>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</si>
  <si>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</si>
  <si>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</si>
  <si>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</si>
  <si>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</si>
  <si>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宮城県　村田町</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</si>
  <si>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</si>
  <si>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</si>
  <si>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</si>
  <si>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</si>
  <si>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</si>
  <si>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</si>
  <si>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</si>
  <si>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</si>
  <si>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</si>
  <si>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</si>
  <si>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</si>
  <si>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</si>
  <si>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</si>
  <si>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</si>
  <si>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</si>
  <si>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xml:space="preserve">全体として、人口減少による使用料収入及び有収水量の伸び悩みが下水道事業会計に負担となっており、一般会計からの繰入金にも限界があることから、より一層の効率的な事業運営を図り、更には料金改定も視野に入れることになる。　　　　
これらに対応するため、経営戦略に基づいた計画的な施設の更新を進めるとともに、民間活力、広域化及び共同化について引き続き検討しコスト削減に努め、更にW-PPPの国の動向を注視しながら最適な方法を検討していく。
</t>
    <rPh sb="30" eb="33">
      <t>ゲスイドウ</t>
    </rPh>
    <rPh sb="33" eb="35">
      <t>ジギョウ</t>
    </rPh>
    <rPh sb="35" eb="37">
      <t>カイケイ</t>
    </rPh>
    <rPh sb="176" eb="181">
      <t>サクゲン</t>
    </rPh>
    <rPh sb="182" eb="183">
      <t>サラ</t>
    </rPh>
    <rPh sb="190" eb="191">
      <t>クニ</t>
    </rPh>
    <rPh sb="192" eb="194">
      <t>ドウコウ</t>
    </rPh>
    <rPh sb="195" eb="197">
      <t>チュウシ</t>
    </rPh>
    <rPh sb="201" eb="203">
      <t>サイテキ</t>
    </rPh>
    <rPh sb="204" eb="206">
      <t>ホウホウ</t>
    </rPh>
    <rPh sb="207" eb="209">
      <t>ケントウ</t>
    </rPh>
    <phoneticPr fontId="1"/>
  </si>
  <si>
    <r>
      <t>令和２年４月１日から地方公営企業法の全部適用となった。
①経常収支比率は、100％を上回っているが、使用料収入だけでは費用を賄えず、一般会計からの繰入金に頼っている状況となっている。料金体系は平成30年4月に見直しを行ったが、引き続き経費削減策を講じる必要がある。
②累積欠損金は発生していない。
③流動比率は、類似団体の平均を大きく上回り、短期的に支払うべき債権に対して支払能力を確保しているが、引き続き経費削減策や適正な使用料収入を検討する必要がある。
④企業債残高対事業規模比率は、元金償還により企業債の残高を減らしたが、施設・設備の改築工事により新たな企業債発行をしたため残高がほぼ横ばいの指標となった。また、類似団体の平均より高くなっているので、引き続き使用料収入に対して計画的な企業債発行に努める。
⑤経費回収率は、100％を下回っているため適正な使用料収入の確保や汚水処理費の削減に努める。　
⑥汚水処理原価は、類似団体の平均を上回っており、人口減少に伴う有収水量の伸び悩みが懸念されるため、今後も有収水量の増加に努める。
⑦施設利用率は、年々人口減少傾向にあり計画時の人口と開きが出てきているため、</t>
    </r>
    <r>
      <rPr>
        <sz val="10.5"/>
        <color auto="1"/>
        <rFont val="ＭＳ ゴシック"/>
      </rPr>
      <t>計画処理能力、施設の耐用年数等を踏まえ、必要に応じて、スペックダウンを図り、適切な施設規模を検討する必要がある。　
⑧水洗化率は、98.89％と類似団体平均を上回っており、今後も引き続き水洗化啓発に取り組んでいく。</t>
    </r>
    <rPh sb="53" eb="55">
      <t>シュウニュウ</t>
    </rPh>
    <rPh sb="150" eb="152">
      <t>リュウドウ</t>
    </rPh>
    <rPh sb="152" eb="154">
      <t>ヒリツ</t>
    </rPh>
    <rPh sb="156" eb="158">
      <t>ルイジ</t>
    </rPh>
    <rPh sb="158" eb="160">
      <t>ダンタイ</t>
    </rPh>
    <rPh sb="161" eb="163">
      <t>ヘイキン</t>
    </rPh>
    <rPh sb="164" eb="165">
      <t>オオ</t>
    </rPh>
    <rPh sb="167" eb="169">
      <t>ウワマワ</t>
    </rPh>
    <rPh sb="171" eb="174">
      <t>タンキテキ</t>
    </rPh>
    <rPh sb="175" eb="177">
      <t>シハラ</t>
    </rPh>
    <rPh sb="180" eb="182">
      <t>サイケン</t>
    </rPh>
    <rPh sb="183" eb="184">
      <t>タイ</t>
    </rPh>
    <rPh sb="186" eb="188">
      <t>シハラ</t>
    </rPh>
    <rPh sb="188" eb="190">
      <t>ノウリョク</t>
    </rPh>
    <rPh sb="191" eb="193">
      <t>カクホ</t>
    </rPh>
    <rPh sb="199" eb="200">
      <t>ヒ</t>
    </rPh>
    <rPh sb="201" eb="202">
      <t>ツヅ</t>
    </rPh>
    <rPh sb="203" eb="205">
      <t>ケイヒ</t>
    </rPh>
    <rPh sb="205" eb="207">
      <t>サクゲン</t>
    </rPh>
    <rPh sb="207" eb="208">
      <t>サク</t>
    </rPh>
    <rPh sb="209" eb="211">
      <t>テキセイ</t>
    </rPh>
    <rPh sb="212" eb="215">
      <t>シヨウリョウ</t>
    </rPh>
    <rPh sb="215" eb="217">
      <t>シュウニュウ</t>
    </rPh>
    <rPh sb="218" eb="220">
      <t>ケントウ</t>
    </rPh>
    <rPh sb="222" eb="224">
      <t>ヒツヨウ</t>
    </rPh>
    <rPh sb="244" eb="246">
      <t>ガンキン</t>
    </rPh>
    <rPh sb="246" eb="248">
      <t>ショウカン</t>
    </rPh>
    <rPh sb="251" eb="254">
      <t>キギ</t>
    </rPh>
    <rPh sb="255" eb="257">
      <t>ザンダカ</t>
    </rPh>
    <rPh sb="258" eb="263">
      <t>ヘ</t>
    </rPh>
    <rPh sb="264" eb="266">
      <t>シセツ</t>
    </rPh>
    <rPh sb="267" eb="269">
      <t>セツビ</t>
    </rPh>
    <rPh sb="272" eb="274">
      <t>コウジ</t>
    </rPh>
    <rPh sb="277" eb="278">
      <t>アラ</t>
    </rPh>
    <rPh sb="280" eb="282">
      <t>キギョウ</t>
    </rPh>
    <rPh sb="282" eb="283">
      <t>サイ</t>
    </rPh>
    <rPh sb="283" eb="285">
      <t>ハッコウ</t>
    </rPh>
    <rPh sb="290" eb="292">
      <t>ザンダカ</t>
    </rPh>
    <rPh sb="295" eb="298">
      <t>ヨコ</t>
    </rPh>
    <rPh sb="299" eb="301">
      <t>シヒョウ</t>
    </rPh>
    <rPh sb="328" eb="329">
      <t>ヒ</t>
    </rPh>
    <rPh sb="330" eb="331">
      <t>ツヅ</t>
    </rPh>
    <rPh sb="398" eb="399">
      <t>ツト</t>
    </rPh>
    <rPh sb="421" eb="422">
      <t>ウワ</t>
    </rPh>
    <rPh sb="456" eb="458">
      <t>ユウシュウ</t>
    </rPh>
    <rPh sb="542" eb="543">
      <t>ハカ</t>
    </rPh>
    <rPh sb="553" eb="555">
      <t>ケントウ</t>
    </rPh>
    <rPh sb="557" eb="559">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</si>
</sst>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5"/>
      <color auto="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formatCode="#,##0.00;&quot;△&quot;#,##0.00;&quot;-&quot;">
                  <c:v>0.5</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0.25</c:v>
                </c:pt>
                <c:pt idx="2">
                  <c:v>5.e-002</c:v>
                </c:pt>
                <c:pt idx="3">
                  <c:v>3.e-002</c:v>
                </c:pt>
                <c:pt idx="4">
                  <c:v>3.e-002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43.96</c:v>
                </c:pt>
                <c:pt idx="2">
                  <c:v>36.81</c:v>
                </c:pt>
                <c:pt idx="3">
                  <c:v>35.71</c:v>
                </c:pt>
                <c:pt idx="4">
                  <c:v>26.37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54.83</c:v>
                </c:pt>
                <c:pt idx="2">
                  <c:v>66.53</c:v>
                </c:pt>
                <c:pt idx="3">
                  <c:v>52.35</c:v>
                </c:pt>
                <c:pt idx="4">
                  <c:v>46.25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98.32</c:v>
                </c:pt>
                <c:pt idx="2">
                  <c:v>98.65</c:v>
                </c:pt>
                <c:pt idx="3">
                  <c:v>98.6</c:v>
                </c:pt>
                <c:pt idx="4">
                  <c:v>98.89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84.7</c:v>
                </c:pt>
                <c:pt idx="2">
                  <c:v>84.67</c:v>
                </c:pt>
                <c:pt idx="3">
                  <c:v>84.39</c:v>
                </c:pt>
                <c:pt idx="4">
                  <c:v>83.96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114.01</c:v>
                </c:pt>
                <c:pt idx="2">
                  <c:v>103.44</c:v>
                </c:pt>
                <c:pt idx="3">
                  <c:v>108.93</c:v>
                </c:pt>
                <c:pt idx="4">
                  <c:v>110.71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106.37</c:v>
                </c:pt>
                <c:pt idx="2">
                  <c:v>106.07</c:v>
                </c:pt>
                <c:pt idx="3">
                  <c:v>105.5</c:v>
                </c:pt>
                <c:pt idx="4">
                  <c:v>106.35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3.44</c:v>
                </c:pt>
                <c:pt idx="2">
                  <c:v>6.88</c:v>
                </c:pt>
                <c:pt idx="3">
                  <c:v>9.5500000000000007</c:v>
                </c:pt>
                <c:pt idx="4">
                  <c:v>12.43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20.34</c:v>
                </c:pt>
                <c:pt idx="2">
                  <c:v>21.85</c:v>
                </c:pt>
                <c:pt idx="3">
                  <c:v>25.19</c:v>
                </c:pt>
                <c:pt idx="4">
                  <c:v>25.46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139.02000000000001</c:v>
                </c:pt>
                <c:pt idx="2">
                  <c:v>132.04</c:v>
                </c:pt>
                <c:pt idx="3">
                  <c:v>145.43</c:v>
                </c:pt>
                <c:pt idx="4">
                  <c:v>129.88999999999999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21.17</c:v>
                </c:pt>
                <c:pt idx="2">
                  <c:v>86.78</c:v>
                </c:pt>
                <c:pt idx="3">
                  <c:v>114.63</c:v>
                </c:pt>
                <c:pt idx="4">
                  <c:v>113.69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29.13</c:v>
                </c:pt>
                <c:pt idx="2">
                  <c:v>35.69</c:v>
                </c:pt>
                <c:pt idx="3">
                  <c:v>38.4</c:v>
                </c:pt>
                <c:pt idx="4">
                  <c:v>44.04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1521.44</c:v>
                </c:pt>
                <c:pt idx="2">
                  <c:v>1269.0999999999999</c:v>
                </c:pt>
                <c:pt idx="3">
                  <c:v>1393.78</c:v>
                </c:pt>
                <c:pt idx="4">
                  <c:v>1371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867.83</c:v>
                </c:pt>
                <c:pt idx="2">
                  <c:v>791.76</c:v>
                </c:pt>
                <c:pt idx="3">
                  <c:v>900.82</c:v>
                </c:pt>
                <c:pt idx="4">
                  <c:v>839.21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80.62</c:v>
                </c:pt>
                <c:pt idx="2">
                  <c:v>91.47</c:v>
                </c:pt>
                <c:pt idx="3">
                  <c:v>75.260000000000005</c:v>
                </c:pt>
                <c:pt idx="4">
                  <c:v>91.32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57.08</c:v>
                </c:pt>
                <c:pt idx="2">
                  <c:v>56.26</c:v>
                </c:pt>
                <c:pt idx="3">
                  <c:v>52.94</c:v>
                </c:pt>
                <c:pt idx="4">
                  <c:v>52.05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287.10000000000002</c:v>
                </c:pt>
                <c:pt idx="2">
                  <c:v>256.67</c:v>
                </c:pt>
                <c:pt idx="3">
                  <c:v>318.14</c:v>
                </c:pt>
                <c:pt idx="4">
                  <c:v>263.48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274.99</c:v>
                </c:pt>
                <c:pt idx="2">
                  <c:v>282.08999999999997</c:v>
                </c:pt>
                <c:pt idx="3">
                  <c:v>303.27999999999997</c:v>
                </c:pt>
                <c:pt idx="4">
                  <c:v>301.86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【124.06】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【42.02】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【785.10】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113218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【49.87】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【271.15】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【56.93】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Z16" zoomScale="80" zoomScaleNormal="80" workbookViewId="0">
      <selection activeCell="BL16" sqref="BL16:BZ44"/>
    </sheetView>
  </sheetViews>
  <sheetFormatPr defaultColWidth="2.6640625" defaultRowHeight="13.2"/>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宮城県　村田町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15</v>
      </c>
      <c r="J7" s="5"/>
      <c r="K7" s="5"/>
      <c r="L7" s="5"/>
      <c r="M7" s="5"/>
      <c r="N7" s="5"/>
      <c r="O7" s="5"/>
      <c r="P7" s="5" t="s">
        <v>9</v>
      </c>
      <c r="Q7" s="5"/>
      <c r="R7" s="5"/>
      <c r="S7" s="5"/>
      <c r="T7" s="5"/>
      <c r="U7" s="5"/>
      <c r="V7" s="5"/>
      <c r="W7" s="5" t="s">
        <v>5</v>
      </c>
      <c r="X7" s="5"/>
      <c r="Y7" s="5"/>
      <c r="Z7" s="5"/>
      <c r="AA7" s="5"/>
      <c r="AB7" s="5"/>
      <c r="AC7" s="5"/>
      <c r="AD7" s="5" t="s">
        <v>7</v>
      </c>
      <c r="AE7" s="5"/>
      <c r="AF7" s="5"/>
      <c r="AG7" s="5"/>
      <c r="AH7" s="5"/>
      <c r="AI7" s="5"/>
      <c r="AJ7" s="5"/>
      <c r="AK7" s="3"/>
      <c r="AL7" s="5" t="s">
        <v>17</v>
      </c>
      <c r="AM7" s="5"/>
      <c r="AN7" s="5"/>
      <c r="AO7" s="5"/>
      <c r="AP7" s="5"/>
      <c r="AQ7" s="5"/>
      <c r="AR7" s="5"/>
      <c r="AS7" s="5"/>
      <c r="AT7" s="5" t="s">
        <v>11</v>
      </c>
      <c r="AU7" s="5"/>
      <c r="AV7" s="5"/>
      <c r="AW7" s="5"/>
      <c r="AX7" s="5"/>
      <c r="AY7" s="5"/>
      <c r="AZ7" s="5"/>
      <c r="BA7" s="5"/>
      <c r="BB7" s="5" t="s">
        <v>18</v>
      </c>
      <c r="BC7" s="5"/>
      <c r="BD7" s="5"/>
      <c r="BE7" s="5"/>
      <c r="BF7" s="5"/>
      <c r="BG7" s="5"/>
      <c r="BH7" s="5"/>
      <c r="BI7" s="5"/>
      <c r="BJ7" s="3"/>
      <c r="BK7" s="3"/>
      <c r="BL7" s="26" t="s">
        <v>19</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10061</v>
      </c>
      <c r="AM8" s="21"/>
      <c r="AN8" s="21"/>
      <c r="AO8" s="21"/>
      <c r="AP8" s="21"/>
      <c r="AQ8" s="21"/>
      <c r="AR8" s="21"/>
      <c r="AS8" s="21"/>
      <c r="AT8" s="7">
        <f>データ!T6</f>
        <v>78.38</v>
      </c>
      <c r="AU8" s="7"/>
      <c r="AV8" s="7"/>
      <c r="AW8" s="7"/>
      <c r="AX8" s="7"/>
      <c r="AY8" s="7"/>
      <c r="AZ8" s="7"/>
      <c r="BA8" s="7"/>
      <c r="BB8" s="7">
        <f>データ!U6</f>
        <v>128.36000000000001</v>
      </c>
      <c r="BC8" s="7"/>
      <c r="BD8" s="7"/>
      <c r="BE8" s="7"/>
      <c r="BF8" s="7"/>
      <c r="BG8" s="7"/>
      <c r="BH8" s="7"/>
      <c r="BI8" s="7"/>
      <c r="BJ8" s="3"/>
      <c r="BK8" s="3"/>
      <c r="BL8" s="27" t="s">
        <v>16</v>
      </c>
      <c r="BM8" s="39"/>
      <c r="BN8" s="48" t="s">
        <v>21</v>
      </c>
      <c r="BO8" s="48"/>
      <c r="BP8" s="48"/>
      <c r="BQ8" s="48"/>
      <c r="BR8" s="48"/>
      <c r="BS8" s="48"/>
      <c r="BT8" s="48"/>
      <c r="BU8" s="48"/>
      <c r="BV8" s="48"/>
      <c r="BW8" s="48"/>
      <c r="BX8" s="48"/>
      <c r="BY8" s="52"/>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v>
      </c>
      <c r="BC9" s="5"/>
      <c r="BD9" s="5"/>
      <c r="BE9" s="5"/>
      <c r="BF9" s="5"/>
      <c r="BG9" s="5"/>
      <c r="BH9" s="5"/>
      <c r="BI9" s="5"/>
      <c r="BJ9" s="3"/>
      <c r="BK9" s="3"/>
      <c r="BL9" s="28" t="s">
        <v>32</v>
      </c>
      <c r="BM9" s="40"/>
      <c r="BN9" s="49" t="s">
        <v>33</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88.04</v>
      </c>
      <c r="J10" s="7"/>
      <c r="K10" s="7"/>
      <c r="L10" s="7"/>
      <c r="M10" s="7"/>
      <c r="N10" s="7"/>
      <c r="O10" s="7"/>
      <c r="P10" s="7">
        <f>データ!P6</f>
        <v>2.7</v>
      </c>
      <c r="Q10" s="7"/>
      <c r="R10" s="7"/>
      <c r="S10" s="7"/>
      <c r="T10" s="7"/>
      <c r="U10" s="7"/>
      <c r="V10" s="7"/>
      <c r="W10" s="7">
        <f>データ!Q6</f>
        <v>119.4</v>
      </c>
      <c r="X10" s="7"/>
      <c r="Y10" s="7"/>
      <c r="Z10" s="7"/>
      <c r="AA10" s="7"/>
      <c r="AB10" s="7"/>
      <c r="AC10" s="7"/>
      <c r="AD10" s="21">
        <f>データ!R6</f>
        <v>4614</v>
      </c>
      <c r="AE10" s="21"/>
      <c r="AF10" s="21"/>
      <c r="AG10" s="21"/>
      <c r="AH10" s="21"/>
      <c r="AI10" s="21"/>
      <c r="AJ10" s="21"/>
      <c r="AK10" s="2"/>
      <c r="AL10" s="21">
        <f>データ!V6</f>
        <v>270</v>
      </c>
      <c r="AM10" s="21"/>
      <c r="AN10" s="21"/>
      <c r="AO10" s="21"/>
      <c r="AP10" s="21"/>
      <c r="AQ10" s="21"/>
      <c r="AR10" s="21"/>
      <c r="AS10" s="21"/>
      <c r="AT10" s="7">
        <f>データ!W6</f>
        <v>0.37</v>
      </c>
      <c r="AU10" s="7"/>
      <c r="AV10" s="7"/>
      <c r="AW10" s="7"/>
      <c r="AX10" s="7"/>
      <c r="AY10" s="7"/>
      <c r="AZ10" s="7"/>
      <c r="BA10" s="7"/>
      <c r="BB10" s="7">
        <f>データ!X6</f>
        <v>729.73</v>
      </c>
      <c r="BC10" s="7"/>
      <c r="BD10" s="7"/>
      <c r="BE10" s="7"/>
      <c r="BF10" s="7"/>
      <c r="BG10" s="7"/>
      <c r="BH10" s="7"/>
      <c r="BI10" s="7"/>
      <c r="BJ10" s="2"/>
      <c r="BK10" s="2"/>
      <c r="BL10" s="29" t="s">
        <v>35</v>
      </c>
      <c r="BM10" s="41"/>
      <c r="BN10" s="50" t="s">
        <v>36</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4"/>
      <c r="BN16" s="44"/>
      <c r="BO16" s="44"/>
      <c r="BP16" s="44"/>
      <c r="BQ16" s="44"/>
      <c r="BR16" s="44"/>
      <c r="BS16" s="44"/>
      <c r="BT16" s="44"/>
      <c r="BU16" s="44"/>
      <c r="BV16" s="44"/>
      <c r="BW16" s="44"/>
      <c r="BX16" s="44"/>
      <c r="BY16" s="44"/>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4"/>
      <c r="BN17" s="44"/>
      <c r="BO17" s="44"/>
      <c r="BP17" s="44"/>
      <c r="BQ17" s="44"/>
      <c r="BR17" s="44"/>
      <c r="BS17" s="44"/>
      <c r="BT17" s="44"/>
      <c r="BU17" s="44"/>
      <c r="BV17" s="44"/>
      <c r="BW17" s="44"/>
      <c r="BX17" s="44"/>
      <c r="BY17" s="44"/>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4"/>
      <c r="BN18" s="44"/>
      <c r="BO18" s="44"/>
      <c r="BP18" s="44"/>
      <c r="BQ18" s="44"/>
      <c r="BR18" s="44"/>
      <c r="BS18" s="44"/>
      <c r="BT18" s="44"/>
      <c r="BU18" s="44"/>
      <c r="BV18" s="44"/>
      <c r="BW18" s="44"/>
      <c r="BX18" s="44"/>
      <c r="BY18" s="44"/>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4"/>
      <c r="BN19" s="44"/>
      <c r="BO19" s="44"/>
      <c r="BP19" s="44"/>
      <c r="BQ19" s="44"/>
      <c r="BR19" s="44"/>
      <c r="BS19" s="44"/>
      <c r="BT19" s="44"/>
      <c r="BU19" s="44"/>
      <c r="BV19" s="44"/>
      <c r="BW19" s="44"/>
      <c r="BX19" s="44"/>
      <c r="BY19" s="44"/>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4"/>
      <c r="BN20" s="44"/>
      <c r="BO20" s="44"/>
      <c r="BP20" s="44"/>
      <c r="BQ20" s="44"/>
      <c r="BR20" s="44"/>
      <c r="BS20" s="44"/>
      <c r="BT20" s="44"/>
      <c r="BU20" s="44"/>
      <c r="BV20" s="44"/>
      <c r="BW20" s="44"/>
      <c r="BX20" s="44"/>
      <c r="BY20" s="44"/>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4"/>
      <c r="BN21" s="44"/>
      <c r="BO21" s="44"/>
      <c r="BP21" s="44"/>
      <c r="BQ21" s="44"/>
      <c r="BR21" s="44"/>
      <c r="BS21" s="44"/>
      <c r="BT21" s="44"/>
      <c r="BU21" s="44"/>
      <c r="BV21" s="44"/>
      <c r="BW21" s="44"/>
      <c r="BX21" s="44"/>
      <c r="BY21" s="44"/>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4"/>
      <c r="BN22" s="44"/>
      <c r="BO22" s="44"/>
      <c r="BP22" s="44"/>
      <c r="BQ22" s="44"/>
      <c r="BR22" s="44"/>
      <c r="BS22" s="44"/>
      <c r="BT22" s="44"/>
      <c r="BU22" s="44"/>
      <c r="BV22" s="44"/>
      <c r="BW22" s="44"/>
      <c r="BX22" s="44"/>
      <c r="BY22" s="44"/>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4"/>
      <c r="BN23" s="44"/>
      <c r="BO23" s="44"/>
      <c r="BP23" s="44"/>
      <c r="BQ23" s="44"/>
      <c r="BR23" s="44"/>
      <c r="BS23" s="44"/>
      <c r="BT23" s="44"/>
      <c r="BU23" s="44"/>
      <c r="BV23" s="44"/>
      <c r="BW23" s="44"/>
      <c r="BX23" s="44"/>
      <c r="BY23" s="44"/>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4"/>
      <c r="BN24" s="44"/>
      <c r="BO24" s="44"/>
      <c r="BP24" s="44"/>
      <c r="BQ24" s="44"/>
      <c r="BR24" s="44"/>
      <c r="BS24" s="44"/>
      <c r="BT24" s="44"/>
      <c r="BU24" s="44"/>
      <c r="BV24" s="44"/>
      <c r="BW24" s="44"/>
      <c r="BX24" s="44"/>
      <c r="BY24" s="44"/>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4"/>
      <c r="BN25" s="44"/>
      <c r="BO25" s="44"/>
      <c r="BP25" s="44"/>
      <c r="BQ25" s="44"/>
      <c r="BR25" s="44"/>
      <c r="BS25" s="44"/>
      <c r="BT25" s="44"/>
      <c r="BU25" s="44"/>
      <c r="BV25" s="44"/>
      <c r="BW25" s="44"/>
      <c r="BX25" s="44"/>
      <c r="BY25" s="44"/>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4"/>
      <c r="BN26" s="44"/>
      <c r="BO26" s="44"/>
      <c r="BP26" s="44"/>
      <c r="BQ26" s="44"/>
      <c r="BR26" s="44"/>
      <c r="BS26" s="44"/>
      <c r="BT26" s="44"/>
      <c r="BU26" s="44"/>
      <c r="BV26" s="44"/>
      <c r="BW26" s="44"/>
      <c r="BX26" s="44"/>
      <c r="BY26" s="44"/>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4"/>
      <c r="BN27" s="44"/>
      <c r="BO27" s="44"/>
      <c r="BP27" s="44"/>
      <c r="BQ27" s="44"/>
      <c r="BR27" s="44"/>
      <c r="BS27" s="44"/>
      <c r="BT27" s="44"/>
      <c r="BU27" s="44"/>
      <c r="BV27" s="44"/>
      <c r="BW27" s="44"/>
      <c r="BX27" s="44"/>
      <c r="BY27" s="44"/>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4"/>
      <c r="BN28" s="44"/>
      <c r="BO28" s="44"/>
      <c r="BP28" s="44"/>
      <c r="BQ28" s="44"/>
      <c r="BR28" s="44"/>
      <c r="BS28" s="44"/>
      <c r="BT28" s="44"/>
      <c r="BU28" s="44"/>
      <c r="BV28" s="44"/>
      <c r="BW28" s="44"/>
      <c r="BX28" s="44"/>
      <c r="BY28" s="44"/>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4"/>
      <c r="BN29" s="44"/>
      <c r="BO29" s="44"/>
      <c r="BP29" s="44"/>
      <c r="BQ29" s="44"/>
      <c r="BR29" s="44"/>
      <c r="BS29" s="44"/>
      <c r="BT29" s="44"/>
      <c r="BU29" s="44"/>
      <c r="BV29" s="44"/>
      <c r="BW29" s="44"/>
      <c r="BX29" s="44"/>
      <c r="BY29" s="44"/>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4"/>
      <c r="BN30" s="44"/>
      <c r="BO30" s="44"/>
      <c r="BP30" s="44"/>
      <c r="BQ30" s="44"/>
      <c r="BR30" s="44"/>
      <c r="BS30" s="44"/>
      <c r="BT30" s="44"/>
      <c r="BU30" s="44"/>
      <c r="BV30" s="44"/>
      <c r="BW30" s="44"/>
      <c r="BX30" s="44"/>
      <c r="BY30" s="44"/>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4"/>
      <c r="BN31" s="44"/>
      <c r="BO31" s="44"/>
      <c r="BP31" s="44"/>
      <c r="BQ31" s="44"/>
      <c r="BR31" s="44"/>
      <c r="BS31" s="44"/>
      <c r="BT31" s="44"/>
      <c r="BU31" s="44"/>
      <c r="BV31" s="44"/>
      <c r="BW31" s="44"/>
      <c r="BX31" s="44"/>
      <c r="BY31" s="44"/>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4"/>
      <c r="BN32" s="44"/>
      <c r="BO32" s="44"/>
      <c r="BP32" s="44"/>
      <c r="BQ32" s="44"/>
      <c r="BR32" s="44"/>
      <c r="BS32" s="44"/>
      <c r="BT32" s="44"/>
      <c r="BU32" s="44"/>
      <c r="BV32" s="44"/>
      <c r="BW32" s="44"/>
      <c r="BX32" s="44"/>
      <c r="BY32" s="44"/>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4"/>
      <c r="BN33" s="44"/>
      <c r="BO33" s="44"/>
      <c r="BP33" s="44"/>
      <c r="BQ33" s="44"/>
      <c r="BR33" s="44"/>
      <c r="BS33" s="44"/>
      <c r="BT33" s="44"/>
      <c r="BU33" s="44"/>
      <c r="BV33" s="44"/>
      <c r="BW33" s="44"/>
      <c r="BX33" s="44"/>
      <c r="BY33" s="44"/>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4"/>
      <c r="BN34" s="44"/>
      <c r="BO34" s="44"/>
      <c r="BP34" s="44"/>
      <c r="BQ34" s="44"/>
      <c r="BR34" s="44"/>
      <c r="BS34" s="44"/>
      <c r="BT34" s="44"/>
      <c r="BU34" s="44"/>
      <c r="BV34" s="44"/>
      <c r="BW34" s="44"/>
      <c r="BX34" s="44"/>
      <c r="BY34" s="44"/>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4"/>
      <c r="BN35" s="44"/>
      <c r="BO35" s="44"/>
      <c r="BP35" s="44"/>
      <c r="BQ35" s="44"/>
      <c r="BR35" s="44"/>
      <c r="BS35" s="44"/>
      <c r="BT35" s="44"/>
      <c r="BU35" s="44"/>
      <c r="BV35" s="44"/>
      <c r="BW35" s="44"/>
      <c r="BX35" s="44"/>
      <c r="BY35" s="44"/>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4"/>
      <c r="BN36" s="44"/>
      <c r="BO36" s="44"/>
      <c r="BP36" s="44"/>
      <c r="BQ36" s="44"/>
      <c r="BR36" s="44"/>
      <c r="BS36" s="44"/>
      <c r="BT36" s="44"/>
      <c r="BU36" s="44"/>
      <c r="BV36" s="44"/>
      <c r="BW36" s="44"/>
      <c r="BX36" s="44"/>
      <c r="BY36" s="44"/>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4"/>
      <c r="BN37" s="44"/>
      <c r="BO37" s="44"/>
      <c r="BP37" s="44"/>
      <c r="BQ37" s="44"/>
      <c r="BR37" s="44"/>
      <c r="BS37" s="44"/>
      <c r="BT37" s="44"/>
      <c r="BU37" s="44"/>
      <c r="BV37" s="44"/>
      <c r="BW37" s="44"/>
      <c r="BX37" s="44"/>
      <c r="BY37" s="44"/>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4"/>
      <c r="BN38" s="44"/>
      <c r="BO38" s="44"/>
      <c r="BP38" s="44"/>
      <c r="BQ38" s="44"/>
      <c r="BR38" s="44"/>
      <c r="BS38" s="44"/>
      <c r="BT38" s="44"/>
      <c r="BU38" s="44"/>
      <c r="BV38" s="44"/>
      <c r="BW38" s="44"/>
      <c r="BX38" s="44"/>
      <c r="BY38" s="44"/>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4"/>
      <c r="BN39" s="44"/>
      <c r="BO39" s="44"/>
      <c r="BP39" s="44"/>
      <c r="BQ39" s="44"/>
      <c r="BR39" s="44"/>
      <c r="BS39" s="44"/>
      <c r="BT39" s="44"/>
      <c r="BU39" s="44"/>
      <c r="BV39" s="44"/>
      <c r="BW39" s="44"/>
      <c r="BX39" s="44"/>
      <c r="BY39" s="44"/>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4"/>
      <c r="BN40" s="44"/>
      <c r="BO40" s="44"/>
      <c r="BP40" s="44"/>
      <c r="BQ40" s="44"/>
      <c r="BR40" s="44"/>
      <c r="BS40" s="44"/>
      <c r="BT40" s="44"/>
      <c r="BU40" s="44"/>
      <c r="BV40" s="44"/>
      <c r="BW40" s="44"/>
      <c r="BX40" s="44"/>
      <c r="BY40" s="44"/>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4"/>
      <c r="BN41" s="44"/>
      <c r="BO41" s="44"/>
      <c r="BP41" s="44"/>
      <c r="BQ41" s="44"/>
      <c r="BR41" s="44"/>
      <c r="BS41" s="44"/>
      <c r="BT41" s="44"/>
      <c r="BU41" s="44"/>
      <c r="BV41" s="44"/>
      <c r="BW41" s="44"/>
      <c r="BX41" s="44"/>
      <c r="BY41" s="44"/>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4"/>
      <c r="BN42" s="44"/>
      <c r="BO42" s="44"/>
      <c r="BP42" s="44"/>
      <c r="BQ42" s="44"/>
      <c r="BR42" s="44"/>
      <c r="BS42" s="44"/>
      <c r="BT42" s="44"/>
      <c r="BU42" s="44"/>
      <c r="BV42" s="44"/>
      <c r="BW42" s="44"/>
      <c r="BX42" s="44"/>
      <c r="BY42" s="44"/>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4"/>
      <c r="BN43" s="44"/>
      <c r="BO43" s="44"/>
      <c r="BP43" s="44"/>
      <c r="BQ43" s="44"/>
      <c r="BR43" s="44"/>
      <c r="BS43" s="44"/>
      <c r="BT43" s="44"/>
      <c r="BU43" s="44"/>
      <c r="BV43" s="44"/>
      <c r="BW43" s="44"/>
      <c r="BX43" s="44"/>
      <c r="BY43" s="44"/>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5"/>
      <c r="BN44" s="45"/>
      <c r="BO44" s="45"/>
      <c r="BP44" s="45"/>
      <c r="BQ44" s="45"/>
      <c r="BR44" s="45"/>
      <c r="BS44" s="45"/>
      <c r="BT44" s="45"/>
      <c r="BU44" s="45"/>
      <c r="BV44" s="45"/>
      <c r="BW44" s="45"/>
      <c r="BX44" s="45"/>
      <c r="BY44" s="45"/>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37</v>
      </c>
      <c r="BM47" s="46"/>
      <c r="BN47" s="46"/>
      <c r="BO47" s="46"/>
      <c r="BP47" s="46"/>
      <c r="BQ47" s="46"/>
      <c r="BR47" s="46"/>
      <c r="BS47" s="46"/>
      <c r="BT47" s="46"/>
      <c r="BU47" s="46"/>
      <c r="BV47" s="46"/>
      <c r="BW47" s="46"/>
      <c r="BX47" s="46"/>
      <c r="BY47" s="46"/>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6"/>
      <c r="BN48" s="46"/>
      <c r="BO48" s="46"/>
      <c r="BP48" s="46"/>
      <c r="BQ48" s="46"/>
      <c r="BR48" s="46"/>
      <c r="BS48" s="46"/>
      <c r="BT48" s="46"/>
      <c r="BU48" s="46"/>
      <c r="BV48" s="46"/>
      <c r="BW48" s="46"/>
      <c r="BX48" s="46"/>
      <c r="BY48" s="46"/>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6"/>
      <c r="BN49" s="46"/>
      <c r="BO49" s="46"/>
      <c r="BP49" s="46"/>
      <c r="BQ49" s="46"/>
      <c r="BR49" s="46"/>
      <c r="BS49" s="46"/>
      <c r="BT49" s="46"/>
      <c r="BU49" s="46"/>
      <c r="BV49" s="46"/>
      <c r="BW49" s="46"/>
      <c r="BX49" s="46"/>
      <c r="BY49" s="46"/>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6"/>
      <c r="BN50" s="46"/>
      <c r="BO50" s="46"/>
      <c r="BP50" s="46"/>
      <c r="BQ50" s="46"/>
      <c r="BR50" s="46"/>
      <c r="BS50" s="46"/>
      <c r="BT50" s="46"/>
      <c r="BU50" s="46"/>
      <c r="BV50" s="46"/>
      <c r="BW50" s="46"/>
      <c r="BX50" s="46"/>
      <c r="BY50" s="46"/>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6"/>
      <c r="BN51" s="46"/>
      <c r="BO51" s="46"/>
      <c r="BP51" s="46"/>
      <c r="BQ51" s="46"/>
      <c r="BR51" s="46"/>
      <c r="BS51" s="46"/>
      <c r="BT51" s="46"/>
      <c r="BU51" s="46"/>
      <c r="BV51" s="46"/>
      <c r="BW51" s="46"/>
      <c r="BX51" s="46"/>
      <c r="BY51" s="46"/>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6"/>
      <c r="BN52" s="46"/>
      <c r="BO52" s="46"/>
      <c r="BP52" s="46"/>
      <c r="BQ52" s="46"/>
      <c r="BR52" s="46"/>
      <c r="BS52" s="46"/>
      <c r="BT52" s="46"/>
      <c r="BU52" s="46"/>
      <c r="BV52" s="46"/>
      <c r="BW52" s="46"/>
      <c r="BX52" s="46"/>
      <c r="BY52" s="46"/>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6"/>
      <c r="BN53" s="46"/>
      <c r="BO53" s="46"/>
      <c r="BP53" s="46"/>
      <c r="BQ53" s="46"/>
      <c r="BR53" s="46"/>
      <c r="BS53" s="46"/>
      <c r="BT53" s="46"/>
      <c r="BU53" s="46"/>
      <c r="BV53" s="46"/>
      <c r="BW53" s="46"/>
      <c r="BX53" s="46"/>
      <c r="BY53" s="46"/>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6"/>
      <c r="BN54" s="46"/>
      <c r="BO54" s="46"/>
      <c r="BP54" s="46"/>
      <c r="BQ54" s="46"/>
      <c r="BR54" s="46"/>
      <c r="BS54" s="46"/>
      <c r="BT54" s="46"/>
      <c r="BU54" s="46"/>
      <c r="BV54" s="46"/>
      <c r="BW54" s="46"/>
      <c r="BX54" s="46"/>
      <c r="BY54" s="46"/>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6"/>
      <c r="BN55" s="46"/>
      <c r="BO55" s="46"/>
      <c r="BP55" s="46"/>
      <c r="BQ55" s="46"/>
      <c r="BR55" s="46"/>
      <c r="BS55" s="46"/>
      <c r="BT55" s="46"/>
      <c r="BU55" s="46"/>
      <c r="BV55" s="46"/>
      <c r="BW55" s="46"/>
      <c r="BX55" s="46"/>
      <c r="BY55" s="46"/>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6"/>
      <c r="BN56" s="46"/>
      <c r="BO56" s="46"/>
      <c r="BP56" s="46"/>
      <c r="BQ56" s="46"/>
      <c r="BR56" s="46"/>
      <c r="BS56" s="46"/>
      <c r="BT56" s="46"/>
      <c r="BU56" s="46"/>
      <c r="BV56" s="46"/>
      <c r="BW56" s="46"/>
      <c r="BX56" s="46"/>
      <c r="BY56" s="46"/>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6"/>
      <c r="BN57" s="46"/>
      <c r="BO57" s="46"/>
      <c r="BP57" s="46"/>
      <c r="BQ57" s="46"/>
      <c r="BR57" s="46"/>
      <c r="BS57" s="46"/>
      <c r="BT57" s="46"/>
      <c r="BU57" s="46"/>
      <c r="BV57" s="46"/>
      <c r="BW57" s="46"/>
      <c r="BX57" s="46"/>
      <c r="BY57" s="46"/>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6"/>
      <c r="BN58" s="46"/>
      <c r="BO58" s="46"/>
      <c r="BP58" s="46"/>
      <c r="BQ58" s="46"/>
      <c r="BR58" s="46"/>
      <c r="BS58" s="46"/>
      <c r="BT58" s="46"/>
      <c r="BU58" s="46"/>
      <c r="BV58" s="46"/>
      <c r="BW58" s="46"/>
      <c r="BX58" s="46"/>
      <c r="BY58" s="46"/>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6"/>
      <c r="BN59" s="46"/>
      <c r="BO59" s="46"/>
      <c r="BP59" s="46"/>
      <c r="BQ59" s="46"/>
      <c r="BR59" s="46"/>
      <c r="BS59" s="46"/>
      <c r="BT59" s="46"/>
      <c r="BU59" s="46"/>
      <c r="BV59" s="46"/>
      <c r="BW59" s="46"/>
      <c r="BX59" s="46"/>
      <c r="BY59" s="46"/>
      <c r="BZ59" s="59"/>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6"/>
      <c r="BN60" s="46"/>
      <c r="BO60" s="46"/>
      <c r="BP60" s="46"/>
      <c r="BQ60" s="46"/>
      <c r="BR60" s="46"/>
      <c r="BS60" s="46"/>
      <c r="BT60" s="46"/>
      <c r="BU60" s="46"/>
      <c r="BV60" s="46"/>
      <c r="BW60" s="46"/>
      <c r="BX60" s="46"/>
      <c r="BY60" s="46"/>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6"/>
      <c r="BN61" s="46"/>
      <c r="BO61" s="46"/>
      <c r="BP61" s="46"/>
      <c r="BQ61" s="46"/>
      <c r="BR61" s="46"/>
      <c r="BS61" s="46"/>
      <c r="BT61" s="46"/>
      <c r="BU61" s="46"/>
      <c r="BV61" s="46"/>
      <c r="BW61" s="46"/>
      <c r="BX61" s="46"/>
      <c r="BY61" s="46"/>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6"/>
      <c r="BN62" s="46"/>
      <c r="BO62" s="46"/>
      <c r="BP62" s="46"/>
      <c r="BQ62" s="46"/>
      <c r="BR62" s="46"/>
      <c r="BS62" s="46"/>
      <c r="BT62" s="46"/>
      <c r="BU62" s="46"/>
      <c r="BV62" s="46"/>
      <c r="BW62" s="46"/>
      <c r="BX62" s="46"/>
      <c r="BY62" s="46"/>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7"/>
      <c r="BN63" s="47"/>
      <c r="BO63" s="47"/>
      <c r="BP63" s="47"/>
      <c r="BQ63" s="47"/>
      <c r="BR63" s="47"/>
      <c r="BS63" s="47"/>
      <c r="BT63" s="47"/>
      <c r="BU63" s="47"/>
      <c r="BV63" s="47"/>
      <c r="BW63" s="47"/>
      <c r="BX63" s="47"/>
      <c r="BY63" s="47"/>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13</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6" t="s">
        <v>112</v>
      </c>
      <c r="BM66" s="46"/>
      <c r="BN66" s="46"/>
      <c r="BO66" s="46"/>
      <c r="BP66" s="46"/>
      <c r="BQ66" s="46"/>
      <c r="BR66" s="46"/>
      <c r="BS66" s="46"/>
      <c r="BT66" s="46"/>
      <c r="BU66" s="46"/>
      <c r="BV66" s="46"/>
      <c r="BW66" s="46"/>
      <c r="BX66" s="46"/>
      <c r="BY66" s="46"/>
      <c r="BZ66" s="59"/>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6"/>
      <c r="BM67" s="46"/>
      <c r="BN67" s="46"/>
      <c r="BO67" s="46"/>
      <c r="BP67" s="46"/>
      <c r="BQ67" s="46"/>
      <c r="BR67" s="46"/>
      <c r="BS67" s="46"/>
      <c r="BT67" s="46"/>
      <c r="BU67" s="46"/>
      <c r="BV67" s="46"/>
      <c r="BW67" s="46"/>
      <c r="BX67" s="46"/>
      <c r="BY67" s="46"/>
      <c r="BZ67" s="59"/>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6"/>
      <c r="BM68" s="46"/>
      <c r="BN68" s="46"/>
      <c r="BO68" s="46"/>
      <c r="BP68" s="46"/>
      <c r="BQ68" s="46"/>
      <c r="BR68" s="46"/>
      <c r="BS68" s="46"/>
      <c r="BT68" s="46"/>
      <c r="BU68" s="46"/>
      <c r="BV68" s="46"/>
      <c r="BW68" s="46"/>
      <c r="BX68" s="46"/>
      <c r="BY68" s="46"/>
      <c r="BZ68" s="59"/>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6"/>
      <c r="BM69" s="46"/>
      <c r="BN69" s="46"/>
      <c r="BO69" s="46"/>
      <c r="BP69" s="46"/>
      <c r="BQ69" s="46"/>
      <c r="BR69" s="46"/>
      <c r="BS69" s="46"/>
      <c r="BT69" s="46"/>
      <c r="BU69" s="46"/>
      <c r="BV69" s="46"/>
      <c r="BW69" s="46"/>
      <c r="BX69" s="46"/>
      <c r="BY69" s="46"/>
      <c r="BZ69" s="59"/>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6"/>
      <c r="BM70" s="46"/>
      <c r="BN70" s="46"/>
      <c r="BO70" s="46"/>
      <c r="BP70" s="46"/>
      <c r="BQ70" s="46"/>
      <c r="BR70" s="46"/>
      <c r="BS70" s="46"/>
      <c r="BT70" s="46"/>
      <c r="BU70" s="46"/>
      <c r="BV70" s="46"/>
      <c r="BW70" s="46"/>
      <c r="BX70" s="46"/>
      <c r="BY70" s="46"/>
      <c r="BZ70" s="59"/>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6"/>
      <c r="BM71" s="46"/>
      <c r="BN71" s="46"/>
      <c r="BO71" s="46"/>
      <c r="BP71" s="46"/>
      <c r="BQ71" s="46"/>
      <c r="BR71" s="46"/>
      <c r="BS71" s="46"/>
      <c r="BT71" s="46"/>
      <c r="BU71" s="46"/>
      <c r="BV71" s="46"/>
      <c r="BW71" s="46"/>
      <c r="BX71" s="46"/>
      <c r="BY71" s="46"/>
      <c r="BZ71" s="59"/>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6"/>
      <c r="BM72" s="46"/>
      <c r="BN72" s="46"/>
      <c r="BO72" s="46"/>
      <c r="BP72" s="46"/>
      <c r="BQ72" s="46"/>
      <c r="BR72" s="46"/>
      <c r="BS72" s="46"/>
      <c r="BT72" s="46"/>
      <c r="BU72" s="46"/>
      <c r="BV72" s="46"/>
      <c r="BW72" s="46"/>
      <c r="BX72" s="46"/>
      <c r="BY72" s="46"/>
      <c r="BZ72" s="59"/>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6"/>
      <c r="BM73" s="46"/>
      <c r="BN73" s="46"/>
      <c r="BO73" s="46"/>
      <c r="BP73" s="46"/>
      <c r="BQ73" s="46"/>
      <c r="BR73" s="46"/>
      <c r="BS73" s="46"/>
      <c r="BT73" s="46"/>
      <c r="BU73" s="46"/>
      <c r="BV73" s="46"/>
      <c r="BW73" s="46"/>
      <c r="BX73" s="46"/>
      <c r="BY73" s="46"/>
      <c r="BZ73" s="59"/>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6"/>
      <c r="BM74" s="46"/>
      <c r="BN74" s="46"/>
      <c r="BO74" s="46"/>
      <c r="BP74" s="46"/>
      <c r="BQ74" s="46"/>
      <c r="BR74" s="46"/>
      <c r="BS74" s="46"/>
      <c r="BT74" s="46"/>
      <c r="BU74" s="46"/>
      <c r="BV74" s="46"/>
      <c r="BW74" s="46"/>
      <c r="BX74" s="46"/>
      <c r="BY74" s="46"/>
      <c r="BZ74" s="59"/>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6"/>
      <c r="BM75" s="46"/>
      <c r="BN75" s="46"/>
      <c r="BO75" s="46"/>
      <c r="BP75" s="46"/>
      <c r="BQ75" s="46"/>
      <c r="BR75" s="46"/>
      <c r="BS75" s="46"/>
      <c r="BT75" s="46"/>
      <c r="BU75" s="46"/>
      <c r="BV75" s="46"/>
      <c r="BW75" s="46"/>
      <c r="BX75" s="46"/>
      <c r="BY75" s="46"/>
      <c r="BZ75" s="59"/>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6"/>
      <c r="BM76" s="46"/>
      <c r="BN76" s="46"/>
      <c r="BO76" s="46"/>
      <c r="BP76" s="46"/>
      <c r="BQ76" s="46"/>
      <c r="BR76" s="46"/>
      <c r="BS76" s="46"/>
      <c r="BT76" s="46"/>
      <c r="BU76" s="46"/>
      <c r="BV76" s="46"/>
      <c r="BW76" s="46"/>
      <c r="BX76" s="46"/>
      <c r="BY76" s="46"/>
      <c r="BZ76" s="59"/>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6"/>
      <c r="BM77" s="46"/>
      <c r="BN77" s="46"/>
      <c r="BO77" s="46"/>
      <c r="BP77" s="46"/>
      <c r="BQ77" s="46"/>
      <c r="BR77" s="46"/>
      <c r="BS77" s="46"/>
      <c r="BT77" s="46"/>
      <c r="BU77" s="46"/>
      <c r="BV77" s="46"/>
      <c r="BW77" s="46"/>
      <c r="BX77" s="46"/>
      <c r="BY77" s="46"/>
      <c r="BZ77" s="59"/>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6"/>
      <c r="BM78" s="46"/>
      <c r="BN78" s="46"/>
      <c r="BO78" s="46"/>
      <c r="BP78" s="46"/>
      <c r="BQ78" s="46"/>
      <c r="BR78" s="46"/>
      <c r="BS78" s="46"/>
      <c r="BT78" s="46"/>
      <c r="BU78" s="46"/>
      <c r="BV78" s="46"/>
      <c r="BW78" s="46"/>
      <c r="BX78" s="46"/>
      <c r="BY78" s="46"/>
      <c r="BZ78" s="59"/>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6"/>
      <c r="BM79" s="46"/>
      <c r="BN79" s="46"/>
      <c r="BO79" s="46"/>
      <c r="BP79" s="46"/>
      <c r="BQ79" s="46"/>
      <c r="BR79" s="46"/>
      <c r="BS79" s="46"/>
      <c r="BT79" s="46"/>
      <c r="BU79" s="46"/>
      <c r="BV79" s="46"/>
      <c r="BW79" s="46"/>
      <c r="BX79" s="46"/>
      <c r="BY79" s="46"/>
      <c r="BZ79" s="59"/>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6"/>
      <c r="BM80" s="46"/>
      <c r="BN80" s="46"/>
      <c r="BO80" s="46"/>
      <c r="BP80" s="46"/>
      <c r="BQ80" s="46"/>
      <c r="BR80" s="46"/>
      <c r="BS80" s="46"/>
      <c r="BT80" s="46"/>
      <c r="BU80" s="46"/>
      <c r="BV80" s="46"/>
      <c r="BW80" s="46"/>
      <c r="BX80" s="46"/>
      <c r="BY80" s="46"/>
      <c r="BZ80" s="59"/>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6"/>
      <c r="BM81" s="46"/>
      <c r="BN81" s="46"/>
      <c r="BO81" s="46"/>
      <c r="BP81" s="46"/>
      <c r="BQ81" s="46"/>
      <c r="BR81" s="46"/>
      <c r="BS81" s="46"/>
      <c r="BT81" s="46"/>
      <c r="BU81" s="46"/>
      <c r="BV81" s="46"/>
      <c r="BW81" s="46"/>
      <c r="BX81" s="46"/>
      <c r="BY81" s="46"/>
      <c r="BZ81" s="59"/>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7"/>
      <c r="BM82" s="47"/>
      <c r="BN82" s="47"/>
      <c r="BO82" s="47"/>
      <c r="BP82" s="47"/>
      <c r="BQ82" s="47"/>
      <c r="BR82" s="47"/>
      <c r="BS82" s="47"/>
      <c r="BT82" s="47"/>
      <c r="BU82" s="47"/>
      <c r="BV82" s="47"/>
      <c r="BW82" s="47"/>
      <c r="BX82" s="47"/>
      <c r="BY82" s="47"/>
      <c r="BZ82" s="60"/>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44</v>
      </c>
      <c r="F84" s="12" t="s">
        <v>46</v>
      </c>
      <c r="G84" s="12" t="s">
        <v>47</v>
      </c>
      <c r="H84" s="12" t="s">
        <v>41</v>
      </c>
      <c r="I84" s="12" t="s">
        <v>14</v>
      </c>
      <c r="J84" s="12" t="s">
        <v>48</v>
      </c>
      <c r="K84" s="12" t="s">
        <v>49</v>
      </c>
      <c r="L84" s="12" t="s">
        <v>1</v>
      </c>
      <c r="M84" s="12" t="s">
        <v>34</v>
      </c>
      <c r="N84" s="12" t="s">
        <v>50</v>
      </c>
      <c r="O84" s="12" t="s">
        <v>52</v>
      </c>
    </row>
    <row r="85" spans="1:78" hidden="1">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Zkbkf8V8rd+HXXecxZT0iGioUbH7Sk0p9/r7TuOqybv3+Ia5jpJ11hr4bC3om+i9rGvCB/K3y4FUinJp6iKG1Q==" saltValue="U92DXt9vn3I5Oe/S6uhcT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54</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55</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20</v>
      </c>
      <c r="B3" s="64" t="s">
        <v>0</v>
      </c>
      <c r="C3" s="64" t="s">
        <v>57</v>
      </c>
      <c r="D3" s="64" t="s">
        <v>58</v>
      </c>
      <c r="E3" s="64" t="s">
        <v>6</v>
      </c>
      <c r="F3" s="64" t="s">
        <v>8</v>
      </c>
      <c r="G3" s="64" t="s">
        <v>26</v>
      </c>
      <c r="H3" s="70" t="s">
        <v>59</v>
      </c>
      <c r="I3" s="73"/>
      <c r="J3" s="73"/>
      <c r="K3" s="73"/>
      <c r="L3" s="73"/>
      <c r="M3" s="73"/>
      <c r="N3" s="73"/>
      <c r="O3" s="73"/>
      <c r="P3" s="73"/>
      <c r="Q3" s="73"/>
      <c r="R3" s="73"/>
      <c r="S3" s="73"/>
      <c r="T3" s="73"/>
      <c r="U3" s="73"/>
      <c r="V3" s="73"/>
      <c r="W3" s="73"/>
      <c r="X3" s="78"/>
      <c r="Y3" s="81"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12</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60</v>
      </c>
      <c r="B4" s="65"/>
      <c r="C4" s="65"/>
      <c r="D4" s="65"/>
      <c r="E4" s="65"/>
      <c r="F4" s="65"/>
      <c r="G4" s="65"/>
      <c r="H4" s="71"/>
      <c r="I4" s="74"/>
      <c r="J4" s="74"/>
      <c r="K4" s="74"/>
      <c r="L4" s="74"/>
      <c r="M4" s="74"/>
      <c r="N4" s="74"/>
      <c r="O4" s="74"/>
      <c r="P4" s="74"/>
      <c r="Q4" s="74"/>
      <c r="R4" s="74"/>
      <c r="S4" s="74"/>
      <c r="T4" s="74"/>
      <c r="U4" s="74"/>
      <c r="V4" s="74"/>
      <c r="W4" s="74"/>
      <c r="X4" s="79"/>
      <c r="Y4" s="82" t="s">
        <v>51</v>
      </c>
      <c r="Z4" s="82"/>
      <c r="AA4" s="82"/>
      <c r="AB4" s="82"/>
      <c r="AC4" s="82"/>
      <c r="AD4" s="82"/>
      <c r="AE4" s="82"/>
      <c r="AF4" s="82"/>
      <c r="AG4" s="82"/>
      <c r="AH4" s="82"/>
      <c r="AI4" s="82"/>
      <c r="AJ4" s="82" t="s">
        <v>45</v>
      </c>
      <c r="AK4" s="82"/>
      <c r="AL4" s="82"/>
      <c r="AM4" s="82"/>
      <c r="AN4" s="82"/>
      <c r="AO4" s="82"/>
      <c r="AP4" s="82"/>
      <c r="AQ4" s="82"/>
      <c r="AR4" s="82"/>
      <c r="AS4" s="82"/>
      <c r="AT4" s="82"/>
      <c r="AU4" s="82" t="s">
        <v>29</v>
      </c>
      <c r="AV4" s="82"/>
      <c r="AW4" s="82"/>
      <c r="AX4" s="82"/>
      <c r="AY4" s="82"/>
      <c r="AZ4" s="82"/>
      <c r="BA4" s="82"/>
      <c r="BB4" s="82"/>
      <c r="BC4" s="82"/>
      <c r="BD4" s="82"/>
      <c r="BE4" s="82"/>
      <c r="BF4" s="82" t="s">
        <v>61</v>
      </c>
      <c r="BG4" s="82"/>
      <c r="BH4" s="82"/>
      <c r="BI4" s="82"/>
      <c r="BJ4" s="82"/>
      <c r="BK4" s="82"/>
      <c r="BL4" s="82"/>
      <c r="BM4" s="82"/>
      <c r="BN4" s="82"/>
      <c r="BO4" s="82"/>
      <c r="BP4" s="82"/>
      <c r="BQ4" s="82" t="s">
        <v>4</v>
      </c>
      <c r="BR4" s="82"/>
      <c r="BS4" s="82"/>
      <c r="BT4" s="82"/>
      <c r="BU4" s="82"/>
      <c r="BV4" s="82"/>
      <c r="BW4" s="82"/>
      <c r="BX4" s="82"/>
      <c r="BY4" s="82"/>
      <c r="BZ4" s="82"/>
      <c r="CA4" s="82"/>
      <c r="CB4" s="82" t="s">
        <v>62</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8">
      <c r="A5" s="62" t="s">
        <v>69</v>
      </c>
      <c r="B5" s="66"/>
      <c r="C5" s="66"/>
      <c r="D5" s="66"/>
      <c r="E5" s="66"/>
      <c r="F5" s="66"/>
      <c r="G5" s="66"/>
      <c r="H5" s="72" t="s">
        <v>56</v>
      </c>
      <c r="I5" s="72" t="s">
        <v>70</v>
      </c>
      <c r="J5" s="72" t="s">
        <v>71</v>
      </c>
      <c r="K5" s="72" t="s">
        <v>72</v>
      </c>
      <c r="L5" s="72" t="s">
        <v>73</v>
      </c>
      <c r="M5" s="72" t="s">
        <v>7</v>
      </c>
      <c r="N5" s="72" t="s">
        <v>74</v>
      </c>
      <c r="O5" s="72" t="s">
        <v>75</v>
      </c>
      <c r="P5" s="72" t="s">
        <v>76</v>
      </c>
      <c r="Q5" s="72" t="s">
        <v>77</v>
      </c>
      <c r="R5" s="72" t="s">
        <v>78</v>
      </c>
      <c r="S5" s="72" t="s">
        <v>79</v>
      </c>
      <c r="T5" s="72" t="s">
        <v>80</v>
      </c>
      <c r="U5" s="72" t="s">
        <v>63</v>
      </c>
      <c r="V5" s="72" t="s">
        <v>81</v>
      </c>
      <c r="W5" s="72" t="s">
        <v>82</v>
      </c>
      <c r="X5" s="72" t="s">
        <v>83</v>
      </c>
      <c r="Y5" s="72" t="s">
        <v>84</v>
      </c>
      <c r="Z5" s="72" t="s">
        <v>85</v>
      </c>
      <c r="AA5" s="72" t="s">
        <v>86</v>
      </c>
      <c r="AB5" s="72" t="s">
        <v>87</v>
      </c>
      <c r="AC5" s="72" t="s">
        <v>88</v>
      </c>
      <c r="AD5" s="72" t="s">
        <v>89</v>
      </c>
      <c r="AE5" s="72" t="s">
        <v>91</v>
      </c>
      <c r="AF5" s="72" t="s">
        <v>92</v>
      </c>
      <c r="AG5" s="72" t="s">
        <v>93</v>
      </c>
      <c r="AH5" s="72" t="s">
        <v>94</v>
      </c>
      <c r="AI5" s="72" t="s">
        <v>43</v>
      </c>
      <c r="AJ5" s="72" t="s">
        <v>84</v>
      </c>
      <c r="AK5" s="72" t="s">
        <v>85</v>
      </c>
      <c r="AL5" s="72" t="s">
        <v>86</v>
      </c>
      <c r="AM5" s="72" t="s">
        <v>87</v>
      </c>
      <c r="AN5" s="72" t="s">
        <v>88</v>
      </c>
      <c r="AO5" s="72" t="s">
        <v>89</v>
      </c>
      <c r="AP5" s="72" t="s">
        <v>91</v>
      </c>
      <c r="AQ5" s="72" t="s">
        <v>92</v>
      </c>
      <c r="AR5" s="72" t="s">
        <v>93</v>
      </c>
      <c r="AS5" s="72" t="s">
        <v>94</v>
      </c>
      <c r="AT5" s="72" t="s">
        <v>90</v>
      </c>
      <c r="AU5" s="72" t="s">
        <v>84</v>
      </c>
      <c r="AV5" s="72" t="s">
        <v>85</v>
      </c>
      <c r="AW5" s="72" t="s">
        <v>86</v>
      </c>
      <c r="AX5" s="72" t="s">
        <v>87</v>
      </c>
      <c r="AY5" s="72" t="s">
        <v>88</v>
      </c>
      <c r="AZ5" s="72" t="s">
        <v>89</v>
      </c>
      <c r="BA5" s="72" t="s">
        <v>91</v>
      </c>
      <c r="BB5" s="72" t="s">
        <v>92</v>
      </c>
      <c r="BC5" s="72" t="s">
        <v>93</v>
      </c>
      <c r="BD5" s="72" t="s">
        <v>94</v>
      </c>
      <c r="BE5" s="72" t="s">
        <v>90</v>
      </c>
      <c r="BF5" s="72" t="s">
        <v>84</v>
      </c>
      <c r="BG5" s="72" t="s">
        <v>85</v>
      </c>
      <c r="BH5" s="72" t="s">
        <v>86</v>
      </c>
      <c r="BI5" s="72" t="s">
        <v>87</v>
      </c>
      <c r="BJ5" s="72" t="s">
        <v>88</v>
      </c>
      <c r="BK5" s="72" t="s">
        <v>89</v>
      </c>
      <c r="BL5" s="72" t="s">
        <v>91</v>
      </c>
      <c r="BM5" s="72" t="s">
        <v>92</v>
      </c>
      <c r="BN5" s="72" t="s">
        <v>93</v>
      </c>
      <c r="BO5" s="72" t="s">
        <v>94</v>
      </c>
      <c r="BP5" s="72" t="s">
        <v>90</v>
      </c>
      <c r="BQ5" s="72" t="s">
        <v>84</v>
      </c>
      <c r="BR5" s="72" t="s">
        <v>85</v>
      </c>
      <c r="BS5" s="72" t="s">
        <v>86</v>
      </c>
      <c r="BT5" s="72" t="s">
        <v>87</v>
      </c>
      <c r="BU5" s="72" t="s">
        <v>88</v>
      </c>
      <c r="BV5" s="72" t="s">
        <v>89</v>
      </c>
      <c r="BW5" s="72" t="s">
        <v>91</v>
      </c>
      <c r="BX5" s="72" t="s">
        <v>92</v>
      </c>
      <c r="BY5" s="72" t="s">
        <v>93</v>
      </c>
      <c r="BZ5" s="72" t="s">
        <v>94</v>
      </c>
      <c r="CA5" s="72" t="s">
        <v>90</v>
      </c>
      <c r="CB5" s="72" t="s">
        <v>84</v>
      </c>
      <c r="CC5" s="72" t="s">
        <v>85</v>
      </c>
      <c r="CD5" s="72" t="s">
        <v>86</v>
      </c>
      <c r="CE5" s="72" t="s">
        <v>87</v>
      </c>
      <c r="CF5" s="72" t="s">
        <v>88</v>
      </c>
      <c r="CG5" s="72" t="s">
        <v>89</v>
      </c>
      <c r="CH5" s="72" t="s">
        <v>91</v>
      </c>
      <c r="CI5" s="72" t="s">
        <v>92</v>
      </c>
      <c r="CJ5" s="72" t="s">
        <v>93</v>
      </c>
      <c r="CK5" s="72" t="s">
        <v>94</v>
      </c>
      <c r="CL5" s="72" t="s">
        <v>90</v>
      </c>
      <c r="CM5" s="72" t="s">
        <v>84</v>
      </c>
      <c r="CN5" s="72" t="s">
        <v>85</v>
      </c>
      <c r="CO5" s="72" t="s">
        <v>86</v>
      </c>
      <c r="CP5" s="72" t="s">
        <v>87</v>
      </c>
      <c r="CQ5" s="72" t="s">
        <v>88</v>
      </c>
      <c r="CR5" s="72" t="s">
        <v>89</v>
      </c>
      <c r="CS5" s="72" t="s">
        <v>91</v>
      </c>
      <c r="CT5" s="72" t="s">
        <v>92</v>
      </c>
      <c r="CU5" s="72" t="s">
        <v>93</v>
      </c>
      <c r="CV5" s="72" t="s">
        <v>94</v>
      </c>
      <c r="CW5" s="72" t="s">
        <v>90</v>
      </c>
      <c r="CX5" s="72" t="s">
        <v>84</v>
      </c>
      <c r="CY5" s="72" t="s">
        <v>85</v>
      </c>
      <c r="CZ5" s="72" t="s">
        <v>86</v>
      </c>
      <c r="DA5" s="72" t="s">
        <v>87</v>
      </c>
      <c r="DB5" s="72" t="s">
        <v>88</v>
      </c>
      <c r="DC5" s="72" t="s">
        <v>89</v>
      </c>
      <c r="DD5" s="72" t="s">
        <v>91</v>
      </c>
      <c r="DE5" s="72" t="s">
        <v>92</v>
      </c>
      <c r="DF5" s="72" t="s">
        <v>93</v>
      </c>
      <c r="DG5" s="72" t="s">
        <v>94</v>
      </c>
      <c r="DH5" s="72" t="s">
        <v>90</v>
      </c>
      <c r="DI5" s="72" t="s">
        <v>84</v>
      </c>
      <c r="DJ5" s="72" t="s">
        <v>85</v>
      </c>
      <c r="DK5" s="72" t="s">
        <v>86</v>
      </c>
      <c r="DL5" s="72" t="s">
        <v>87</v>
      </c>
      <c r="DM5" s="72" t="s">
        <v>88</v>
      </c>
      <c r="DN5" s="72" t="s">
        <v>89</v>
      </c>
      <c r="DO5" s="72" t="s">
        <v>91</v>
      </c>
      <c r="DP5" s="72" t="s">
        <v>92</v>
      </c>
      <c r="DQ5" s="72" t="s">
        <v>93</v>
      </c>
      <c r="DR5" s="72" t="s">
        <v>94</v>
      </c>
      <c r="DS5" s="72" t="s">
        <v>90</v>
      </c>
      <c r="DT5" s="72" t="s">
        <v>84</v>
      </c>
      <c r="DU5" s="72" t="s">
        <v>85</v>
      </c>
      <c r="DV5" s="72" t="s">
        <v>86</v>
      </c>
      <c r="DW5" s="72" t="s">
        <v>87</v>
      </c>
      <c r="DX5" s="72" t="s">
        <v>88</v>
      </c>
      <c r="DY5" s="72" t="s">
        <v>89</v>
      </c>
      <c r="DZ5" s="72" t="s">
        <v>91</v>
      </c>
      <c r="EA5" s="72" t="s">
        <v>92</v>
      </c>
      <c r="EB5" s="72" t="s">
        <v>93</v>
      </c>
      <c r="EC5" s="72" t="s">
        <v>94</v>
      </c>
      <c r="ED5" s="72" t="s">
        <v>90</v>
      </c>
      <c r="EE5" s="72" t="s">
        <v>84</v>
      </c>
      <c r="EF5" s="72" t="s">
        <v>85</v>
      </c>
      <c r="EG5" s="72" t="s">
        <v>86</v>
      </c>
      <c r="EH5" s="72" t="s">
        <v>87</v>
      </c>
      <c r="EI5" s="72" t="s">
        <v>88</v>
      </c>
      <c r="EJ5" s="72" t="s">
        <v>89</v>
      </c>
      <c r="EK5" s="72" t="s">
        <v>91</v>
      </c>
      <c r="EL5" s="72" t="s">
        <v>92</v>
      </c>
      <c r="EM5" s="72" t="s">
        <v>93</v>
      </c>
      <c r="EN5" s="72" t="s">
        <v>94</v>
      </c>
      <c r="EO5" s="72" t="s">
        <v>90</v>
      </c>
    </row>
    <row r="6" spans="1:148" s="61" customFormat="1">
      <c r="A6" s="62" t="s">
        <v>95</v>
      </c>
      <c r="B6" s="67">
        <f t="shared" ref="B6:X6" si="1">B7</f>
        <v>2023</v>
      </c>
      <c r="C6" s="67">
        <f t="shared" si="1"/>
        <v>43222</v>
      </c>
      <c r="D6" s="67">
        <f t="shared" si="1"/>
        <v>46</v>
      </c>
      <c r="E6" s="67">
        <f t="shared" si="1"/>
        <v>17</v>
      </c>
      <c r="F6" s="67">
        <f t="shared" si="1"/>
        <v>5</v>
      </c>
      <c r="G6" s="67">
        <f t="shared" si="1"/>
        <v>0</v>
      </c>
      <c r="H6" s="67" t="str">
        <f t="shared" si="1"/>
        <v>宮城県　村田町</v>
      </c>
      <c r="I6" s="67" t="str">
        <f t="shared" si="1"/>
        <v>法適用</v>
      </c>
      <c r="J6" s="67" t="str">
        <f t="shared" si="1"/>
        <v>下水道事業</v>
      </c>
      <c r="K6" s="67" t="str">
        <f t="shared" si="1"/>
        <v>農業集落排水</v>
      </c>
      <c r="L6" s="67" t="str">
        <f t="shared" si="1"/>
        <v>F2</v>
      </c>
      <c r="M6" s="67" t="str">
        <f t="shared" si="1"/>
        <v>非設置</v>
      </c>
      <c r="N6" s="75" t="str">
        <f t="shared" si="1"/>
        <v>-</v>
      </c>
      <c r="O6" s="75">
        <f t="shared" si="1"/>
        <v>88.04</v>
      </c>
      <c r="P6" s="75">
        <f t="shared" si="1"/>
        <v>2.7</v>
      </c>
      <c r="Q6" s="75">
        <f t="shared" si="1"/>
        <v>119.4</v>
      </c>
      <c r="R6" s="75">
        <f t="shared" si="1"/>
        <v>4614</v>
      </c>
      <c r="S6" s="75">
        <f t="shared" si="1"/>
        <v>10061</v>
      </c>
      <c r="T6" s="75">
        <f t="shared" si="1"/>
        <v>78.38</v>
      </c>
      <c r="U6" s="75">
        <f t="shared" si="1"/>
        <v>128.36000000000001</v>
      </c>
      <c r="V6" s="75">
        <f t="shared" si="1"/>
        <v>270</v>
      </c>
      <c r="W6" s="75">
        <f t="shared" si="1"/>
        <v>0.37</v>
      </c>
      <c r="X6" s="75">
        <f t="shared" si="1"/>
        <v>729.73</v>
      </c>
      <c r="Y6" s="83" t="str">
        <f t="shared" ref="Y6:AH6" si="2">IF(Y7="",NA(),Y7)</f>
        <v>-</v>
      </c>
      <c r="Z6" s="83">
        <f t="shared" si="2"/>
        <v>114.01</v>
      </c>
      <c r="AA6" s="83">
        <f t="shared" si="2"/>
        <v>103.44</v>
      </c>
      <c r="AB6" s="83">
        <f t="shared" si="2"/>
        <v>108.93</v>
      </c>
      <c r="AC6" s="83">
        <f t="shared" si="2"/>
        <v>110.71</v>
      </c>
      <c r="AD6" s="83" t="str">
        <f t="shared" si="2"/>
        <v>-</v>
      </c>
      <c r="AE6" s="83">
        <f t="shared" si="2"/>
        <v>106.37</v>
      </c>
      <c r="AF6" s="83">
        <f t="shared" si="2"/>
        <v>106.07</v>
      </c>
      <c r="AG6" s="83">
        <f t="shared" si="2"/>
        <v>105.5</v>
      </c>
      <c r="AH6" s="83">
        <f t="shared" si="2"/>
        <v>106.35</v>
      </c>
      <c r="AI6" s="75" t="str">
        <f>IF(AI7="","",IF(AI7="-","【-】","【"&amp;SUBSTITUTE(TEXT(AI7,"#,##0.00"),"-","△")&amp;"】"))</f>
        <v>【104.44】</v>
      </c>
      <c r="AJ6" s="83" t="str">
        <f t="shared" ref="AJ6:AS6" si="3">IF(AJ7="",NA(),AJ7)</f>
        <v>-</v>
      </c>
      <c r="AK6" s="75">
        <f t="shared" si="3"/>
        <v>0</v>
      </c>
      <c r="AL6" s="75">
        <f t="shared" si="3"/>
        <v>0</v>
      </c>
      <c r="AM6" s="75">
        <f t="shared" si="3"/>
        <v>0</v>
      </c>
      <c r="AN6" s="75">
        <f t="shared" si="3"/>
        <v>0</v>
      </c>
      <c r="AO6" s="83" t="str">
        <f t="shared" si="3"/>
        <v>-</v>
      </c>
      <c r="AP6" s="83">
        <f t="shared" si="3"/>
        <v>139.02000000000001</v>
      </c>
      <c r="AQ6" s="83">
        <f t="shared" si="3"/>
        <v>132.04</v>
      </c>
      <c r="AR6" s="83">
        <f t="shared" si="3"/>
        <v>145.43</v>
      </c>
      <c r="AS6" s="83">
        <f t="shared" si="3"/>
        <v>129.88999999999999</v>
      </c>
      <c r="AT6" s="75" t="str">
        <f>IF(AT7="","",IF(AT7="-","【-】","【"&amp;SUBSTITUTE(TEXT(AT7,"#,##0.00"),"-","△")&amp;"】"))</f>
        <v>【124.06】</v>
      </c>
      <c r="AU6" s="83" t="str">
        <f t="shared" ref="AU6:BD6" si="4">IF(AU7="",NA(),AU7)</f>
        <v>-</v>
      </c>
      <c r="AV6" s="83">
        <f t="shared" si="4"/>
        <v>21.17</v>
      </c>
      <c r="AW6" s="83">
        <f t="shared" si="4"/>
        <v>86.78</v>
      </c>
      <c r="AX6" s="83">
        <f t="shared" si="4"/>
        <v>114.63</v>
      </c>
      <c r="AY6" s="83">
        <f t="shared" si="4"/>
        <v>113.69</v>
      </c>
      <c r="AZ6" s="83" t="str">
        <f t="shared" si="4"/>
        <v>-</v>
      </c>
      <c r="BA6" s="83">
        <f t="shared" si="4"/>
        <v>29.13</v>
      </c>
      <c r="BB6" s="83">
        <f t="shared" si="4"/>
        <v>35.69</v>
      </c>
      <c r="BC6" s="83">
        <f t="shared" si="4"/>
        <v>38.4</v>
      </c>
      <c r="BD6" s="83">
        <f t="shared" si="4"/>
        <v>44.04</v>
      </c>
      <c r="BE6" s="75" t="str">
        <f>IF(BE7="","",IF(BE7="-","【-】","【"&amp;SUBSTITUTE(TEXT(BE7,"#,##0.00"),"-","△")&amp;"】"))</f>
        <v>【42.02】</v>
      </c>
      <c r="BF6" s="83" t="str">
        <f t="shared" ref="BF6:BO6" si="5">IF(BF7="",NA(),BF7)</f>
        <v>-</v>
      </c>
      <c r="BG6" s="83">
        <f t="shared" si="5"/>
        <v>1521.44</v>
      </c>
      <c r="BH6" s="83">
        <f t="shared" si="5"/>
        <v>1269.0999999999999</v>
      </c>
      <c r="BI6" s="83">
        <f t="shared" si="5"/>
        <v>1393.78</v>
      </c>
      <c r="BJ6" s="83">
        <f t="shared" si="5"/>
        <v>1371</v>
      </c>
      <c r="BK6" s="83" t="str">
        <f t="shared" si="5"/>
        <v>-</v>
      </c>
      <c r="BL6" s="83">
        <f t="shared" si="5"/>
        <v>867.83</v>
      </c>
      <c r="BM6" s="83">
        <f t="shared" si="5"/>
        <v>791.76</v>
      </c>
      <c r="BN6" s="83">
        <f t="shared" si="5"/>
        <v>900.82</v>
      </c>
      <c r="BO6" s="83">
        <f t="shared" si="5"/>
        <v>839.21</v>
      </c>
      <c r="BP6" s="75" t="str">
        <f>IF(BP7="","",IF(BP7="-","【-】","【"&amp;SUBSTITUTE(TEXT(BP7,"#,##0.00"),"-","△")&amp;"】"))</f>
        <v>【785.10】</v>
      </c>
      <c r="BQ6" s="83" t="str">
        <f t="shared" ref="BQ6:BZ6" si="6">IF(BQ7="",NA(),BQ7)</f>
        <v>-</v>
      </c>
      <c r="BR6" s="83">
        <f t="shared" si="6"/>
        <v>80.62</v>
      </c>
      <c r="BS6" s="83">
        <f t="shared" si="6"/>
        <v>91.47</v>
      </c>
      <c r="BT6" s="83">
        <f t="shared" si="6"/>
        <v>75.260000000000005</v>
      </c>
      <c r="BU6" s="83">
        <f t="shared" si="6"/>
        <v>91.32</v>
      </c>
      <c r="BV6" s="83" t="str">
        <f t="shared" si="6"/>
        <v>-</v>
      </c>
      <c r="BW6" s="83">
        <f t="shared" si="6"/>
        <v>57.08</v>
      </c>
      <c r="BX6" s="83">
        <f t="shared" si="6"/>
        <v>56.26</v>
      </c>
      <c r="BY6" s="83">
        <f t="shared" si="6"/>
        <v>52.94</v>
      </c>
      <c r="BZ6" s="83">
        <f t="shared" si="6"/>
        <v>52.05</v>
      </c>
      <c r="CA6" s="75" t="str">
        <f>IF(CA7="","",IF(CA7="-","【-】","【"&amp;SUBSTITUTE(TEXT(CA7,"#,##0.00"),"-","△")&amp;"】"))</f>
        <v>【56.93】</v>
      </c>
      <c r="CB6" s="83" t="str">
        <f t="shared" ref="CB6:CK6" si="7">IF(CB7="",NA(),CB7)</f>
        <v>-</v>
      </c>
      <c r="CC6" s="83">
        <f t="shared" si="7"/>
        <v>287.10000000000002</v>
      </c>
      <c r="CD6" s="83">
        <f t="shared" si="7"/>
        <v>256.67</v>
      </c>
      <c r="CE6" s="83">
        <f t="shared" si="7"/>
        <v>318.14</v>
      </c>
      <c r="CF6" s="83">
        <f t="shared" si="7"/>
        <v>263.48</v>
      </c>
      <c r="CG6" s="83" t="str">
        <f t="shared" si="7"/>
        <v>-</v>
      </c>
      <c r="CH6" s="83">
        <f t="shared" si="7"/>
        <v>274.99</v>
      </c>
      <c r="CI6" s="83">
        <f t="shared" si="7"/>
        <v>282.08999999999997</v>
      </c>
      <c r="CJ6" s="83">
        <f t="shared" si="7"/>
        <v>303.27999999999997</v>
      </c>
      <c r="CK6" s="83">
        <f t="shared" si="7"/>
        <v>301.86</v>
      </c>
      <c r="CL6" s="75" t="str">
        <f>IF(CL7="","",IF(CL7="-","【-】","【"&amp;SUBSTITUTE(TEXT(CL7,"#,##0.00"),"-","△")&amp;"】"))</f>
        <v>【271.15】</v>
      </c>
      <c r="CM6" s="83" t="str">
        <f t="shared" ref="CM6:CV6" si="8">IF(CM7="",NA(),CM7)</f>
        <v>-</v>
      </c>
      <c r="CN6" s="83">
        <f t="shared" si="8"/>
        <v>43.96</v>
      </c>
      <c r="CO6" s="83">
        <f t="shared" si="8"/>
        <v>36.81</v>
      </c>
      <c r="CP6" s="83">
        <f t="shared" si="8"/>
        <v>35.71</v>
      </c>
      <c r="CQ6" s="83">
        <f t="shared" si="8"/>
        <v>26.37</v>
      </c>
      <c r="CR6" s="83" t="str">
        <f t="shared" si="8"/>
        <v>-</v>
      </c>
      <c r="CS6" s="83">
        <f t="shared" si="8"/>
        <v>54.83</v>
      </c>
      <c r="CT6" s="83">
        <f t="shared" si="8"/>
        <v>66.53</v>
      </c>
      <c r="CU6" s="83">
        <f t="shared" si="8"/>
        <v>52.35</v>
      </c>
      <c r="CV6" s="83">
        <f t="shared" si="8"/>
        <v>46.25</v>
      </c>
      <c r="CW6" s="75" t="str">
        <f>IF(CW7="","",IF(CW7="-","【-】","【"&amp;SUBSTITUTE(TEXT(CW7,"#,##0.00"),"-","△")&amp;"】"))</f>
        <v>【49.87】</v>
      </c>
      <c r="CX6" s="83" t="str">
        <f t="shared" ref="CX6:DG6" si="9">IF(CX7="",NA(),CX7)</f>
        <v>-</v>
      </c>
      <c r="CY6" s="83">
        <f t="shared" si="9"/>
        <v>98.32</v>
      </c>
      <c r="CZ6" s="83">
        <f t="shared" si="9"/>
        <v>98.65</v>
      </c>
      <c r="DA6" s="83">
        <f t="shared" si="9"/>
        <v>98.6</v>
      </c>
      <c r="DB6" s="83">
        <f t="shared" si="9"/>
        <v>98.89</v>
      </c>
      <c r="DC6" s="83" t="str">
        <f t="shared" si="9"/>
        <v>-</v>
      </c>
      <c r="DD6" s="83">
        <f t="shared" si="9"/>
        <v>84.7</v>
      </c>
      <c r="DE6" s="83">
        <f t="shared" si="9"/>
        <v>84.67</v>
      </c>
      <c r="DF6" s="83">
        <f t="shared" si="9"/>
        <v>84.39</v>
      </c>
      <c r="DG6" s="83">
        <f t="shared" si="9"/>
        <v>83.96</v>
      </c>
      <c r="DH6" s="75" t="str">
        <f>IF(DH7="","",IF(DH7="-","【-】","【"&amp;SUBSTITUTE(TEXT(DH7,"#,##0.00"),"-","△")&amp;"】"))</f>
        <v>【87.54】</v>
      </c>
      <c r="DI6" s="83" t="str">
        <f t="shared" ref="DI6:DR6" si="10">IF(DI7="",NA(),DI7)</f>
        <v>-</v>
      </c>
      <c r="DJ6" s="83">
        <f t="shared" si="10"/>
        <v>3.44</v>
      </c>
      <c r="DK6" s="83">
        <f t="shared" si="10"/>
        <v>6.88</v>
      </c>
      <c r="DL6" s="83">
        <f t="shared" si="10"/>
        <v>9.5500000000000007</v>
      </c>
      <c r="DM6" s="83">
        <f t="shared" si="10"/>
        <v>12.43</v>
      </c>
      <c r="DN6" s="83" t="str">
        <f t="shared" si="10"/>
        <v>-</v>
      </c>
      <c r="DO6" s="83">
        <f t="shared" si="10"/>
        <v>20.34</v>
      </c>
      <c r="DP6" s="83">
        <f t="shared" si="10"/>
        <v>21.85</v>
      </c>
      <c r="DQ6" s="83">
        <f t="shared" si="10"/>
        <v>25.19</v>
      </c>
      <c r="DR6" s="83">
        <f t="shared" si="10"/>
        <v>25.46</v>
      </c>
      <c r="DS6" s="75" t="str">
        <f>IF(DS7="","",IF(DS7="-","【-】","【"&amp;SUBSTITUTE(TEXT(DS7,"#,##0.00"),"-","△")&amp;"】"))</f>
        <v>【28.42】</v>
      </c>
      <c r="DT6" s="83" t="str">
        <f t="shared" ref="DT6:EC6" si="11">IF(DT7="",NA(),DT7)</f>
        <v>-</v>
      </c>
      <c r="DU6" s="75">
        <f t="shared" si="11"/>
        <v>0</v>
      </c>
      <c r="DV6" s="75">
        <f t="shared" si="11"/>
        <v>0</v>
      </c>
      <c r="DW6" s="75">
        <f t="shared" si="11"/>
        <v>0</v>
      </c>
      <c r="DX6" s="75">
        <f t="shared" si="11"/>
        <v>0</v>
      </c>
      <c r="DY6" s="83" t="str">
        <f t="shared" si="11"/>
        <v>-</v>
      </c>
      <c r="DZ6" s="75">
        <f t="shared" si="11"/>
        <v>0</v>
      </c>
      <c r="EA6" s="75">
        <f t="shared" si="11"/>
        <v>0</v>
      </c>
      <c r="EB6" s="75">
        <f t="shared" si="11"/>
        <v>0</v>
      </c>
      <c r="EC6" s="83">
        <f t="shared" si="11"/>
        <v>0.19</v>
      </c>
      <c r="ED6" s="75" t="str">
        <f>IF(ED7="","",IF(ED7="-","【-】","【"&amp;SUBSTITUTE(TEXT(ED7,"#,##0.00"),"-","△")&amp;"】"))</f>
        <v>【0.08】</v>
      </c>
      <c r="EE6" s="83" t="str">
        <f t="shared" ref="EE6:EN6" si="12">IF(EE7="",NA(),EE7)</f>
        <v>-</v>
      </c>
      <c r="EF6" s="75">
        <f t="shared" si="12"/>
        <v>0</v>
      </c>
      <c r="EG6" s="75">
        <f t="shared" si="12"/>
        <v>0</v>
      </c>
      <c r="EH6" s="83">
        <f t="shared" si="12"/>
        <v>0.5</v>
      </c>
      <c r="EI6" s="75">
        <f t="shared" si="12"/>
        <v>0</v>
      </c>
      <c r="EJ6" s="83" t="str">
        <f t="shared" si="12"/>
        <v>-</v>
      </c>
      <c r="EK6" s="83">
        <f t="shared" si="12"/>
        <v>0.25</v>
      </c>
      <c r="EL6" s="83">
        <f t="shared" si="12"/>
        <v>5.e-002</v>
      </c>
      <c r="EM6" s="83">
        <f t="shared" si="12"/>
        <v>3.e-002</v>
      </c>
      <c r="EN6" s="83">
        <f t="shared" si="12"/>
        <v>3.e-002</v>
      </c>
      <c r="EO6" s="75" t="str">
        <f>IF(EO7="","",IF(EO7="-","【-】","【"&amp;SUBSTITUTE(TEXT(EO7,"#,##0.00"),"-","△")&amp;"】"))</f>
        <v>【0.02】</v>
      </c>
    </row>
    <row r="7" spans="1:148" s="61" customFormat="1">
      <c r="A7" s="62"/>
      <c r="B7" s="68">
        <v>2023</v>
      </c>
      <c r="C7" s="68">
        <v>43222</v>
      </c>
      <c r="D7" s="68">
        <v>46</v>
      </c>
      <c r="E7" s="68">
        <v>17</v>
      </c>
      <c r="F7" s="68">
        <v>5</v>
      </c>
      <c r="G7" s="68">
        <v>0</v>
      </c>
      <c r="H7" s="68" t="s">
        <v>96</v>
      </c>
      <c r="I7" s="68" t="s">
        <v>97</v>
      </c>
      <c r="J7" s="68" t="s">
        <v>98</v>
      </c>
      <c r="K7" s="68" t="s">
        <v>99</v>
      </c>
      <c r="L7" s="68" t="s">
        <v>100</v>
      </c>
      <c r="M7" s="68" t="s">
        <v>101</v>
      </c>
      <c r="N7" s="76" t="s">
        <v>102</v>
      </c>
      <c r="O7" s="76">
        <v>88.04</v>
      </c>
      <c r="P7" s="76">
        <v>2.7</v>
      </c>
      <c r="Q7" s="76">
        <v>119.4</v>
      </c>
      <c r="R7" s="76">
        <v>4614</v>
      </c>
      <c r="S7" s="76">
        <v>10061</v>
      </c>
      <c r="T7" s="76">
        <v>78.38</v>
      </c>
      <c r="U7" s="76">
        <v>128.36000000000001</v>
      </c>
      <c r="V7" s="76">
        <v>270</v>
      </c>
      <c r="W7" s="76">
        <v>0.37</v>
      </c>
      <c r="X7" s="76">
        <v>729.73</v>
      </c>
      <c r="Y7" s="76" t="s">
        <v>102</v>
      </c>
      <c r="Z7" s="76">
        <v>114.01</v>
      </c>
      <c r="AA7" s="76">
        <v>103.44</v>
      </c>
      <c r="AB7" s="76">
        <v>108.93</v>
      </c>
      <c r="AC7" s="76">
        <v>110.71</v>
      </c>
      <c r="AD7" s="76" t="s">
        <v>102</v>
      </c>
      <c r="AE7" s="76">
        <v>106.37</v>
      </c>
      <c r="AF7" s="76">
        <v>106.07</v>
      </c>
      <c r="AG7" s="76">
        <v>105.5</v>
      </c>
      <c r="AH7" s="76">
        <v>106.35</v>
      </c>
      <c r="AI7" s="76">
        <v>104.44</v>
      </c>
      <c r="AJ7" s="76" t="s">
        <v>102</v>
      </c>
      <c r="AK7" s="76">
        <v>0</v>
      </c>
      <c r="AL7" s="76">
        <v>0</v>
      </c>
      <c r="AM7" s="76">
        <v>0</v>
      </c>
      <c r="AN7" s="76">
        <v>0</v>
      </c>
      <c r="AO7" s="76" t="s">
        <v>102</v>
      </c>
      <c r="AP7" s="76">
        <v>139.02000000000001</v>
      </c>
      <c r="AQ7" s="76">
        <v>132.04</v>
      </c>
      <c r="AR7" s="76">
        <v>145.43</v>
      </c>
      <c r="AS7" s="76">
        <v>129.88999999999999</v>
      </c>
      <c r="AT7" s="76">
        <v>124.06</v>
      </c>
      <c r="AU7" s="76" t="s">
        <v>102</v>
      </c>
      <c r="AV7" s="76">
        <v>21.17</v>
      </c>
      <c r="AW7" s="76">
        <v>86.78</v>
      </c>
      <c r="AX7" s="76">
        <v>114.63</v>
      </c>
      <c r="AY7" s="76">
        <v>113.69</v>
      </c>
      <c r="AZ7" s="76" t="s">
        <v>102</v>
      </c>
      <c r="BA7" s="76">
        <v>29.13</v>
      </c>
      <c r="BB7" s="76">
        <v>35.69</v>
      </c>
      <c r="BC7" s="76">
        <v>38.4</v>
      </c>
      <c r="BD7" s="76">
        <v>44.04</v>
      </c>
      <c r="BE7" s="76">
        <v>42.02</v>
      </c>
      <c r="BF7" s="76" t="s">
        <v>102</v>
      </c>
      <c r="BG7" s="76">
        <v>1521.44</v>
      </c>
      <c r="BH7" s="76">
        <v>1269.0999999999999</v>
      </c>
      <c r="BI7" s="76">
        <v>1393.78</v>
      </c>
      <c r="BJ7" s="76">
        <v>1371</v>
      </c>
      <c r="BK7" s="76" t="s">
        <v>102</v>
      </c>
      <c r="BL7" s="76">
        <v>867.83</v>
      </c>
      <c r="BM7" s="76">
        <v>791.76</v>
      </c>
      <c r="BN7" s="76">
        <v>900.82</v>
      </c>
      <c r="BO7" s="76">
        <v>839.21</v>
      </c>
      <c r="BP7" s="76">
        <v>785.1</v>
      </c>
      <c r="BQ7" s="76" t="s">
        <v>102</v>
      </c>
      <c r="BR7" s="76">
        <v>80.62</v>
      </c>
      <c r="BS7" s="76">
        <v>91.47</v>
      </c>
      <c r="BT7" s="76">
        <v>75.260000000000005</v>
      </c>
      <c r="BU7" s="76">
        <v>91.32</v>
      </c>
      <c r="BV7" s="76" t="s">
        <v>102</v>
      </c>
      <c r="BW7" s="76">
        <v>57.08</v>
      </c>
      <c r="BX7" s="76">
        <v>56.26</v>
      </c>
      <c r="BY7" s="76">
        <v>52.94</v>
      </c>
      <c r="BZ7" s="76">
        <v>52.05</v>
      </c>
      <c r="CA7" s="76">
        <v>56.93</v>
      </c>
      <c r="CB7" s="76" t="s">
        <v>102</v>
      </c>
      <c r="CC7" s="76">
        <v>287.10000000000002</v>
      </c>
      <c r="CD7" s="76">
        <v>256.67</v>
      </c>
      <c r="CE7" s="76">
        <v>318.14</v>
      </c>
      <c r="CF7" s="76">
        <v>263.48</v>
      </c>
      <c r="CG7" s="76" t="s">
        <v>102</v>
      </c>
      <c r="CH7" s="76">
        <v>274.99</v>
      </c>
      <c r="CI7" s="76">
        <v>282.08999999999997</v>
      </c>
      <c r="CJ7" s="76">
        <v>303.27999999999997</v>
      </c>
      <c r="CK7" s="76">
        <v>301.86</v>
      </c>
      <c r="CL7" s="76">
        <v>271.14999999999998</v>
      </c>
      <c r="CM7" s="76" t="s">
        <v>102</v>
      </c>
      <c r="CN7" s="76">
        <v>43.96</v>
      </c>
      <c r="CO7" s="76">
        <v>36.81</v>
      </c>
      <c r="CP7" s="76">
        <v>35.71</v>
      </c>
      <c r="CQ7" s="76">
        <v>26.37</v>
      </c>
      <c r="CR7" s="76" t="s">
        <v>102</v>
      </c>
      <c r="CS7" s="76">
        <v>54.83</v>
      </c>
      <c r="CT7" s="76">
        <v>66.53</v>
      </c>
      <c r="CU7" s="76">
        <v>52.35</v>
      </c>
      <c r="CV7" s="76">
        <v>46.25</v>
      </c>
      <c r="CW7" s="76">
        <v>49.87</v>
      </c>
      <c r="CX7" s="76" t="s">
        <v>102</v>
      </c>
      <c r="CY7" s="76">
        <v>98.32</v>
      </c>
      <c r="CZ7" s="76">
        <v>98.65</v>
      </c>
      <c r="DA7" s="76">
        <v>98.6</v>
      </c>
      <c r="DB7" s="76">
        <v>98.89</v>
      </c>
      <c r="DC7" s="76" t="s">
        <v>102</v>
      </c>
      <c r="DD7" s="76">
        <v>84.7</v>
      </c>
      <c r="DE7" s="76">
        <v>84.67</v>
      </c>
      <c r="DF7" s="76">
        <v>84.39</v>
      </c>
      <c r="DG7" s="76">
        <v>83.96</v>
      </c>
      <c r="DH7" s="76">
        <v>87.54</v>
      </c>
      <c r="DI7" s="76" t="s">
        <v>102</v>
      </c>
      <c r="DJ7" s="76">
        <v>3.44</v>
      </c>
      <c r="DK7" s="76">
        <v>6.88</v>
      </c>
      <c r="DL7" s="76">
        <v>9.5500000000000007</v>
      </c>
      <c r="DM7" s="76">
        <v>12.43</v>
      </c>
      <c r="DN7" s="76" t="s">
        <v>102</v>
      </c>
      <c r="DO7" s="76">
        <v>20.34</v>
      </c>
      <c r="DP7" s="76">
        <v>21.85</v>
      </c>
      <c r="DQ7" s="76">
        <v>25.19</v>
      </c>
      <c r="DR7" s="76">
        <v>25.46</v>
      </c>
      <c r="DS7" s="76">
        <v>28.42</v>
      </c>
      <c r="DT7" s="76" t="s">
        <v>102</v>
      </c>
      <c r="DU7" s="76">
        <v>0</v>
      </c>
      <c r="DV7" s="76">
        <v>0</v>
      </c>
      <c r="DW7" s="76">
        <v>0</v>
      </c>
      <c r="DX7" s="76">
        <v>0</v>
      </c>
      <c r="DY7" s="76" t="s">
        <v>102</v>
      </c>
      <c r="DZ7" s="76">
        <v>0</v>
      </c>
      <c r="EA7" s="76">
        <v>0</v>
      </c>
      <c r="EB7" s="76">
        <v>0</v>
      </c>
      <c r="EC7" s="76">
        <v>0.19</v>
      </c>
      <c r="ED7" s="76">
        <v>8.e-002</v>
      </c>
      <c r="EE7" s="76" t="s">
        <v>102</v>
      </c>
      <c r="EF7" s="76">
        <v>0</v>
      </c>
      <c r="EG7" s="76">
        <v>0</v>
      </c>
      <c r="EH7" s="76">
        <v>0.5</v>
      </c>
      <c r="EI7" s="76">
        <v>0</v>
      </c>
      <c r="EJ7" s="76" t="s">
        <v>102</v>
      </c>
      <c r="EK7" s="76">
        <v>0.25</v>
      </c>
      <c r="EL7" s="76">
        <v>5.e-002</v>
      </c>
      <c r="EM7" s="76">
        <v>3.e-002</v>
      </c>
      <c r="EN7" s="76">
        <v>3.e-002</v>
      </c>
      <c r="EO7" s="76">
        <v>2.e-002</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103</v>
      </c>
      <c r="C9" s="63" t="s">
        <v>104</v>
      </c>
      <c r="D9" s="63" t="s">
        <v>105</v>
      </c>
      <c r="E9" s="63" t="s">
        <v>106</v>
      </c>
      <c r="F9" s="63" t="s">
        <v>107</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0</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108</v>
      </c>
    </row>
    <row r="12" spans="1:148">
      <c r="B12">
        <v>1</v>
      </c>
      <c r="C12">
        <v>1</v>
      </c>
      <c r="D12">
        <v>2</v>
      </c>
      <c r="E12">
        <v>3</v>
      </c>
      <c r="F12">
        <v>4</v>
      </c>
      <c r="G12" t="s">
        <v>109</v>
      </c>
    </row>
    <row r="13" spans="1:148">
      <c r="B13" t="s">
        <v>110</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Administrator</cp:lastModifiedBy>
  <dcterms:created xsi:type="dcterms:W3CDTF">2025-01-24T07:15:30Z</dcterms:created>
  <dcterms:modified xsi:type="dcterms:W3CDTF">2025-02-20T04:08:11Z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2025-02-20T04:08:11Z</vt:filetime>
  </property>
</Properties>
</file>