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NTWL20010\Desktop\USB\★20250217公営企業担当の方全員へ 川崎町総務課橋本⇒渡邊様 〈分析表の修正〉【宮城県市町村課】公営企業に係る経営比較分析表（令和５年度決算）の分析等について(依頼）\提出\"/>
    </mc:Choice>
  </mc:AlternateContent>
  <xr:revisionPtr revIDLastSave="0" documentId="13_ncr:1_{D4E807A4-89BF-49E9-A487-8A6F325607B8}" xr6:coauthVersionLast="45" xr6:coauthVersionMax="45" xr10:uidLastSave="{00000000-0000-0000-0000-000000000000}"/>
  <workbookProtection workbookAlgorithmName="SHA-512" workbookHashValue="Pr5EGpXQ0lMIy/BQ3fBYT6/rX/cg0UwQ0ujt2R2CNef7qrFzk6bh+jdkKmnfu2kQfKDubD+tA8Wqr14vup7SkA==" workbookSaltValue="ApOYmXiUCdB+RA/QGMGkmg=="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AL10" i="4"/>
  <c r="I10"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<sst xmlns="http://schemas.openxmlformats.org/spreadsheetml/2006/main" count="236" uniqueCount="120">
  <si>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</si>
  <si>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</si>
  <si>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</si>
  <si>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</si>
  <si>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</si>
  <si>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</si>
  <si>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</si>
  <si>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</si>
  <si>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</si>
  <si>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</si>
  <si>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</si>
  <si>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</si>
  <si>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</si>
  <si>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</si>
  <si>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</si>
  <si>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</si>
  <si>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</si>
  <si>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</si>
  <si>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</si>
  <si>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</si>
  <si>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</si>
  <si>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</si>
  <si>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</si>
  <si>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</si>
  <si>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</si>
  <si>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</si>
  <si>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</si>
  <si>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</si>
  <si>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</si>
  <si>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</si>
  <si>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</si>
  <si>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</si>
  <si>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</si>
  <si>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</si>
  <si>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</si>
  <si>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</si>
  <si>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</si>
  <si>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</si>
  <si>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</si>
  <si>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</si>
  <si>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</si>
  <si>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</si>
  <si>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</si>
  <si>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</si>
  <si>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</si>
  <si>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</si>
  <si>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</si>
  <si>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</si>
  <si>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</si>
  <si>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</si>
  <si>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</si>
  <si>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</si>
  <si>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</si>
  <si>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</si>
  <si>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</si>
  <si>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</si>
  <si>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</si>
  <si>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</si>
  <si>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</si>
  <si>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</si>
  <si>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</si>
  <si>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</si>
  <si>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</si>
  <si>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</si>
  <si>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</si>
  <si>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</si>
  <si>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</si>
  <si>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</si>
  <si>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</si>
  <si>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</si>
  <si>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</si>
  <si>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</si>
  <si>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</si>
  <si>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</si>
  <si>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</si>
  <si>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</si>
  <si>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</si>
  <si>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</si>
  <si>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</si>
  <si>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</si>
  <si>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</si>
  <si>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</si>
  <si>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</si>
  <si>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</si>
  <si>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</si>
  <si>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</si>
  <si>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</si>
  <si>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</si>
  <si>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</si>
  <si>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</si>
  <si>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</si>
  <si>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</si>
  <si>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</si>
  <si>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</si>
  <si>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</si>
  <si>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</si>
  <si>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</si>
  <si>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</si>
  <si>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川崎町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</si>
  <si>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</si>
  <si>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</si>
  <si>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</si>
  <si>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</si>
  <si>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</si>
  <si>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</si>
  <si>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</si>
  <si>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</si>
  <si>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</si>
  <si>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</si>
  <si>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</si>
  <si>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</si>
  <si>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</si>
  <si>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</si>
  <si>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</si>
  <si>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</si>
  <si>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</si>
  <si>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</si>
  <si>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昭和60年の供用開始以降、定期的な点検や修繕を実施していますが、ほとんどの設備が耐用年数を大幅に経過していることから、令和4年度に見直しした「川崎町ストックマネジメント計画」により釜房環境浄化センター及び青根浄化センター、大針中継ポンプ場及び北川中継ポンプ場の設備を計画的に更新・長寿命化対策をしていきます。
　今後は、「川崎町公共下水道事業ストックマネジメント計画」に管渠の更新・長寿命化対策事業も組み込みながら施設全体の計画的な更新に努め、機能停止等の未然防止を図ると共に、限られた財源のライフサイクルコストを最小限とするよう努めます。</t>
    <rPh sb="1" eb="3">
      <t>ショウワ</t>
    </rPh>
    <rPh sb="5" eb="6">
      <t>ネン</t>
    </rPh>
    <rPh sb="7" eb="9">
      <t>キョウヨウ</t>
    </rPh>
    <rPh sb="9" eb="11">
      <t>カイシ</t>
    </rPh>
    <rPh sb="11" eb="13">
      <t>イコウ</t>
    </rPh>
    <rPh sb="14" eb="17">
      <t>テイキテキ</t>
    </rPh>
    <rPh sb="18" eb="20">
      <t>テンケン</t>
    </rPh>
    <rPh sb="21" eb="23">
      <t>シュウゼン</t>
    </rPh>
    <rPh sb="24" eb="26">
      <t>ジッシ</t>
    </rPh>
    <rPh sb="38" eb="40">
      <t>セツビ</t>
    </rPh>
    <rPh sb="41" eb="43">
      <t>タイヨウ</t>
    </rPh>
    <rPh sb="43" eb="45">
      <t>ネンスウ</t>
    </rPh>
    <rPh sb="46" eb="48">
      <t>オオハバ</t>
    </rPh>
    <rPh sb="49" eb="51">
      <t>ケイカ</t>
    </rPh>
    <rPh sb="60" eb="62">
      <t>レイワ</t>
    </rPh>
    <rPh sb="63" eb="65">
      <t>ネンド</t>
    </rPh>
    <rPh sb="66" eb="68">
      <t>ミナオ</t>
    </rPh>
    <rPh sb="72" eb="75">
      <t>カワサキマチ</t>
    </rPh>
    <rPh sb="85" eb="87">
      <t>ケイカク</t>
    </rPh>
    <rPh sb="91" eb="97">
      <t>カマフサカンキョウジョウカ</t>
    </rPh>
    <rPh sb="101" eb="102">
      <t>オヨ</t>
    </rPh>
    <rPh sb="103" eb="105">
      <t>アオネ</t>
    </rPh>
    <rPh sb="105" eb="107">
      <t>ジョウカ</t>
    </rPh>
    <rPh sb="112" eb="114">
      <t>オオバリ</t>
    </rPh>
    <rPh sb="114" eb="116">
      <t>チュウケイ</t>
    </rPh>
    <rPh sb="119" eb="120">
      <t>バ</t>
    </rPh>
    <rPh sb="120" eb="121">
      <t>オヨ</t>
    </rPh>
    <rPh sb="122" eb="124">
      <t>キタガワ</t>
    </rPh>
    <rPh sb="124" eb="126">
      <t>チュウケイ</t>
    </rPh>
    <rPh sb="129" eb="130">
      <t>バ</t>
    </rPh>
    <rPh sb="131" eb="133">
      <t>セツビ</t>
    </rPh>
    <rPh sb="134" eb="137">
      <t>ケイカクテキ</t>
    </rPh>
    <rPh sb="138" eb="140">
      <t>コウシン</t>
    </rPh>
    <rPh sb="141" eb="145">
      <t>チョウジュミョウカ</t>
    </rPh>
    <rPh sb="145" eb="147">
      <t>タイサク</t>
    </rPh>
    <rPh sb="157" eb="159">
      <t>コンゴ</t>
    </rPh>
    <rPh sb="162" eb="165">
      <t>カワサキマチ</t>
    </rPh>
    <rPh sb="165" eb="167">
      <t>コウキョウ</t>
    </rPh>
    <rPh sb="167" eb="170">
      <t>ゲスイドウ</t>
    </rPh>
    <rPh sb="170" eb="172">
      <t>ジギョウ</t>
    </rPh>
    <rPh sb="182" eb="184">
      <t>ケイカク</t>
    </rPh>
    <rPh sb="186" eb="188">
      <t>カンキョ</t>
    </rPh>
    <rPh sb="189" eb="191">
      <t>コウシン</t>
    </rPh>
    <rPh sb="192" eb="196">
      <t>チョウジュミョウカ</t>
    </rPh>
    <rPh sb="196" eb="198">
      <t>タイサク</t>
    </rPh>
    <rPh sb="198" eb="200">
      <t>ジギョウ</t>
    </rPh>
    <rPh sb="201" eb="202">
      <t>ク</t>
    </rPh>
    <rPh sb="203" eb="204">
      <t>コ</t>
    </rPh>
    <rPh sb="208" eb="210">
      <t>シセツ</t>
    </rPh>
    <rPh sb="210" eb="212">
      <t>ゼンタイ</t>
    </rPh>
    <rPh sb="213" eb="216">
      <t>ケイカクテキ</t>
    </rPh>
    <rPh sb="217" eb="219">
      <t>コウシン</t>
    </rPh>
    <rPh sb="220" eb="221">
      <t>ツト</t>
    </rPh>
    <rPh sb="223" eb="225">
      <t>キノウ</t>
    </rPh>
    <rPh sb="225" eb="227">
      <t>テイシ</t>
    </rPh>
    <rPh sb="227" eb="228">
      <t>ナド</t>
    </rPh>
    <rPh sb="229" eb="231">
      <t>ミゼン</t>
    </rPh>
    <rPh sb="231" eb="233">
      <t>ボウシ</t>
    </rPh>
    <rPh sb="234" eb="235">
      <t>ハカ</t>
    </rPh>
    <rPh sb="237" eb="238">
      <t>トモ</t>
    </rPh>
    <rPh sb="240" eb="241">
      <t>カギ</t>
    </rPh>
    <rPh sb="244" eb="246">
      <t>ザイゲン</t>
    </rPh>
    <rPh sb="258" eb="261">
      <t>サイショウゲン</t>
    </rPh>
    <rPh sb="266" eb="267">
      <t>ツト</t>
    </rPh>
    <phoneticPr fontId="4"/>
  </si>
  <si>
    <t>　当町の公共下水道事業は、供用開始から35年以上が経過していて、老朽化が進む設備の更新や管渠の更新が直近の課題となっています。
　計画的に設備更新等を進めながら、包括的民間委託の範囲拡大（管渠施設等）や広域化・共同化を図り、効率的な運営改善に努めていきます。
　現在、ウォーターＰＰＰを導入できるかできないかの事前検討を行っているところなので、今度、下水道施設を対象をした官民連携方式を採用するかしないかの判断を行っていきます。</t>
    <rPh sb="1" eb="3">
      <t>トウチョウ</t>
    </rPh>
    <rPh sb="4" eb="11">
      <t>コウキョウゲスイドウジギョウ</t>
    </rPh>
    <rPh sb="13" eb="15">
      <t>キョウヨウ</t>
    </rPh>
    <rPh sb="15" eb="17">
      <t>カイシ</t>
    </rPh>
    <rPh sb="21" eb="24">
      <t>ネンイジョウ</t>
    </rPh>
    <rPh sb="25" eb="27">
      <t>ケイカ</t>
    </rPh>
    <rPh sb="32" eb="35">
      <t>ロウキュウカ</t>
    </rPh>
    <rPh sb="36" eb="37">
      <t>スス</t>
    </rPh>
    <rPh sb="38" eb="40">
      <t>セツビ</t>
    </rPh>
    <rPh sb="41" eb="43">
      <t>コウシン</t>
    </rPh>
    <rPh sb="44" eb="46">
      <t>カンキョ</t>
    </rPh>
    <rPh sb="47" eb="49">
      <t>コウシン</t>
    </rPh>
    <rPh sb="50" eb="52">
      <t>チョッキン</t>
    </rPh>
    <rPh sb="53" eb="55">
      <t>カダイ</t>
    </rPh>
    <rPh sb="65" eb="68">
      <t>ケイカクテキ</t>
    </rPh>
    <rPh sb="69" eb="71">
      <t>セツビ</t>
    </rPh>
    <rPh sb="71" eb="73">
      <t>コウシン</t>
    </rPh>
    <rPh sb="73" eb="74">
      <t>ナド</t>
    </rPh>
    <rPh sb="75" eb="76">
      <t>スス</t>
    </rPh>
    <rPh sb="81" eb="84">
      <t>ホウカツテキ</t>
    </rPh>
    <rPh sb="84" eb="86">
      <t>ミンカン</t>
    </rPh>
    <rPh sb="86" eb="88">
      <t>イタク</t>
    </rPh>
    <rPh sb="89" eb="91">
      <t>ハンイ</t>
    </rPh>
    <rPh sb="91" eb="93">
      <t>カクダイ</t>
    </rPh>
    <rPh sb="94" eb="96">
      <t>カンキョ</t>
    </rPh>
    <rPh sb="96" eb="98">
      <t>シセツ</t>
    </rPh>
    <rPh sb="98" eb="99">
      <t>ナド</t>
    </rPh>
    <rPh sb="101" eb="104">
      <t>コウイキカ</t>
    </rPh>
    <rPh sb="105" eb="108">
      <t>キョウドウカ</t>
    </rPh>
    <rPh sb="109" eb="110">
      <t>ハカ</t>
    </rPh>
    <rPh sb="112" eb="115">
      <t>コウリツテキ</t>
    </rPh>
    <rPh sb="116" eb="118">
      <t>ウンエイ</t>
    </rPh>
    <rPh sb="118" eb="120">
      <t>カイゼン</t>
    </rPh>
    <rPh sb="121" eb="122">
      <t>ツト</t>
    </rPh>
    <rPh sb="131" eb="133">
      <t>ゲンザイ</t>
    </rPh>
    <rPh sb="143" eb="145">
      <t>ドウニュウ</t>
    </rPh>
    <rPh sb="155" eb="159">
      <t>ジゼンケントウ</t>
    </rPh>
    <rPh sb="160" eb="161">
      <t>オコナ</t>
    </rPh>
    <rPh sb="172" eb="174">
      <t>コンド</t>
    </rPh>
    <rPh sb="175" eb="178">
      <t>ゲスイドウ</t>
    </rPh>
    <rPh sb="178" eb="180">
      <t>シセツ</t>
    </rPh>
    <rPh sb="181" eb="183">
      <t>タイショウ</t>
    </rPh>
    <rPh sb="186" eb="190">
      <t>カンミンレンケイ</t>
    </rPh>
    <rPh sb="190" eb="192">
      <t>ホウシキ</t>
    </rPh>
    <rPh sb="193" eb="195">
      <t>サイヨウ</t>
    </rPh>
    <rPh sb="203" eb="205">
      <t>ハンダン</t>
    </rPh>
    <rPh sb="206" eb="207">
      <t>オコナ</t>
    </rPh>
    <phoneticPr fontId="4"/>
  </si>
  <si>
    <t>○収益的収支比率
　令和4年度と比較して収益的収支比率が微減した理由として、令和4年度は突発的収入（消費税還付金）があったが、令和5年度はなかったことが要因となっています。継続して収益的収支比率が100％を下回っていることから、引き続きトータルコストの削減に努めていきます。
○企業債残高対事業規模比率
　将来の企業債の償還をすべて一般会計繰入金で補填する考え方により数値が計上されていません。
　決算においては、経営改善に伴った企業債償還に充てる一般財源の確保により、一般会計繰入金の縮減を図っています。
○経費回収率
　管渠費の修繕費、電気料が増加したものの、地方公営企業法の適用（法適用）へ移行することに伴う打切決算によって使用料及び汚水処理費が減ったことで経費回収率が上がっています。
　結果として100％を上回っていますが、経費が増加傾向となっていることから、使用料収入の確保対策、コスト削減に取り組みます。
○汚水処理原価
　「経費回収率」と同様に打切決算によって汚水処理費が減ったことで汚水処理原価が下がっているため、引き続きコスト削減を図ります。
○施設利用率
　類似団体と比べて若干下回ってはいますが、総合的なスペックの見直しを含め、更なる施設利用率向上を図っていきたいと考えています。　
○水洗化率
　面的な整備は完了していることから、引き続き処理区域内の水洗化率向上に努めます。</t>
    <rPh sb="1" eb="4">
      <t>シュウエキテキ</t>
    </rPh>
    <rPh sb="4" eb="6">
      <t>シュウシ</t>
    </rPh>
    <rPh sb="6" eb="8">
      <t>ヒリツ</t>
    </rPh>
    <rPh sb="10" eb="12">
      <t>レイワ</t>
    </rPh>
    <rPh sb="13" eb="15">
      <t>ネンド</t>
    </rPh>
    <rPh sb="16" eb="18">
      <t>ヒカク</t>
    </rPh>
    <rPh sb="20" eb="23">
      <t>シュウエキテキ</t>
    </rPh>
    <rPh sb="23" eb="25">
      <t>シュウシ</t>
    </rPh>
    <rPh sb="25" eb="27">
      <t>ヒリツ</t>
    </rPh>
    <rPh sb="28" eb="30">
      <t>ビゲン</t>
    </rPh>
    <rPh sb="32" eb="34">
      <t>リユウ</t>
    </rPh>
    <rPh sb="38" eb="40">
      <t>レイワ</t>
    </rPh>
    <rPh sb="41" eb="43">
      <t>ネンド</t>
    </rPh>
    <rPh sb="44" eb="47">
      <t>トッパツテキ</t>
    </rPh>
    <rPh sb="47" eb="49">
      <t>シュウニュウ</t>
    </rPh>
    <rPh sb="50" eb="53">
      <t>ショウヒゼイ</t>
    </rPh>
    <rPh sb="53" eb="56">
      <t>カンプキン</t>
    </rPh>
    <rPh sb="63" eb="65">
      <t>レイワ</t>
    </rPh>
    <rPh sb="66" eb="68">
      <t>ネンド</t>
    </rPh>
    <rPh sb="76" eb="78">
      <t>ヨウイン</t>
    </rPh>
    <rPh sb="86" eb="88">
      <t>ケイゾク</t>
    </rPh>
    <rPh sb="90" eb="97">
      <t>シュウエキテキシュウシヒリツ</t>
    </rPh>
    <rPh sb="103" eb="105">
      <t>シタマワ</t>
    </rPh>
    <rPh sb="114" eb="115">
      <t>ヒ</t>
    </rPh>
    <rPh sb="116" eb="117">
      <t>ツヅ</t>
    </rPh>
    <rPh sb="126" eb="128">
      <t>サクゲン</t>
    </rPh>
    <rPh sb="129" eb="130">
      <t>ツト</t>
    </rPh>
    <rPh sb="140" eb="142">
      <t>キギョウ</t>
    </rPh>
    <rPh sb="142" eb="143">
      <t>サイ</t>
    </rPh>
    <rPh sb="143" eb="145">
      <t>ザンダカ</t>
    </rPh>
    <rPh sb="145" eb="146">
      <t>タイ</t>
    </rPh>
    <rPh sb="146" eb="148">
      <t>ジギョウ</t>
    </rPh>
    <rPh sb="148" eb="150">
      <t>キボ</t>
    </rPh>
    <rPh sb="150" eb="152">
      <t>ヒリツ</t>
    </rPh>
    <rPh sb="154" eb="156">
      <t>ショウライ</t>
    </rPh>
    <rPh sb="157" eb="159">
      <t>キギョウ</t>
    </rPh>
    <rPh sb="159" eb="160">
      <t>サイ</t>
    </rPh>
    <rPh sb="161" eb="163">
      <t>ショウカン</t>
    </rPh>
    <rPh sb="167" eb="169">
      <t>イッパン</t>
    </rPh>
    <rPh sb="169" eb="171">
      <t>カイケイ</t>
    </rPh>
    <rPh sb="171" eb="173">
      <t>クリイレ</t>
    </rPh>
    <rPh sb="173" eb="174">
      <t>キン</t>
    </rPh>
    <rPh sb="175" eb="177">
      <t>ホテン</t>
    </rPh>
    <rPh sb="179" eb="180">
      <t>カンガ</t>
    </rPh>
    <rPh sb="181" eb="182">
      <t>カタ</t>
    </rPh>
    <rPh sb="185" eb="187">
      <t>スウチ</t>
    </rPh>
    <rPh sb="188" eb="190">
      <t>ケイジョウ</t>
    </rPh>
    <rPh sb="200" eb="202">
      <t>ケッサン</t>
    </rPh>
    <rPh sb="208" eb="210">
      <t>ケイエイ</t>
    </rPh>
    <rPh sb="210" eb="212">
      <t>カイゼン</t>
    </rPh>
    <rPh sb="213" eb="214">
      <t>トモナ</t>
    </rPh>
    <rPh sb="216" eb="218">
      <t>キギョウ</t>
    </rPh>
    <rPh sb="218" eb="219">
      <t>サイ</t>
    </rPh>
    <rPh sb="219" eb="221">
      <t>ショウカン</t>
    </rPh>
    <rPh sb="222" eb="223">
      <t>ア</t>
    </rPh>
    <rPh sb="225" eb="227">
      <t>イッパン</t>
    </rPh>
    <rPh sb="227" eb="229">
      <t>ザイゲン</t>
    </rPh>
    <rPh sb="230" eb="232">
      <t>カクホ</t>
    </rPh>
    <rPh sb="247" eb="248">
      <t>ハカ</t>
    </rPh>
    <rPh sb="257" eb="259">
      <t>ケイヒ</t>
    </rPh>
    <rPh sb="259" eb="261">
      <t>カイシュウ</t>
    </rPh>
    <rPh sb="261" eb="262">
      <t>リツ</t>
    </rPh>
    <rPh sb="264" eb="266">
      <t>カンキョ</t>
    </rPh>
    <rPh sb="266" eb="267">
      <t>ヒ</t>
    </rPh>
    <rPh sb="268" eb="270">
      <t>シュウゼン</t>
    </rPh>
    <rPh sb="270" eb="271">
      <t>ヒ</t>
    </rPh>
    <rPh sb="272" eb="274">
      <t>デンキ</t>
    </rPh>
    <rPh sb="274" eb="275">
      <t>リョウ</t>
    </rPh>
    <rPh sb="276" eb="278">
      <t>ゾウカ</t>
    </rPh>
    <rPh sb="284" eb="286">
      <t>チホウ</t>
    </rPh>
    <rPh sb="286" eb="288">
      <t>コウエイ</t>
    </rPh>
    <rPh sb="288" eb="290">
      <t>キギョウ</t>
    </rPh>
    <rPh sb="290" eb="291">
      <t>ホウ</t>
    </rPh>
    <rPh sb="292" eb="294">
      <t>テキヨウ</t>
    </rPh>
    <rPh sb="300" eb="302">
      <t>イコウ</t>
    </rPh>
    <rPh sb="307" eb="308">
      <t>トモナ</t>
    </rPh>
    <rPh sb="309" eb="310">
      <t>ウ</t>
    </rPh>
    <rPh sb="310" eb="311">
      <t>キリ</t>
    </rPh>
    <rPh sb="311" eb="313">
      <t>ケッサン</t>
    </rPh>
    <rPh sb="317" eb="320">
      <t>シヨウリョウ</t>
    </rPh>
    <rPh sb="320" eb="321">
      <t>オヨ</t>
    </rPh>
    <rPh sb="322" eb="324">
      <t>オスイ</t>
    </rPh>
    <rPh sb="324" eb="326">
      <t>ショリ</t>
    </rPh>
    <rPh sb="326" eb="327">
      <t>ヒ</t>
    </rPh>
    <rPh sb="328" eb="329">
      <t>ヘ</t>
    </rPh>
    <rPh sb="334" eb="336">
      <t>ケイヒ</t>
    </rPh>
    <rPh sb="336" eb="338">
      <t>カイシュウ</t>
    </rPh>
    <rPh sb="338" eb="339">
      <t>リツ</t>
    </rPh>
    <rPh sb="340" eb="341">
      <t>ア</t>
    </rPh>
    <rPh sb="350" eb="352">
      <t>ケッカ</t>
    </rPh>
    <rPh sb="360" eb="362">
      <t>ウワマワ</t>
    </rPh>
    <rPh sb="369" eb="371">
      <t>ケイヒ</t>
    </rPh>
    <rPh sb="372" eb="374">
      <t>ゾウカ</t>
    </rPh>
    <rPh sb="374" eb="376">
      <t>ケイコウ</t>
    </rPh>
    <rPh sb="387" eb="390">
      <t>シヨウリョウ</t>
    </rPh>
    <rPh sb="390" eb="392">
      <t>シュウニュウ</t>
    </rPh>
    <rPh sb="393" eb="395">
      <t>カクホ</t>
    </rPh>
    <rPh sb="395" eb="397">
      <t>タイサク</t>
    </rPh>
    <rPh sb="401" eb="403">
      <t>サクゲン</t>
    </rPh>
    <rPh sb="404" eb="405">
      <t>ト</t>
    </rPh>
    <rPh sb="406" eb="407">
      <t>ク</t>
    </rPh>
    <rPh sb="414" eb="416">
      <t>オスイ</t>
    </rPh>
    <rPh sb="416" eb="418">
      <t>ショリ</t>
    </rPh>
    <rPh sb="418" eb="420">
      <t>ゲンカ</t>
    </rPh>
    <rPh sb="423" eb="425">
      <t>ケイヒ</t>
    </rPh>
    <rPh sb="425" eb="427">
      <t>カイシュウ</t>
    </rPh>
    <rPh sb="427" eb="428">
      <t>リツ</t>
    </rPh>
    <rPh sb="430" eb="432">
      <t>ドウヨウ</t>
    </rPh>
    <rPh sb="433" eb="434">
      <t>ウ</t>
    </rPh>
    <rPh sb="434" eb="435">
      <t>キリ</t>
    </rPh>
    <rPh sb="435" eb="437">
      <t>ケッサン</t>
    </rPh>
    <rPh sb="441" eb="443">
      <t>オスイ</t>
    </rPh>
    <rPh sb="443" eb="445">
      <t>ショリ</t>
    </rPh>
    <rPh sb="445" eb="446">
      <t>ヒ</t>
    </rPh>
    <rPh sb="447" eb="448">
      <t>ヘ</t>
    </rPh>
    <rPh sb="453" eb="455">
      <t>オスイ</t>
    </rPh>
    <rPh sb="455" eb="457">
      <t>ショリ</t>
    </rPh>
    <rPh sb="457" eb="459">
      <t>ゲンカ</t>
    </rPh>
    <rPh sb="460" eb="461">
      <t>サ</t>
    </rPh>
    <rPh sb="469" eb="470">
      <t>ヒ</t>
    </rPh>
    <rPh sb="471" eb="472">
      <t>ツヅ</t>
    </rPh>
    <rPh sb="476" eb="478">
      <t>サクゲン</t>
    </rPh>
    <rPh sb="479" eb="480">
      <t>ハカ</t>
    </rPh>
    <rPh sb="488" eb="490">
      <t>シセツ</t>
    </rPh>
    <rPh sb="490" eb="492">
      <t>リヨウ</t>
    </rPh>
    <rPh sb="492" eb="493">
      <t>リツ</t>
    </rPh>
    <rPh sb="495" eb="497">
      <t>ルイジ</t>
    </rPh>
    <rPh sb="497" eb="499">
      <t>ダンタイ</t>
    </rPh>
    <rPh sb="500" eb="501">
      <t>クラ</t>
    </rPh>
    <rPh sb="503" eb="505">
      <t>ジャッカン</t>
    </rPh>
    <rPh sb="505" eb="507">
      <t>シタマワ</t>
    </rPh>
    <rPh sb="515" eb="518">
      <t>ソウゴウテキ</t>
    </rPh>
    <rPh sb="524" eb="526">
      <t>ミナオ</t>
    </rPh>
    <rPh sb="528" eb="529">
      <t>フク</t>
    </rPh>
    <rPh sb="531" eb="532">
      <t>サラ</t>
    </rPh>
    <rPh sb="534" eb="536">
      <t>シセツ</t>
    </rPh>
    <rPh sb="536" eb="538">
      <t>リヨウ</t>
    </rPh>
    <rPh sb="538" eb="539">
      <t>リツ</t>
    </rPh>
    <rPh sb="539" eb="541">
      <t>コウジョウ</t>
    </rPh>
    <rPh sb="542" eb="543">
      <t>ハカ</t>
    </rPh>
    <rPh sb="550" eb="551">
      <t>カンガ</t>
    </rPh>
    <rPh sb="561" eb="564">
      <t>スイセンカ</t>
    </rPh>
    <rPh sb="564" eb="565">
      <t>リツ</t>
    </rPh>
    <rPh sb="567" eb="569">
      <t>メンテキ</t>
    </rPh>
    <rPh sb="570" eb="572">
      <t>セイビ</t>
    </rPh>
    <rPh sb="573" eb="575">
      <t>カンリョウ</t>
    </rPh>
    <rPh sb="584" eb="585">
      <t>ヒ</t>
    </rPh>
    <rPh sb="586" eb="587">
      <t>ツヅ</t>
    </rPh>
    <rPh sb="588" eb="590">
      <t>ショリ</t>
    </rPh>
    <rPh sb="590" eb="592">
      <t>クイキ</t>
    </rPh>
    <rPh sb="592" eb="593">
      <t>ナイ</t>
    </rPh>
    <rPh sb="594" eb="596">
      <t>スイセン</t>
    </rPh>
    <rPh sb="596" eb="597">
      <t>カ</t>
    </rPh>
    <rPh sb="597" eb="598">
      <t>リツ</t>
    </rPh>
    <rPh sb="598" eb="600">
      <t>コウジョウ</t>
    </rPh>
    <rPh sb="601" eb="60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</si>
</sst>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8.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BF4-4C05-B02C-2426C3FC0FE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0.09</c:v>
                </c:pt>
                <c:pt idx="2">
                  <c:v>0.1</c:v>
                </c:pt>
                <c:pt idx="3">
                  <c:v>7.0000000000000007E-2</c:v>
                </c:pt>
                <c:pt idx="4">
                  <c:v>0.06</c:v>
                </c:pt>
              </c:numCache>
            </c:numRef>
          </c:val>
          <c:smooth val="0"/>
          <c:extLst>
            <c:ext xmlns:c16="http://schemas.microsoft.com/office/drawing/2014/chart" uri="{C3380CC4-5D6E-409C-BE32-E72D297353CC}">
              <c16:uniqueId val="{00000001-3BF4-4C05-B02C-2426C3FC0FE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42.97</c:v>
                </c:pt>
                <c:pt idx="1">
                  <c:v>52.91</c:v>
                </c:pt>
                <c:pt idx="2">
                  <c:v>54.55</c:v>
                </c:pt>
                <c:pt idx="3">
                  <c:v>57.07</c:v>
                </c:pt>
                <c:pt idx="4">
                  <c:v>54.69</c:v>
                </c:pt>
              </c:numCache>
            </c:numRef>
          </c:val>
          <c:extLst>
            <c:ext xmlns:c16="http://schemas.microsoft.com/office/drawing/2014/chart" uri="{C3380CC4-5D6E-409C-BE32-E72D297353CC}">
              <c16:uniqueId val="{00000000-2FFE-4C24-9AF9-588E7D255EC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55.55</c:v>
                </c:pt>
                <c:pt idx="1">
                  <c:v>55.84</c:v>
                </c:pt>
                <c:pt idx="2">
                  <c:v>55.78</c:v>
                </c:pt>
                <c:pt idx="3">
                  <c:v>54.86</c:v>
                </c:pt>
                <c:pt idx="4">
                  <c:v>55.04</c:v>
                </c:pt>
              </c:numCache>
            </c:numRef>
          </c:val>
          <c:smooth val="0"/>
          <c:extLst>
            <c:ext xmlns:c16="http://schemas.microsoft.com/office/drawing/2014/chart" uri="{C3380CC4-5D6E-409C-BE32-E72D297353CC}">
              <c16:uniqueId val="{00000001-2FFE-4C24-9AF9-588E7D255EC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93.76</c:v>
                </c:pt>
                <c:pt idx="1">
                  <c:v>93.92</c:v>
                </c:pt>
                <c:pt idx="2">
                  <c:v>95.58</c:v>
                </c:pt>
                <c:pt idx="3">
                  <c:v>95.85</c:v>
                </c:pt>
                <c:pt idx="4">
                  <c:v>95.99</c:v>
                </c:pt>
              </c:numCache>
            </c:numRef>
          </c:val>
          <c:extLst>
            <c:ext xmlns:c16="http://schemas.microsoft.com/office/drawing/2014/chart" uri="{C3380CC4-5D6E-409C-BE32-E72D297353CC}">
              <c16:uniqueId val="{00000000-FA9E-40DF-8B4C-CA14364C4E1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91.64</c:v>
                </c:pt>
                <c:pt idx="1">
                  <c:v>92.34</c:v>
                </c:pt>
                <c:pt idx="2">
                  <c:v>91.78</c:v>
                </c:pt>
                <c:pt idx="3">
                  <c:v>91.37</c:v>
                </c:pt>
                <c:pt idx="4">
                  <c:v>91.92</c:v>
                </c:pt>
              </c:numCache>
            </c:numRef>
          </c:val>
          <c:smooth val="0"/>
          <c:extLst>
            <c:ext xmlns:c16="http://schemas.microsoft.com/office/drawing/2014/chart" uri="{C3380CC4-5D6E-409C-BE32-E72D297353CC}">
              <c16:uniqueId val="{00000001-FA9E-40DF-8B4C-CA14364C4E1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99.15</c:v>
                </c:pt>
                <c:pt idx="1">
                  <c:v>99.96</c:v>
                </c:pt>
                <c:pt idx="2">
                  <c:v>95.98</c:v>
                </c:pt>
                <c:pt idx="3">
                  <c:v>98.03</c:v>
                </c:pt>
                <c:pt idx="4">
                  <c:v>97.12</c:v>
                </c:pt>
              </c:numCache>
            </c:numRef>
          </c:val>
          <c:extLst>
            <c:ext xmlns:c16="http://schemas.microsoft.com/office/drawing/2014/chart" uri="{C3380CC4-5D6E-409C-BE32-E72D297353CC}">
              <c16:uniqueId val="{00000000-8719-4F40-A40F-53D3F89D1D6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719-4F40-A40F-53D3F89D1D6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EE1-4C27-920F-C31C8B3BA27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E1-4C27-920F-C31C8B3BA27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084-4C77-9A23-80A0B232B84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84-4C77-9A23-80A0B232B84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925-4A51-A759-82436F0E051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925-4A51-A759-82436F0E051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9A8-4F14-9703-284136C0614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9A8-4F14-9703-284136C0614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551-433E-966E-B503F098BEB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807.75</c:v>
                </c:pt>
                <c:pt idx="1">
                  <c:v>812.92</c:v>
                </c:pt>
                <c:pt idx="2">
                  <c:v>765.48</c:v>
                </c:pt>
                <c:pt idx="3">
                  <c:v>742.08</c:v>
                </c:pt>
                <c:pt idx="4">
                  <c:v>730.84</c:v>
                </c:pt>
              </c:numCache>
            </c:numRef>
          </c:val>
          <c:smooth val="0"/>
          <c:extLst>
            <c:ext xmlns:c16="http://schemas.microsoft.com/office/drawing/2014/chart" uri="{C3380CC4-5D6E-409C-BE32-E72D297353CC}">
              <c16:uniqueId val="{00000001-B551-433E-966E-B503F098BEB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96.74</c:v>
                </c:pt>
                <c:pt idx="1">
                  <c:v>133.84</c:v>
                </c:pt>
                <c:pt idx="2">
                  <c:v>111.96</c:v>
                </c:pt>
                <c:pt idx="3">
                  <c:v>103.76</c:v>
                </c:pt>
                <c:pt idx="4">
                  <c:v>128.63999999999999</c:v>
                </c:pt>
              </c:numCache>
            </c:numRef>
          </c:val>
          <c:extLst>
            <c:ext xmlns:c16="http://schemas.microsoft.com/office/drawing/2014/chart" uri="{C3380CC4-5D6E-409C-BE32-E72D297353CC}">
              <c16:uniqueId val="{00000000-B763-468E-9A67-031E2604852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86.94</c:v>
                </c:pt>
                <c:pt idx="1">
                  <c:v>85.4</c:v>
                </c:pt>
                <c:pt idx="2">
                  <c:v>87.8</c:v>
                </c:pt>
                <c:pt idx="3">
                  <c:v>86.51</c:v>
                </c:pt>
                <c:pt idx="4">
                  <c:v>89.17</c:v>
                </c:pt>
              </c:numCache>
            </c:numRef>
          </c:val>
          <c:smooth val="0"/>
          <c:extLst>
            <c:ext xmlns:c16="http://schemas.microsoft.com/office/drawing/2014/chart" uri="{C3380CC4-5D6E-409C-BE32-E72D297353CC}">
              <c16:uniqueId val="{00000001-B763-468E-9A67-031E2604852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204.36</c:v>
                </c:pt>
                <c:pt idx="1">
                  <c:v>149.07</c:v>
                </c:pt>
                <c:pt idx="2">
                  <c:v>179.58</c:v>
                </c:pt>
                <c:pt idx="3">
                  <c:v>193.22</c:v>
                </c:pt>
                <c:pt idx="4">
                  <c:v>144.68</c:v>
                </c:pt>
              </c:numCache>
            </c:numRef>
          </c:val>
          <c:extLst>
            <c:ext xmlns:c16="http://schemas.microsoft.com/office/drawing/2014/chart" uri="{C3380CC4-5D6E-409C-BE32-E72D297353CC}">
              <c16:uniqueId val="{00000000-1AD2-4B9F-9A0D-50BFB57F1C2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179.63</c:v>
                </c:pt>
                <c:pt idx="1">
                  <c:v>188.57</c:v>
                </c:pt>
                <c:pt idx="2">
                  <c:v>187.69</c:v>
                </c:pt>
                <c:pt idx="3">
                  <c:v>188.24</c:v>
                </c:pt>
                <c:pt idx="4">
                  <c:v>184.85</c:v>
                </c:pt>
              </c:numCache>
            </c:numRef>
          </c:val>
          <c:smooth val="0"/>
          <c:extLst>
            <c:ext xmlns:c16="http://schemas.microsoft.com/office/drawing/2014/chart" uri="{C3380CC4-5D6E-409C-BE32-E72D297353CC}">
              <c16:uniqueId val="{00000001-1AD2-4B9F-9A0D-50BFB57F1C2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川崎町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Cd1</v>
      </c>
      <c r="X8" s="39"/>
      <c r="Y8" s="39"/>
      <c r="Z8" s="39"/>
      <c r="AA8" s="39"/>
      <c r="AB8" s="39"/>
      <c r="AC8" s="39"/>
      <c r="AD8" s="40" t="str">
        <f>データ!$M$6</f>
        <v>非設置</v>
      </c>
      <c r="AE8" s="40"/>
      <c r="AF8" s="40"/>
      <c r="AG8" s="40"/>
      <c r="AH8" s="40"/>
      <c r="AI8" s="40"/>
      <c r="AJ8" s="40"/>
      <c r="AK8" s="3"/>
      <c r="AL8" s="41">
        <f>データ!S6</f>
        <v>8116</v>
      </c>
      <c r="AM8" s="41"/>
      <c r="AN8" s="41"/>
      <c r="AO8" s="41"/>
      <c r="AP8" s="41"/>
      <c r="AQ8" s="41"/>
      <c r="AR8" s="41"/>
      <c r="AS8" s="41"/>
      <c r="AT8" s="34">
        <f>データ!T6</f>
        <v>270.77</v>
      </c>
      <c r="AU8" s="34"/>
      <c r="AV8" s="34"/>
      <c r="AW8" s="34"/>
      <c r="AX8" s="34"/>
      <c r="AY8" s="34"/>
      <c r="AZ8" s="34"/>
      <c r="BA8" s="34"/>
      <c r="BB8" s="34">
        <f>データ!U6</f>
        <v>29.97</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65.94</v>
      </c>
      <c r="Q10" s="34"/>
      <c r="R10" s="34"/>
      <c r="S10" s="34"/>
      <c r="T10" s="34"/>
      <c r="U10" s="34"/>
      <c r="V10" s="34"/>
      <c r="W10" s="34">
        <f>データ!Q6</f>
        <v>84.83</v>
      </c>
      <c r="X10" s="34"/>
      <c r="Y10" s="34"/>
      <c r="Z10" s="34"/>
      <c r="AA10" s="34"/>
      <c r="AB10" s="34"/>
      <c r="AC10" s="34"/>
      <c r="AD10" s="41">
        <f>データ!R6</f>
        <v>3454</v>
      </c>
      <c r="AE10" s="41"/>
      <c r="AF10" s="41"/>
      <c r="AG10" s="41"/>
      <c r="AH10" s="41"/>
      <c r="AI10" s="41"/>
      <c r="AJ10" s="41"/>
      <c r="AK10" s="2"/>
      <c r="AL10" s="41">
        <f>データ!V6</f>
        <v>5288</v>
      </c>
      <c r="AM10" s="41"/>
      <c r="AN10" s="41"/>
      <c r="AO10" s="41"/>
      <c r="AP10" s="41"/>
      <c r="AQ10" s="41"/>
      <c r="AR10" s="41"/>
      <c r="AS10" s="41"/>
      <c r="AT10" s="34">
        <f>データ!W6</f>
        <v>4.29</v>
      </c>
      <c r="AU10" s="34"/>
      <c r="AV10" s="34"/>
      <c r="AW10" s="34"/>
      <c r="AX10" s="34"/>
      <c r="AY10" s="34"/>
      <c r="AZ10" s="34"/>
      <c r="BA10" s="34"/>
      <c r="BB10" s="34">
        <f>データ!X6</f>
        <v>1232.6300000000001</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119</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117</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44</v>
      </c>
      <c r="N86" s="12" t="s">
        <v>44</v>
      </c>
      <c r="O86" s="12" t="str">
        <f>データ!EO6</f>
        <v>【0.22】</v>
      </c>
    </row>
  </sheetData>
  <sheetProtection algorithmName="SHA-512" hashValue="vMQPmHNkAZBK+sH896q4+4QMZHKCa1eJyZRVRjx5uCKlqGEYXTOOxSIfSV05VNINxzZXZB+NcK00eeQdSBYnQg==" saltValue="dZ5utwR4PCgDt/nI2ysec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43249</v>
      </c>
      <c r="D6" s="19">
        <f t="shared" si="3"/>
        <v>47</v>
      </c>
      <c r="E6" s="19">
        <f t="shared" si="3"/>
        <v>17</v>
      </c>
      <c r="F6" s="19">
        <f t="shared" si="3"/>
        <v>1</v>
      </c>
      <c r="G6" s="19">
        <f t="shared" si="3"/>
        <v>0</v>
      </c>
      <c r="H6" s="19" t="str">
        <f t="shared" si="3"/>
        <v>宮城県　川崎町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65.94</v>
      </c>
      <c r="Q6" s="20">
        <f t="shared" si="3"/>
        <v>84.83</v>
      </c>
      <c r="R6" s="20">
        <f t="shared" si="3"/>
        <v>3454</v>
      </c>
      <c r="S6" s="20">
        <f t="shared" si="3"/>
        <v>8116</v>
      </c>
      <c r="T6" s="20">
        <f t="shared" si="3"/>
        <v>270.77</v>
      </c>
      <c r="U6" s="20">
        <f t="shared" si="3"/>
        <v>29.97</v>
      </c>
      <c r="V6" s="20">
        <f t="shared" si="3"/>
        <v>5288</v>
      </c>
      <c r="W6" s="20">
        <f t="shared" si="3"/>
        <v>4.29</v>
      </c>
      <c r="X6" s="20">
        <f t="shared" si="3"/>
        <v>1232.6300000000001</v>
      </c>
      <c r="Y6" s="21">
        <f>IF(Y7="",NA(),Y7)</f>
        <v>99.15</v>
      </c>
      <c r="Z6" s="21">
        <f t="shared" ref="Z6:AH6" si="4">IF(Z7="",NA(),Z7)</f>
        <v>99.96</v>
      </c>
      <c r="AA6" s="21">
        <f t="shared" si="4"/>
        <v>95.98</v>
      </c>
      <c r="AB6" s="21">
        <f t="shared" si="4"/>
        <v>98.03</v>
      </c>
      <c r="AC6" s="21">
        <f t="shared" si="4"/>
        <v>97.12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807.75</v>
      </c>
      <c r="BL6" s="21">
        <f t="shared" si="7"/>
        <v>812.92</v>
      </c>
      <c r="BM6" s="21">
        <f t="shared" si="7"/>
        <v>765.48</v>
      </c>
      <c r="BN6" s="21">
        <f t="shared" si="7"/>
        <v>742.08</v>
      </c>
      <c r="BO6" s="21">
        <f t="shared" si="7"/>
        <v>730.84</v>
      </c>
      <c r="BP6" s="20" t="str">
        <f>IF(BP7="","",IF(BP7="-","【-】","【"&amp;SUBSTITUTE(TEXT(BP7,"#,##0.00"),"-","△")&amp;"】"))</f>
        <v>【630.82】</v>
      </c>
      <c r="BQ6" s="21">
        <f>IF(BQ7="",NA(),BQ7)</f>
        <v>96.74</v>
      </c>
      <c r="BR6" s="21">
        <f t="shared" ref="BR6:BZ6" si="8">IF(BR7="",NA(),BR7)</f>
        <v>133.84</v>
      </c>
      <c r="BS6" s="21">
        <f t="shared" si="8"/>
        <v>111.96</v>
      </c>
      <c r="BT6" s="21">
        <f t="shared" si="8"/>
        <v>103.76</v>
      </c>
      <c r="BU6" s="21">
        <f t="shared" si="8"/>
        <v>128.63999999999999</v>
      </c>
      <c r="BV6" s="21">
        <f t="shared" si="8"/>
        <v>86.94</v>
      </c>
      <c r="BW6" s="21">
        <f t="shared" si="8"/>
        <v>85.4</v>
      </c>
      <c r="BX6" s="21">
        <f t="shared" si="8"/>
        <v>87.8</v>
      </c>
      <c r="BY6" s="21">
        <f t="shared" si="8"/>
        <v>86.51</v>
      </c>
      <c r="BZ6" s="21">
        <f t="shared" si="8"/>
        <v>89.17</v>
      </c>
      <c r="CA6" s="20" t="str">
        <f>IF(CA7="","",IF(CA7="-","【-】","【"&amp;SUBSTITUTE(TEXT(CA7,"#,##0.00"),"-","△")&amp;"】"))</f>
        <v>【97.81】</v>
      </c>
      <c r="CB6" s="21">
        <f>IF(CB7="",NA(),CB7)</f>
        <v>204.36</v>
      </c>
      <c r="CC6" s="21">
        <f t="shared" ref="CC6:CK6" si="9">IF(CC7="",NA(),CC7)</f>
        <v>149.07</v>
      </c>
      <c r="CD6" s="21">
        <f t="shared" si="9"/>
        <v>179.58</v>
      </c>
      <c r="CE6" s="21">
        <f t="shared" si="9"/>
        <v>193.22</v>
      </c>
      <c r="CF6" s="21">
        <f t="shared" si="9"/>
        <v>144.68</v>
      </c>
      <c r="CG6" s="21">
        <f t="shared" si="9"/>
        <v>179.63</v>
      </c>
      <c r="CH6" s="21">
        <f t="shared" si="9"/>
        <v>188.57</v>
      </c>
      <c r="CI6" s="21">
        <f t="shared" si="9"/>
        <v>187.69</v>
      </c>
      <c r="CJ6" s="21">
        <f t="shared" si="9"/>
        <v>188.24</v>
      </c>
      <c r="CK6" s="21">
        <f t="shared" si="9"/>
        <v>184.85</v>
      </c>
      <c r="CL6" s="20" t="str">
        <f>IF(CL7="","",IF(CL7="-","【-】","【"&amp;SUBSTITUTE(TEXT(CL7,"#,##0.00"),"-","△")&amp;"】"))</f>
        <v>【138.75】</v>
      </c>
      <c r="CM6" s="21">
        <f>IF(CM7="",NA(),CM7)</f>
        <v>42.97</v>
      </c>
      <c r="CN6" s="21">
        <f t="shared" ref="CN6:CV6" si="10">IF(CN7="",NA(),CN7)</f>
        <v>52.91</v>
      </c>
      <c r="CO6" s="21">
        <f t="shared" si="10"/>
        <v>54.55</v>
      </c>
      <c r="CP6" s="21">
        <f t="shared" si="10"/>
        <v>57.07</v>
      </c>
      <c r="CQ6" s="21">
        <f t="shared" si="10"/>
        <v>54.69</v>
      </c>
      <c r="CR6" s="21">
        <f t="shared" si="10"/>
        <v>55.55</v>
      </c>
      <c r="CS6" s="21">
        <f t="shared" si="10"/>
        <v>55.84</v>
      </c>
      <c r="CT6" s="21">
        <f t="shared" si="10"/>
        <v>55.78</v>
      </c>
      <c r="CU6" s="21">
        <f t="shared" si="10"/>
        <v>54.86</v>
      </c>
      <c r="CV6" s="21">
        <f t="shared" si="10"/>
        <v>55.04</v>
      </c>
      <c r="CW6" s="20" t="str">
        <f>IF(CW7="","",IF(CW7="-","【-】","【"&amp;SUBSTITUTE(TEXT(CW7,"#,##0.00"),"-","△")&amp;"】"))</f>
        <v>【58.94】</v>
      </c>
      <c r="CX6" s="21">
        <f>IF(CX7="",NA(),CX7)</f>
        <v>93.76</v>
      </c>
      <c r="CY6" s="21">
        <f t="shared" ref="CY6:DG6" si="11">IF(CY7="",NA(),CY7)</f>
        <v>93.92</v>
      </c>
      <c r="CZ6" s="21">
        <f t="shared" si="11"/>
        <v>95.58</v>
      </c>
      <c r="DA6" s="21">
        <f t="shared" si="11"/>
        <v>95.85</v>
      </c>
      <c r="DB6" s="21">
        <f t="shared" si="11"/>
        <v>95.99</v>
      </c>
      <c r="DC6" s="21">
        <f t="shared" si="11"/>
        <v>91.64</v>
      </c>
      <c r="DD6" s="21">
        <f t="shared" si="11"/>
        <v>92.34</v>
      </c>
      <c r="DE6" s="21">
        <f t="shared" si="11"/>
        <v>91.78</v>
      </c>
      <c r="DF6" s="21">
        <f t="shared" si="11"/>
        <v>91.37</v>
      </c>
      <c r="DG6" s="21">
        <f t="shared" si="11"/>
        <v>91.92</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0.09</v>
      </c>
      <c r="EL6" s="21">
        <f t="shared" si="14"/>
        <v>0.1</v>
      </c>
      <c r="EM6" s="21">
        <f t="shared" si="14"/>
        <v>7.0000000000000007E-2</v>
      </c>
      <c r="EN6" s="21">
        <f t="shared" si="14"/>
        <v>0.06</v>
      </c>
      <c r="EO6" s="20" t="str">
        <f>IF(EO7="","",IF(EO7="-","【-】","【"&amp;SUBSTITUTE(TEXT(EO7,"#,##0.00"),"-","△")&amp;"】"))</f>
        <v>【0.22】</v>
      </c>
    </row>
    <row r="7" spans="1:145" s="22" customFormat="1" x14ac:dyDescent="0.15">
      <c r="A7" s="14"/>
      <c r="B7" s="23">
        <v>2023</v>
      </c>
      <c r="C7" s="23">
        <v>43249</v>
      </c>
      <c r="D7" s="23">
        <v>47</v>
      </c>
      <c r="E7" s="23">
        <v>17</v>
      </c>
      <c r="F7" s="23">
        <v>1</v>
      </c>
      <c r="G7" s="23">
        <v>0</v>
      </c>
      <c r="H7" s="23" t="s">
        <v>98</v>
      </c>
      <c r="I7" s="23" t="s">
        <v>99</v>
      </c>
      <c r="J7" s="23" t="s">
        <v>100</v>
      </c>
      <c r="K7" s="23" t="s">
        <v>101</v>
      </c>
      <c r="L7" s="23" t="s">
        <v>102</v>
      </c>
      <c r="M7" s="23" t="s">
        <v>103</v>
      </c>
      <c r="N7" s="24" t="s">
        <v>104</v>
      </c>
      <c r="O7" s="24" t="s">
        <v>105</v>
      </c>
      <c r="P7" s="24">
        <v>65.94</v>
      </c>
      <c r="Q7" s="24">
        <v>84.83</v>
      </c>
      <c r="R7" s="24">
        <v>3454</v>
      </c>
      <c r="S7" s="24">
        <v>8116</v>
      </c>
      <c r="T7" s="24">
        <v>270.77</v>
      </c>
      <c r="U7" s="24">
        <v>29.97</v>
      </c>
      <c r="V7" s="24">
        <v>5288</v>
      </c>
      <c r="W7" s="24">
        <v>4.29</v>
      </c>
      <c r="X7" s="24">
        <v>1232.6300000000001</v>
      </c>
      <c r="Y7" s="24">
        <v>99.15</v>
      </c>
      <c r="Z7" s="24">
        <v>99.96</v>
      </c>
      <c r="AA7" s="24">
        <v>95.98</v>
      </c>
      <c r="AB7" s="24">
        <v>98.03</v>
      </c>
      <c r="AC7" s="24">
        <v>97.12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807.75</v>
      </c>
      <c r="BL7" s="24">
        <v>812.92</v>
      </c>
      <c r="BM7" s="24">
        <v>765.48</v>
      </c>
      <c r="BN7" s="24">
        <v>742.08</v>
      </c>
      <c r="BO7" s="24">
        <v>730.84</v>
      </c>
      <c r="BP7" s="24">
        <v>630.82000000000005</v>
      </c>
      <c r="BQ7" s="24">
        <v>96.74</v>
      </c>
      <c r="BR7" s="24">
        <v>133.84</v>
      </c>
      <c r="BS7" s="24">
        <v>111.96</v>
      </c>
      <c r="BT7" s="24">
        <v>103.76</v>
      </c>
      <c r="BU7" s="24">
        <v>128.63999999999999</v>
      </c>
      <c r="BV7" s="24">
        <v>86.94</v>
      </c>
      <c r="BW7" s="24">
        <v>85.4</v>
      </c>
      <c r="BX7" s="24">
        <v>87.8</v>
      </c>
      <c r="BY7" s="24">
        <v>86.51</v>
      </c>
      <c r="BZ7" s="24">
        <v>89.17</v>
      </c>
      <c r="CA7" s="24">
        <v>97.81</v>
      </c>
      <c r="CB7" s="24">
        <v>204.36</v>
      </c>
      <c r="CC7" s="24">
        <v>149.07</v>
      </c>
      <c r="CD7" s="24">
        <v>179.58</v>
      </c>
      <c r="CE7" s="24">
        <v>193.22</v>
      </c>
      <c r="CF7" s="24">
        <v>144.68</v>
      </c>
      <c r="CG7" s="24">
        <v>179.63</v>
      </c>
      <c r="CH7" s="24">
        <v>188.57</v>
      </c>
      <c r="CI7" s="24">
        <v>187.69</v>
      </c>
      <c r="CJ7" s="24">
        <v>188.24</v>
      </c>
      <c r="CK7" s="24">
        <v>184.85</v>
      </c>
      <c r="CL7" s="24">
        <v>138.75</v>
      </c>
      <c r="CM7" s="24">
        <v>42.97</v>
      </c>
      <c r="CN7" s="24">
        <v>52.91</v>
      </c>
      <c r="CO7" s="24">
        <v>54.55</v>
      </c>
      <c r="CP7" s="24">
        <v>57.07</v>
      </c>
      <c r="CQ7" s="24">
        <v>54.69</v>
      </c>
      <c r="CR7" s="24">
        <v>55.55</v>
      </c>
      <c r="CS7" s="24">
        <v>55.84</v>
      </c>
      <c r="CT7" s="24">
        <v>55.78</v>
      </c>
      <c r="CU7" s="24">
        <v>54.86</v>
      </c>
      <c r="CV7" s="24">
        <v>55.04</v>
      </c>
      <c r="CW7" s="24">
        <v>58.94</v>
      </c>
      <c r="CX7" s="24">
        <v>93.76</v>
      </c>
      <c r="CY7" s="24">
        <v>93.92</v>
      </c>
      <c r="CZ7" s="24">
        <v>95.58</v>
      </c>
      <c r="DA7" s="24">
        <v>95.85</v>
      </c>
      <c r="DB7" s="24">
        <v>95.99</v>
      </c>
      <c r="DC7" s="24">
        <v>91.64</v>
      </c>
      <c r="DD7" s="24">
        <v>92.34</v>
      </c>
      <c r="DE7" s="24">
        <v>91.78</v>
      </c>
      <c r="DF7" s="24">
        <v>91.37</v>
      </c>
      <c r="DG7" s="24">
        <v>91.92</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0.09</v>
      </c>
      <c r="EL7" s="24">
        <v>0.1</v>
      </c>
      <c r="EM7" s="24">
        <v>7.0000000000000007E-2</v>
      </c>
      <c r="EN7" s="24">
        <v>0.06</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114</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NTWL20010</cp:lastModifiedBy>
  <cp:lastPrinted>2025-02-18T00:38:36Z</cp:lastPrinted>
  <dcterms:created xsi:type="dcterms:W3CDTF">2025-01-24T07:27:42Z</dcterms:created>
  <dcterms:modified xsi:type="dcterms:W3CDTF">2025-02-18T00:38:39Z</dcterms:modified>
  <cp:category/>
</cp:coreProperties>
</file>