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2 法非適用事業\06　下水道事業\02_特環（174）\"/>
    </mc:Choice>
  </mc:AlternateContent>
  <workbookProtection workbookAlgorithmName="SHA-512" workbookHashValue="qiJu7JtdKCSg4hCVsJmMvn742+ZrFpNJ7GpY7OdhCgNYzEru1lNfl2CUrJvqwBBG3hI0pvknOQ0a8pjnpz2CmQ==" workbookSaltValue="esVTfZyJ87sj0ZDu0n2z/g==" workbookSpinCount="100000" lockStructure="1"/>
  <bookViews>
    <workbookView xWindow="-120" yWindow="-120" windowWidth="20730" windowHeight="1116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AD10" i="4" s="1"/>
  <c r="Q6" i="5"/>
  <c r="W10" i="4" s="1"/>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E86" i="4"/>
  <c r="AL10" i="4"/>
  <c r="AL8" i="4"/>
  <c r="P8" i="4"/>
  <c r="I8" i="4"/>
</calcChain>
</file>

<file path=xl/sharedStrings.xml><?xml version="1.0" encoding="utf-8"?>
<sst xmlns="http://schemas.openxmlformats.org/spreadsheetml/2006/main" count="241" uniqueCount="119">
  <si>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</si>
  <si>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</si>
  <si>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</si>
  <si>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</si>
  <si>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</si>
  <si>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</si>
  <si>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</si>
  <si>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</si>
  <si>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</si>
  <si>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</si>
  <si>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</si>
  <si>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</si>
  <si>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</si>
  <si>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</si>
  <si>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</si>
  <si>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</si>
  <si>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</si>
  <si>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</si>
  <si>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</si>
  <si>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</si>
  <si>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</si>
  <si>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</si>
  <si>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</si>
  <si>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</si>
  <si>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</si>
  <si>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</si>
  <si>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</si>
  <si>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</si>
  <si>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</si>
  <si>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</si>
  <si>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</si>
  <si>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</si>
  <si>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</si>
  <si>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</si>
  <si>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</si>
  <si>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</si>
  <si>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</si>
  <si>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</si>
  <si>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</si>
  <si>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</si>
  <si>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</si>
  <si>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</si>
  <si>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</si>
  <si>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</si>
  <si>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</si>
  <si>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</si>
  <si>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</si>
  <si>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</si>
  <si>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</si>
  <si>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</si>
  <si>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</si>
  <si>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</si>
  <si>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</si>
  <si>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</si>
  <si>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</si>
  <si>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</si>
  <si>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</si>
  <si>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</si>
  <si>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</si>
  <si>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</si>
  <si>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</si>
  <si>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</si>
  <si>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</si>
  <si>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</si>
  <si>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</si>
  <si>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</si>
  <si>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</si>
  <si>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</si>
  <si>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</si>
  <si>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</si>
  <si>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</si>
  <si>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</si>
  <si>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</si>
  <si>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</si>
  <si>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</si>
  <si>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</si>
  <si>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</si>
  <si>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</si>
  <si>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</si>
  <si>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</si>
  <si>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</si>
  <si>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</si>
  <si>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</si>
  <si>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</si>
  <si>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</si>
  <si>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</si>
  <si>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</si>
  <si>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</si>
  <si>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</si>
  <si>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</si>
  <si>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</si>
  <si>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</si>
  <si>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</si>
  <si>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</si>
  <si>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</si>
  <si>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</si>
  <si>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</si>
  <si>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</si>
  <si>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大郷町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</si>
  <si>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</si>
  <si>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</si>
  <si>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</si>
  <si>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</si>
  <si>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</si>
  <si>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</si>
  <si>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</si>
  <si>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</si>
  <si>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</si>
  <si>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</si>
  <si>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</si>
  <si>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</si>
  <si>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</si>
  <si>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</si>
  <si>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</si>
  <si>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</si>
  <si>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</si>
  <si>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平成6年度に併用を開始し28年が経過、管渠耐用年数は40年であるものの、マンホールポンプ等の機械電気設備は法定耐用年数を経過しているため、平成29年度よりストックマネジメント計画による更新工事を行っている。</t>
    <phoneticPr fontId="4"/>
  </si>
  <si>
    <t>　収益的収支比率は、総収益が増加したことにより、昨年度より増加し、100％を超えた。
　経費回収率は、前年度より減少し、類似団体の平均を僅かに下回った。汚水処理に係る費用を使用料以外の収入で賄っている割合が多いことが要因と考えられ、今後は使用料で賄う割合を増やすため、下水道加入者の増加のための啓発活動等を行い、数値が改善するよう経営努力を図る。
　水洗化率は年々向上しており、類似団体の平均を上回っている。要因としては下水道区域での新規利用者の増加、他区域等からの転居によるものと考えられる。今後も引き続き下水道加入について啓発活動を継続していく。</t>
    <rPh sb="14" eb="16">
      <t>ゾウカ</t>
    </rPh>
    <rPh sb="29" eb="31">
      <t>ゾウカ</t>
    </rPh>
    <rPh sb="38" eb="39">
      <t>コ</t>
    </rPh>
    <rPh sb="57" eb="59">
      <t>ゲンショウ</t>
    </rPh>
    <rPh sb="72" eb="73">
      <t>シタ</t>
    </rPh>
    <rPh sb="77" eb="81">
      <t>オスイショリ</t>
    </rPh>
    <rPh sb="82" eb="83">
      <t>カカ</t>
    </rPh>
    <rPh sb="84" eb="86">
      <t>ヒヨウ</t>
    </rPh>
    <rPh sb="87" eb="90">
      <t>シヨウリョウ</t>
    </rPh>
    <rPh sb="90" eb="92">
      <t>イガイ</t>
    </rPh>
    <rPh sb="93" eb="95">
      <t>シュウニュウ</t>
    </rPh>
    <rPh sb="96" eb="97">
      <t>マカナ</t>
    </rPh>
    <rPh sb="101" eb="103">
      <t>ワリアイ</t>
    </rPh>
    <rPh sb="104" eb="105">
      <t>オオ</t>
    </rPh>
    <rPh sb="109" eb="111">
      <t>ヨウイン</t>
    </rPh>
    <rPh sb="112" eb="113">
      <t>カンガ</t>
    </rPh>
    <rPh sb="120" eb="123">
      <t>シヨウリョウ</t>
    </rPh>
    <rPh sb="124" eb="125">
      <t>マカナ</t>
    </rPh>
    <rPh sb="126" eb="128">
      <t>ワリアイ</t>
    </rPh>
    <rPh sb="129" eb="130">
      <t>フ</t>
    </rPh>
    <rPh sb="135" eb="138">
      <t>ゲスイドウ</t>
    </rPh>
    <rPh sb="138" eb="140">
      <t>カニュウ</t>
    </rPh>
    <rPh sb="140" eb="141">
      <t>シャ</t>
    </rPh>
    <rPh sb="142" eb="144">
      <t>ゾウカ</t>
    </rPh>
    <rPh sb="148" eb="152">
      <t>ケイハツカツドウ</t>
    </rPh>
    <rPh sb="152" eb="153">
      <t>ナド</t>
    </rPh>
    <rPh sb="154" eb="155">
      <t>オコナ</t>
    </rPh>
    <rPh sb="157" eb="159">
      <t>スウチ</t>
    </rPh>
    <rPh sb="160" eb="162">
      <t>カイゼン</t>
    </rPh>
    <rPh sb="182" eb="184">
      <t>ネンネン</t>
    </rPh>
    <rPh sb="231" eb="232">
      <t>ナド</t>
    </rPh>
    <rPh sb="252" eb="253">
      <t>ヒ</t>
    </rPh>
    <rPh sb="254" eb="255">
      <t>ツヅ</t>
    </rPh>
    <phoneticPr fontId="4"/>
  </si>
  <si>
    <t>　経営改善については、水洗化促進の取組を引き続き継続し、収益性の向上を図り、下水道加入者の増加や料金収入の向上などを目指す。
　ストックマネジメント計画による、下水道設備の更新工事を引き続き行っていく。また、令和5年度には腐食のおそれがある管渠についても更新計画を策定したことから、計画に沿った更新工事を行っていく。また、経費の平準化を図り効率的な運営を行う。</t>
    <rPh sb="38" eb="41">
      <t>ゲスイドウ</t>
    </rPh>
    <rPh sb="41" eb="44">
      <t>カニュウシャ</t>
    </rPh>
    <rPh sb="45" eb="47">
      <t>ゾウカ</t>
    </rPh>
    <rPh sb="80" eb="83">
      <t>ゲスイドウ</t>
    </rPh>
    <rPh sb="83" eb="85">
      <t>セツビ</t>
    </rPh>
    <rPh sb="111" eb="113">
      <t>フショク</t>
    </rPh>
    <rPh sb="120" eb="122">
      <t>カンキョ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</si>
</sst>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6" fillId="0" borderId="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C16-4928-B137-C4036CA9494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0.08</c:v>
                </c:pt>
                <c:pt idx="4">
                  <c:v>0.06</c:v>
                </c:pt>
              </c:numCache>
            </c:numRef>
          </c:val>
          <c:smooth val="0"/>
          <c:extLst>
            <c:ext xmlns:c16="http://schemas.microsoft.com/office/drawing/2014/chart" uri="{C3380CC4-5D6E-409C-BE32-E72D297353CC}">
              <c16:uniqueId val="{00000001-6C16-4928-B137-C4036CA9494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EBD-4052-863A-BFC6A4D294D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41.06</c:v>
                </c:pt>
                <c:pt idx="4">
                  <c:v>42.09</c:v>
                </c:pt>
              </c:numCache>
            </c:numRef>
          </c:val>
          <c:smooth val="0"/>
          <c:extLst>
            <c:ext xmlns:c16="http://schemas.microsoft.com/office/drawing/2014/chart" uri="{C3380CC4-5D6E-409C-BE32-E72D297353CC}">
              <c16:uniqueId val="{00000001-0EBD-4052-863A-BFC6A4D294D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83.99</c:v>
                </c:pt>
                <c:pt idx="1">
                  <c:v>84.76</c:v>
                </c:pt>
                <c:pt idx="2">
                  <c:v>85.11</c:v>
                </c:pt>
                <c:pt idx="3">
                  <c:v>86.01</c:v>
                </c:pt>
                <c:pt idx="4">
                  <c:v>86.69</c:v>
                </c:pt>
              </c:numCache>
            </c:numRef>
          </c:val>
          <c:extLst>
            <c:ext xmlns:c16="http://schemas.microsoft.com/office/drawing/2014/chart" uri="{C3380CC4-5D6E-409C-BE32-E72D297353CC}">
              <c16:uniqueId val="{00000000-C13B-476B-96DD-192FE41540B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84.34</c:v>
                </c:pt>
                <c:pt idx="4">
                  <c:v>84.73</c:v>
                </c:pt>
              </c:numCache>
            </c:numRef>
          </c:val>
          <c:smooth val="0"/>
          <c:extLst>
            <c:ext xmlns:c16="http://schemas.microsoft.com/office/drawing/2014/chart" uri="{C3380CC4-5D6E-409C-BE32-E72D297353CC}">
              <c16:uniqueId val="{00000001-C13B-476B-96DD-192FE41540B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94.04</c:v>
                </c:pt>
                <c:pt idx="1">
                  <c:v>93.31</c:v>
                </c:pt>
                <c:pt idx="2">
                  <c:v>92.56</c:v>
                </c:pt>
                <c:pt idx="3">
                  <c:v>86.71</c:v>
                </c:pt>
                <c:pt idx="4">
                  <c:v>109.33</c:v>
                </c:pt>
              </c:numCache>
            </c:numRef>
          </c:val>
          <c:extLst>
            <c:ext xmlns:c16="http://schemas.microsoft.com/office/drawing/2014/chart" uri="{C3380CC4-5D6E-409C-BE32-E72D297353CC}">
              <c16:uniqueId val="{00000000-6738-46CC-8239-49D7B12054B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738-46CC-8239-49D7B12054B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E7B-4481-BBC3-92886C74E9A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E7B-4481-BBC3-92886C74E9A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FC4-405D-A4FA-73E0643AE39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FC4-405D-A4FA-73E0643AE39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D1B-4C5B-AA9E-546482DDF7F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D1B-4C5B-AA9E-546482DDF7F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18D-48AD-9DBB-330669A29A1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18D-48AD-9DBB-330669A29A1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612.73</c:v>
                </c:pt>
                <c:pt idx="1">
                  <c:v>0</c:v>
                </c:pt>
                <c:pt idx="2" formatCode="#,##0.00;&quot;△&quot;#,##0.00;&quot;-&quot;">
                  <c:v>201.98</c:v>
                </c:pt>
                <c:pt idx="3" formatCode="#,##0.00;&quot;△&quot;#,##0.00;&quot;-&quot;">
                  <c:v>582.83000000000004</c:v>
                </c:pt>
                <c:pt idx="4" formatCode="#,##0.00;&quot;△&quot;#,##0.00;&quot;-&quot;">
                  <c:v>623.70000000000005</c:v>
                </c:pt>
              </c:numCache>
            </c:numRef>
          </c:val>
          <c:extLst>
            <c:ext xmlns:c16="http://schemas.microsoft.com/office/drawing/2014/chart" uri="{C3380CC4-5D6E-409C-BE32-E72D297353CC}">
              <c16:uniqueId val="{00000000-3188-4EE6-86A5-D8B37B240FF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1195.47</c:v>
                </c:pt>
                <c:pt idx="4">
                  <c:v>1168.69</c:v>
                </c:pt>
              </c:numCache>
            </c:numRef>
          </c:val>
          <c:smooth val="0"/>
          <c:extLst>
            <c:ext xmlns:c16="http://schemas.microsoft.com/office/drawing/2014/chart" uri="{C3380CC4-5D6E-409C-BE32-E72D297353CC}">
              <c16:uniqueId val="{00000001-3188-4EE6-86A5-D8B37B240FF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83.93</c:v>
                </c:pt>
                <c:pt idx="1">
                  <c:v>81.96</c:v>
                </c:pt>
                <c:pt idx="2">
                  <c:v>69.739999999999995</c:v>
                </c:pt>
                <c:pt idx="3">
                  <c:v>75.78</c:v>
                </c:pt>
                <c:pt idx="4">
                  <c:v>67.06</c:v>
                </c:pt>
              </c:numCache>
            </c:numRef>
          </c:val>
          <c:extLst>
            <c:ext xmlns:c16="http://schemas.microsoft.com/office/drawing/2014/chart" uri="{C3380CC4-5D6E-409C-BE32-E72D297353CC}">
              <c16:uniqueId val="{00000000-0FE4-4EB7-A78E-6BB84F2E000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0FE4-4EB7-A78E-6BB84F2E000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150.57</c:v>
                </c:pt>
                <c:pt idx="1">
                  <c:v>157.44999999999999</c:v>
                </c:pt>
                <c:pt idx="2">
                  <c:v>181.72</c:v>
                </c:pt>
                <c:pt idx="3">
                  <c:v>168.82</c:v>
                </c:pt>
                <c:pt idx="4">
                  <c:v>174.59</c:v>
                </c:pt>
              </c:numCache>
            </c:numRef>
          </c:val>
          <c:extLst>
            <c:ext xmlns:c16="http://schemas.microsoft.com/office/drawing/2014/chart" uri="{C3380CC4-5D6E-409C-BE32-E72D297353CC}">
              <c16:uniqueId val="{00000000-6156-44CD-B7B9-E78D26FE865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239.46</c:v>
                </c:pt>
                <c:pt idx="4">
                  <c:v>233.15</c:v>
                </c:pt>
              </c:numCache>
            </c:numRef>
          </c:val>
          <c:smooth val="0"/>
          <c:extLst>
            <c:ext xmlns:c16="http://schemas.microsoft.com/office/drawing/2014/chart" uri="{C3380CC4-5D6E-409C-BE32-E72D297353CC}">
              <c16:uniqueId val="{00000001-6156-44CD-B7B9-E78D26FE865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4"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大郷町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法非適用</v>
      </c>
      <c r="C8" s="39"/>
      <c r="D8" s="39"/>
      <c r="E8" s="39"/>
      <c r="F8" s="39"/>
      <c r="G8" s="39"/>
      <c r="H8" s="39"/>
      <c r="I8" s="39" t="str">
        <f>データ!J6</f>
        <v>下水道事業</v>
      </c>
      <c r="J8" s="39"/>
      <c r="K8" s="39"/>
      <c r="L8" s="39"/>
      <c r="M8" s="39"/>
      <c r="N8" s="39"/>
      <c r="O8" s="39"/>
      <c r="P8" s="39" t="str">
        <f>データ!K6</f>
        <v>特定環境保全公共下水道</v>
      </c>
      <c r="Q8" s="39"/>
      <c r="R8" s="39"/>
      <c r="S8" s="39"/>
      <c r="T8" s="39"/>
      <c r="U8" s="39"/>
      <c r="V8" s="39"/>
      <c r="W8" s="39" t="str">
        <f>データ!L6</f>
        <v>D2</v>
      </c>
      <c r="X8" s="39"/>
      <c r="Y8" s="39"/>
      <c r="Z8" s="39"/>
      <c r="AA8" s="39"/>
      <c r="AB8" s="39"/>
      <c r="AC8" s="39"/>
      <c r="AD8" s="40" t="str">
        <f>データ!$M$6</f>
        <v>非設置</v>
      </c>
      <c r="AE8" s="40"/>
      <c r="AF8" s="40"/>
      <c r="AG8" s="40"/>
      <c r="AH8" s="40"/>
      <c r="AI8" s="40"/>
      <c r="AJ8" s="40"/>
      <c r="AK8" s="3"/>
      <c r="AL8" s="41">
        <f>データ!S6</f>
        <v>7584</v>
      </c>
      <c r="AM8" s="41"/>
      <c r="AN8" s="41"/>
      <c r="AO8" s="41"/>
      <c r="AP8" s="41"/>
      <c r="AQ8" s="41"/>
      <c r="AR8" s="41"/>
      <c r="AS8" s="41"/>
      <c r="AT8" s="34">
        <f>データ!T6</f>
        <v>82.01</v>
      </c>
      <c r="AU8" s="34"/>
      <c r="AV8" s="34"/>
      <c r="AW8" s="34"/>
      <c r="AX8" s="34"/>
      <c r="AY8" s="34"/>
      <c r="AZ8" s="34"/>
      <c r="BA8" s="34"/>
      <c r="BB8" s="34">
        <f>データ!U6</f>
        <v>92.48</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t="str">
        <f>データ!O6</f>
        <v>該当数値なし</v>
      </c>
      <c r="J10" s="34"/>
      <c r="K10" s="34"/>
      <c r="L10" s="34"/>
      <c r="M10" s="34"/>
      <c r="N10" s="34"/>
      <c r="O10" s="34"/>
      <c r="P10" s="34">
        <f>データ!P6</f>
        <v>47.78</v>
      </c>
      <c r="Q10" s="34"/>
      <c r="R10" s="34"/>
      <c r="S10" s="34"/>
      <c r="T10" s="34"/>
      <c r="U10" s="34"/>
      <c r="V10" s="34"/>
      <c r="W10" s="34">
        <f>データ!Q6</f>
        <v>81.78</v>
      </c>
      <c r="X10" s="34"/>
      <c r="Y10" s="34"/>
      <c r="Z10" s="34"/>
      <c r="AA10" s="34"/>
      <c r="AB10" s="34"/>
      <c r="AC10" s="34"/>
      <c r="AD10" s="41">
        <f>データ!R6</f>
        <v>2255</v>
      </c>
      <c r="AE10" s="41"/>
      <c r="AF10" s="41"/>
      <c r="AG10" s="41"/>
      <c r="AH10" s="41"/>
      <c r="AI10" s="41"/>
      <c r="AJ10" s="41"/>
      <c r="AK10" s="2"/>
      <c r="AL10" s="41">
        <f>データ!V6</f>
        <v>3598</v>
      </c>
      <c r="AM10" s="41"/>
      <c r="AN10" s="41"/>
      <c r="AO10" s="41"/>
      <c r="AP10" s="41"/>
      <c r="AQ10" s="41"/>
      <c r="AR10" s="41"/>
      <c r="AS10" s="41"/>
      <c r="AT10" s="34">
        <f>データ!W6</f>
        <v>2.38</v>
      </c>
      <c r="AU10" s="34"/>
      <c r="AV10" s="34"/>
      <c r="AW10" s="34"/>
      <c r="AX10" s="34"/>
      <c r="AY10" s="34"/>
      <c r="AZ10" s="34"/>
      <c r="BA10" s="34"/>
      <c r="BB10" s="34">
        <f>データ!X6</f>
        <v>1511.76</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117</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116</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118</v>
      </c>
      <c r="BM66" s="70"/>
      <c r="BN66" s="70"/>
      <c r="BO66" s="70"/>
      <c r="BP66" s="70"/>
      <c r="BQ66" s="70"/>
      <c r="BR66" s="70"/>
      <c r="BS66" s="70"/>
      <c r="BT66" s="70"/>
      <c r="BU66" s="70"/>
      <c r="BV66" s="70"/>
      <c r="BW66" s="70"/>
      <c r="BX66" s="70"/>
      <c r="BY66" s="70"/>
      <c r="BZ66" s="7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2"/>
      <c r="BM67" s="70"/>
      <c r="BN67" s="70"/>
      <c r="BO67" s="70"/>
      <c r="BP67" s="70"/>
      <c r="BQ67" s="70"/>
      <c r="BR67" s="70"/>
      <c r="BS67" s="70"/>
      <c r="BT67" s="70"/>
      <c r="BU67" s="70"/>
      <c r="BV67" s="70"/>
      <c r="BW67" s="70"/>
      <c r="BX67" s="70"/>
      <c r="BY67" s="70"/>
      <c r="BZ67" s="7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2"/>
      <c r="BM68" s="70"/>
      <c r="BN68" s="70"/>
      <c r="BO68" s="70"/>
      <c r="BP68" s="70"/>
      <c r="BQ68" s="70"/>
      <c r="BR68" s="70"/>
      <c r="BS68" s="70"/>
      <c r="BT68" s="70"/>
      <c r="BU68" s="70"/>
      <c r="BV68" s="70"/>
      <c r="BW68" s="70"/>
      <c r="BX68" s="70"/>
      <c r="BY68" s="70"/>
      <c r="BZ68" s="7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2"/>
      <c r="BM69" s="70"/>
      <c r="BN69" s="70"/>
      <c r="BO69" s="70"/>
      <c r="BP69" s="70"/>
      <c r="BQ69" s="70"/>
      <c r="BR69" s="70"/>
      <c r="BS69" s="70"/>
      <c r="BT69" s="70"/>
      <c r="BU69" s="70"/>
      <c r="BV69" s="70"/>
      <c r="BW69" s="70"/>
      <c r="BX69" s="70"/>
      <c r="BY69" s="70"/>
      <c r="BZ69" s="7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2"/>
      <c r="BM70" s="70"/>
      <c r="BN70" s="70"/>
      <c r="BO70" s="70"/>
      <c r="BP70" s="70"/>
      <c r="BQ70" s="70"/>
      <c r="BR70" s="70"/>
      <c r="BS70" s="70"/>
      <c r="BT70" s="70"/>
      <c r="BU70" s="70"/>
      <c r="BV70" s="70"/>
      <c r="BW70" s="70"/>
      <c r="BX70" s="70"/>
      <c r="BY70" s="70"/>
      <c r="BZ70" s="7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2"/>
      <c r="BM71" s="70"/>
      <c r="BN71" s="70"/>
      <c r="BO71" s="70"/>
      <c r="BP71" s="70"/>
      <c r="BQ71" s="70"/>
      <c r="BR71" s="70"/>
      <c r="BS71" s="70"/>
      <c r="BT71" s="70"/>
      <c r="BU71" s="70"/>
      <c r="BV71" s="70"/>
      <c r="BW71" s="70"/>
      <c r="BX71" s="70"/>
      <c r="BY71" s="70"/>
      <c r="BZ71" s="7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2"/>
      <c r="BM72" s="70"/>
      <c r="BN72" s="70"/>
      <c r="BO72" s="70"/>
      <c r="BP72" s="70"/>
      <c r="BQ72" s="70"/>
      <c r="BR72" s="70"/>
      <c r="BS72" s="70"/>
      <c r="BT72" s="70"/>
      <c r="BU72" s="70"/>
      <c r="BV72" s="70"/>
      <c r="BW72" s="70"/>
      <c r="BX72" s="70"/>
      <c r="BY72" s="70"/>
      <c r="BZ72" s="7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2"/>
      <c r="BM73" s="70"/>
      <c r="BN73" s="70"/>
      <c r="BO73" s="70"/>
      <c r="BP73" s="70"/>
      <c r="BQ73" s="70"/>
      <c r="BR73" s="70"/>
      <c r="BS73" s="70"/>
      <c r="BT73" s="70"/>
      <c r="BU73" s="70"/>
      <c r="BV73" s="70"/>
      <c r="BW73" s="70"/>
      <c r="BX73" s="70"/>
      <c r="BY73" s="70"/>
      <c r="BZ73" s="7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2"/>
      <c r="BM74" s="70"/>
      <c r="BN74" s="70"/>
      <c r="BO74" s="70"/>
      <c r="BP74" s="70"/>
      <c r="BQ74" s="70"/>
      <c r="BR74" s="70"/>
      <c r="BS74" s="70"/>
      <c r="BT74" s="70"/>
      <c r="BU74" s="70"/>
      <c r="BV74" s="70"/>
      <c r="BW74" s="70"/>
      <c r="BX74" s="70"/>
      <c r="BY74" s="70"/>
      <c r="BZ74" s="7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2"/>
      <c r="BM75" s="70"/>
      <c r="BN75" s="70"/>
      <c r="BO75" s="70"/>
      <c r="BP75" s="70"/>
      <c r="BQ75" s="70"/>
      <c r="BR75" s="70"/>
      <c r="BS75" s="70"/>
      <c r="BT75" s="70"/>
      <c r="BU75" s="70"/>
      <c r="BV75" s="70"/>
      <c r="BW75" s="70"/>
      <c r="BX75" s="70"/>
      <c r="BY75" s="70"/>
      <c r="BZ75" s="7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2"/>
      <c r="BM76" s="70"/>
      <c r="BN76" s="70"/>
      <c r="BO76" s="70"/>
      <c r="BP76" s="70"/>
      <c r="BQ76" s="70"/>
      <c r="BR76" s="70"/>
      <c r="BS76" s="70"/>
      <c r="BT76" s="70"/>
      <c r="BU76" s="70"/>
      <c r="BV76" s="70"/>
      <c r="BW76" s="70"/>
      <c r="BX76" s="70"/>
      <c r="BY76" s="70"/>
      <c r="BZ76" s="7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2"/>
      <c r="BM77" s="70"/>
      <c r="BN77" s="70"/>
      <c r="BO77" s="70"/>
      <c r="BP77" s="70"/>
      <c r="BQ77" s="70"/>
      <c r="BR77" s="70"/>
      <c r="BS77" s="70"/>
      <c r="BT77" s="70"/>
      <c r="BU77" s="70"/>
      <c r="BV77" s="70"/>
      <c r="BW77" s="70"/>
      <c r="BX77" s="70"/>
      <c r="BY77" s="70"/>
      <c r="BZ77" s="7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2"/>
      <c r="BM78" s="70"/>
      <c r="BN78" s="70"/>
      <c r="BO78" s="70"/>
      <c r="BP78" s="70"/>
      <c r="BQ78" s="70"/>
      <c r="BR78" s="70"/>
      <c r="BS78" s="70"/>
      <c r="BT78" s="70"/>
      <c r="BU78" s="70"/>
      <c r="BV78" s="70"/>
      <c r="BW78" s="70"/>
      <c r="BX78" s="70"/>
      <c r="BY78" s="70"/>
      <c r="BZ78" s="7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2"/>
      <c r="BM79" s="70"/>
      <c r="BN79" s="70"/>
      <c r="BO79" s="70"/>
      <c r="BP79" s="70"/>
      <c r="BQ79" s="70"/>
      <c r="BR79" s="70"/>
      <c r="BS79" s="70"/>
      <c r="BT79" s="70"/>
      <c r="BU79" s="70"/>
      <c r="BV79" s="70"/>
      <c r="BW79" s="70"/>
      <c r="BX79" s="70"/>
      <c r="BY79" s="70"/>
      <c r="BZ79" s="7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2"/>
      <c r="BM80" s="70"/>
      <c r="BN80" s="70"/>
      <c r="BO80" s="70"/>
      <c r="BP80" s="70"/>
      <c r="BQ80" s="70"/>
      <c r="BR80" s="70"/>
      <c r="BS80" s="70"/>
      <c r="BT80" s="70"/>
      <c r="BU80" s="70"/>
      <c r="BV80" s="70"/>
      <c r="BW80" s="70"/>
      <c r="BX80" s="70"/>
      <c r="BY80" s="70"/>
      <c r="BZ80" s="7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2"/>
      <c r="BM81" s="70"/>
      <c r="BN81" s="70"/>
      <c r="BO81" s="70"/>
      <c r="BP81" s="70"/>
      <c r="BQ81" s="70"/>
      <c r="BR81" s="70"/>
      <c r="BS81" s="70"/>
      <c r="BT81" s="70"/>
      <c r="BU81" s="70"/>
      <c r="BV81" s="70"/>
      <c r="BW81" s="70"/>
      <c r="BX81" s="70"/>
      <c r="BY81" s="70"/>
      <c r="BZ81" s="7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15">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【1,156.82】</v>
      </c>
      <c r="I86" s="12" t="str">
        <f>データ!CA6</f>
        <v>【75.33】</v>
      </c>
      <c r="J86" s="12" t="str">
        <f>データ!CL6</f>
        <v>【215.73】</v>
      </c>
      <c r="K86" s="12" t="str">
        <f>データ!CW6</f>
        <v>【43.28】</v>
      </c>
      <c r="L86" s="12" t="str">
        <f>データ!DH6</f>
        <v>【86.21】</v>
      </c>
      <c r="M86" s="12" t="s">
        <v>44</v>
      </c>
      <c r="N86" s="12" t="s">
        <v>44</v>
      </c>
      <c r="O86" s="12" t="str">
        <f>データ!EO6</f>
        <v>【0.11】</v>
      </c>
    </row>
  </sheetData>
  <sheetProtection algorithmName="SHA-512" hashValue="QSt9bjC0fE6ryzgN3dUUIhRrvrCYHd5dfGohr9zUjFvZ8gfTpPZQ01Gf+UZuUFn3DGn6bB0D1bguwnZqwAklsg==" saltValue="it4ZmNR4l6lC4FgV0K9+o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8" t="s">
        <v>54</v>
      </c>
      <c r="I3" s="79"/>
      <c r="J3" s="79"/>
      <c r="K3" s="79"/>
      <c r="L3" s="79"/>
      <c r="M3" s="79"/>
      <c r="N3" s="79"/>
      <c r="O3" s="79"/>
      <c r="P3" s="79"/>
      <c r="Q3" s="79"/>
      <c r="R3" s="79"/>
      <c r="S3" s="79"/>
      <c r="T3" s="79"/>
      <c r="U3" s="79"/>
      <c r="V3" s="79"/>
      <c r="W3" s="79"/>
      <c r="X3" s="80"/>
      <c r="Y3" s="84" t="s">
        <v>55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x14ac:dyDescent="0.15">
      <c r="A4" s="14" t="s">
        <v>57</v>
      </c>
      <c r="B4" s="16"/>
      <c r="C4" s="16"/>
      <c r="D4" s="16"/>
      <c r="E4" s="16"/>
      <c r="F4" s="16"/>
      <c r="G4" s="16"/>
      <c r="H4" s="81"/>
      <c r="I4" s="82"/>
      <c r="J4" s="82"/>
      <c r="K4" s="82"/>
      <c r="L4" s="82"/>
      <c r="M4" s="82"/>
      <c r="N4" s="82"/>
      <c r="O4" s="82"/>
      <c r="P4" s="82"/>
      <c r="Q4" s="82"/>
      <c r="R4" s="82"/>
      <c r="S4" s="82"/>
      <c r="T4" s="82"/>
      <c r="U4" s="82"/>
      <c r="V4" s="82"/>
      <c r="W4" s="82"/>
      <c r="X4" s="83"/>
      <c r="Y4" s="77" t="s">
        <v>58</v>
      </c>
      <c r="Z4" s="77"/>
      <c r="AA4" s="77"/>
      <c r="AB4" s="77"/>
      <c r="AC4" s="77"/>
      <c r="AD4" s="77"/>
      <c r="AE4" s="77"/>
      <c r="AF4" s="77"/>
      <c r="AG4" s="77"/>
      <c r="AH4" s="77"/>
      <c r="AI4" s="77"/>
      <c r="AJ4" s="77" t="s">
        <v>59</v>
      </c>
      <c r="AK4" s="77"/>
      <c r="AL4" s="77"/>
      <c r="AM4" s="77"/>
      <c r="AN4" s="77"/>
      <c r="AO4" s="77"/>
      <c r="AP4" s="77"/>
      <c r="AQ4" s="77"/>
      <c r="AR4" s="77"/>
      <c r="AS4" s="77"/>
      <c r="AT4" s="77"/>
      <c r="AU4" s="77" t="s">
        <v>60</v>
      </c>
      <c r="AV4" s="77"/>
      <c r="AW4" s="77"/>
      <c r="AX4" s="77"/>
      <c r="AY4" s="77"/>
      <c r="AZ4" s="77"/>
      <c r="BA4" s="77"/>
      <c r="BB4" s="77"/>
      <c r="BC4" s="77"/>
      <c r="BD4" s="77"/>
      <c r="BE4" s="77"/>
      <c r="BF4" s="77" t="s">
        <v>61</v>
      </c>
      <c r="BG4" s="77"/>
      <c r="BH4" s="77"/>
      <c r="BI4" s="77"/>
      <c r="BJ4" s="77"/>
      <c r="BK4" s="77"/>
      <c r="BL4" s="77"/>
      <c r="BM4" s="77"/>
      <c r="BN4" s="77"/>
      <c r="BO4" s="77"/>
      <c r="BP4" s="77"/>
      <c r="BQ4" s="77" t="s">
        <v>62</v>
      </c>
      <c r="BR4" s="77"/>
      <c r="BS4" s="77"/>
      <c r="BT4" s="77"/>
      <c r="BU4" s="77"/>
      <c r="BV4" s="77"/>
      <c r="BW4" s="77"/>
      <c r="BX4" s="77"/>
      <c r="BY4" s="77"/>
      <c r="BZ4" s="77"/>
      <c r="CA4" s="77"/>
      <c r="CB4" s="77" t="s">
        <v>63</v>
      </c>
      <c r="CC4" s="77"/>
      <c r="CD4" s="77"/>
      <c r="CE4" s="77"/>
      <c r="CF4" s="77"/>
      <c r="CG4" s="77"/>
      <c r="CH4" s="77"/>
      <c r="CI4" s="77"/>
      <c r="CJ4" s="77"/>
      <c r="CK4" s="77"/>
      <c r="CL4" s="77"/>
      <c r="CM4" s="77" t="s">
        <v>64</v>
      </c>
      <c r="CN4" s="77"/>
      <c r="CO4" s="77"/>
      <c r="CP4" s="77"/>
      <c r="CQ4" s="77"/>
      <c r="CR4" s="77"/>
      <c r="CS4" s="77"/>
      <c r="CT4" s="77"/>
      <c r="CU4" s="77"/>
      <c r="CV4" s="77"/>
      <c r="CW4" s="77"/>
      <c r="CX4" s="77" t="s">
        <v>65</v>
      </c>
      <c r="CY4" s="77"/>
      <c r="CZ4" s="77"/>
      <c r="DA4" s="77"/>
      <c r="DB4" s="77"/>
      <c r="DC4" s="77"/>
      <c r="DD4" s="77"/>
      <c r="DE4" s="77"/>
      <c r="DF4" s="77"/>
      <c r="DG4" s="77"/>
      <c r="DH4" s="77"/>
      <c r="DI4" s="77" t="s">
        <v>66</v>
      </c>
      <c r="DJ4" s="77"/>
      <c r="DK4" s="77"/>
      <c r="DL4" s="77"/>
      <c r="DM4" s="77"/>
      <c r="DN4" s="77"/>
      <c r="DO4" s="77"/>
      <c r="DP4" s="77"/>
      <c r="DQ4" s="77"/>
      <c r="DR4" s="77"/>
      <c r="DS4" s="77"/>
      <c r="DT4" s="77" t="s">
        <v>67</v>
      </c>
      <c r="DU4" s="77"/>
      <c r="DV4" s="77"/>
      <c r="DW4" s="77"/>
      <c r="DX4" s="77"/>
      <c r="DY4" s="77"/>
      <c r="DZ4" s="77"/>
      <c r="EA4" s="77"/>
      <c r="EB4" s="77"/>
      <c r="EC4" s="77"/>
      <c r="ED4" s="77"/>
      <c r="EE4" s="77" t="s">
        <v>68</v>
      </c>
      <c r="EF4" s="77"/>
      <c r="EG4" s="77"/>
      <c r="EH4" s="77"/>
      <c r="EI4" s="77"/>
      <c r="EJ4" s="77"/>
      <c r="EK4" s="77"/>
      <c r="EL4" s="77"/>
      <c r="EM4" s="77"/>
      <c r="EN4" s="77"/>
      <c r="EO4" s="77"/>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44229</v>
      </c>
      <c r="D6" s="19">
        <f t="shared" si="3"/>
        <v>47</v>
      </c>
      <c r="E6" s="19">
        <f t="shared" si="3"/>
        <v>17</v>
      </c>
      <c r="F6" s="19">
        <f t="shared" si="3"/>
        <v>4</v>
      </c>
      <c r="G6" s="19">
        <f t="shared" si="3"/>
        <v>0</v>
      </c>
      <c r="H6" s="19" t="str">
        <f t="shared" si="3"/>
        <v>宮城県　大郷町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47.78</v>
      </c>
      <c r="Q6" s="20">
        <f t="shared" si="3"/>
        <v>81.78</v>
      </c>
      <c r="R6" s="20">
        <f t="shared" si="3"/>
        <v>2255</v>
      </c>
      <c r="S6" s="20">
        <f t="shared" si="3"/>
        <v>7584</v>
      </c>
      <c r="T6" s="20">
        <f t="shared" si="3"/>
        <v>82.01</v>
      </c>
      <c r="U6" s="20">
        <f t="shared" si="3"/>
        <v>92.48</v>
      </c>
      <c r="V6" s="20">
        <f t="shared" si="3"/>
        <v>3598</v>
      </c>
      <c r="W6" s="20">
        <f t="shared" si="3"/>
        <v>2.38</v>
      </c>
      <c r="X6" s="20">
        <f t="shared" si="3"/>
        <v>1511.76</v>
      </c>
      <c r="Y6" s="21">
        <f>IF(Y7="",NA(),Y7)</f>
        <v>94.04</v>
      </c>
      <c r="Z6" s="21">
        <f t="shared" ref="Z6:AH6" si="4">IF(Z7="",NA(),Z7)</f>
        <v>93.31</v>
      </c>
      <c r="AA6" s="21">
        <f t="shared" si="4"/>
        <v>92.56</v>
      </c>
      <c r="AB6" s="21">
        <f t="shared" si="4"/>
        <v>86.71</v>
      </c>
      <c r="AC6" s="21">
        <f t="shared" si="4"/>
        <v>109.33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612.73</v>
      </c>
      <c r="BG6" s="20">
        <f t="shared" ref="BG6:BO6" si="7">IF(BG7="",NA(),BG7)</f>
        <v>0</v>
      </c>
      <c r="BH6" s="21">
        <f t="shared" si="7"/>
        <v>201.98</v>
      </c>
      <c r="BI6" s="21">
        <f t="shared" si="7"/>
        <v>582.83000000000004</v>
      </c>
      <c r="BJ6" s="21">
        <f t="shared" si="7"/>
        <v>623.70000000000005</v>
      </c>
      <c r="BK6" s="21">
        <f t="shared" si="7"/>
        <v>1206.79</v>
      </c>
      <c r="BL6" s="21">
        <f t="shared" si="7"/>
        <v>1258.43</v>
      </c>
      <c r="BM6" s="21">
        <f t="shared" si="7"/>
        <v>1163.75</v>
      </c>
      <c r="BN6" s="21">
        <f t="shared" si="7"/>
        <v>1195.47</v>
      </c>
      <c r="BO6" s="21">
        <f t="shared" si="7"/>
        <v>1168.69</v>
      </c>
      <c r="BP6" s="20" t="str">
        <f>IF(BP7="","",IF(BP7="-","【-】","【"&amp;SUBSTITUTE(TEXT(BP7,"#,##0.00"),"-","△")&amp;"】"))</f>
        <v>【1,156.82】</v>
      </c>
      <c r="BQ6" s="21">
        <f>IF(BQ7="",NA(),BQ7)</f>
        <v>83.93</v>
      </c>
      <c r="BR6" s="21">
        <f t="shared" ref="BR6:BZ6" si="8">IF(BR7="",NA(),BR7)</f>
        <v>81.96</v>
      </c>
      <c r="BS6" s="21">
        <f t="shared" si="8"/>
        <v>69.739999999999995</v>
      </c>
      <c r="BT6" s="21">
        <f t="shared" si="8"/>
        <v>75.78</v>
      </c>
      <c r="BU6" s="21">
        <f t="shared" si="8"/>
        <v>67.06</v>
      </c>
      <c r="BV6" s="21">
        <f t="shared" si="8"/>
        <v>71.84</v>
      </c>
      <c r="BW6" s="21">
        <f t="shared" si="8"/>
        <v>73.36</v>
      </c>
      <c r="BX6" s="21">
        <f t="shared" si="8"/>
        <v>72.599999999999994</v>
      </c>
      <c r="BY6" s="21">
        <f t="shared" si="8"/>
        <v>69.430000000000007</v>
      </c>
      <c r="BZ6" s="21">
        <f t="shared" si="8"/>
        <v>70.709999999999994</v>
      </c>
      <c r="CA6" s="20" t="str">
        <f>IF(CA7="","",IF(CA7="-","【-】","【"&amp;SUBSTITUTE(TEXT(CA7,"#,##0.00"),"-","△")&amp;"】"))</f>
        <v>【75.33】</v>
      </c>
      <c r="CB6" s="21">
        <f>IF(CB7="",NA(),CB7)</f>
        <v>150.57</v>
      </c>
      <c r="CC6" s="21">
        <f t="shared" ref="CC6:CK6" si="9">IF(CC7="",NA(),CC7)</f>
        <v>157.44999999999999</v>
      </c>
      <c r="CD6" s="21">
        <f t="shared" si="9"/>
        <v>181.72</v>
      </c>
      <c r="CE6" s="21">
        <f t="shared" si="9"/>
        <v>168.82</v>
      </c>
      <c r="CF6" s="21">
        <f t="shared" si="9"/>
        <v>174.59</v>
      </c>
      <c r="CG6" s="21">
        <f t="shared" si="9"/>
        <v>228.47</v>
      </c>
      <c r="CH6" s="21">
        <f t="shared" si="9"/>
        <v>224.88</v>
      </c>
      <c r="CI6" s="21">
        <f t="shared" si="9"/>
        <v>228.64</v>
      </c>
      <c r="CJ6" s="21">
        <f t="shared" si="9"/>
        <v>239.46</v>
      </c>
      <c r="CK6" s="21">
        <f t="shared" si="9"/>
        <v>233.15</v>
      </c>
      <c r="CL6" s="20" t="str">
        <f>IF(CL7="","",IF(CL7="-","【-】","【"&amp;SUBSTITUTE(TEXT(CL7,"#,##0.00"),"-","△")&amp;"】"))</f>
        <v>【215.73】</v>
      </c>
      <c r="CM6" s="21" t="str">
        <f>IF(CM7="",NA(),CM7)</f>
        <v>-</v>
      </c>
      <c r="CN6" s="21" t="str">
        <f t="shared" ref="CN6:CV6" si="10">IF(CN7="",NA(),CN7)</f>
        <v>-</v>
      </c>
      <c r="CO6" s="21" t="str">
        <f t="shared" si="10"/>
        <v>-</v>
      </c>
      <c r="CP6" s="21" t="str">
        <f t="shared" si="10"/>
        <v>-</v>
      </c>
      <c r="CQ6" s="21" t="str">
        <f t="shared" si="10"/>
        <v>-</v>
      </c>
      <c r="CR6" s="21">
        <f t="shared" si="10"/>
        <v>42.47</v>
      </c>
      <c r="CS6" s="21">
        <f t="shared" si="10"/>
        <v>42.4</v>
      </c>
      <c r="CT6" s="21">
        <f t="shared" si="10"/>
        <v>42.28</v>
      </c>
      <c r="CU6" s="21">
        <f t="shared" si="10"/>
        <v>41.06</v>
      </c>
      <c r="CV6" s="21">
        <f t="shared" si="10"/>
        <v>42.09</v>
      </c>
      <c r="CW6" s="20" t="str">
        <f>IF(CW7="","",IF(CW7="-","【-】","【"&amp;SUBSTITUTE(TEXT(CW7,"#,##0.00"),"-","△")&amp;"】"))</f>
        <v>【43.28】</v>
      </c>
      <c r="CX6" s="21">
        <f>IF(CX7="",NA(),CX7)</f>
        <v>83.99</v>
      </c>
      <c r="CY6" s="21">
        <f t="shared" ref="CY6:DG6" si="11">IF(CY7="",NA(),CY7)</f>
        <v>84.76</v>
      </c>
      <c r="CZ6" s="21">
        <f t="shared" si="11"/>
        <v>85.11</v>
      </c>
      <c r="DA6" s="21">
        <f t="shared" si="11"/>
        <v>86.01</v>
      </c>
      <c r="DB6" s="21">
        <f t="shared" si="11"/>
        <v>86.69</v>
      </c>
      <c r="DC6" s="21">
        <f t="shared" si="11"/>
        <v>83.75</v>
      </c>
      <c r="DD6" s="21">
        <f t="shared" si="11"/>
        <v>84.19</v>
      </c>
      <c r="DE6" s="21">
        <f t="shared" si="11"/>
        <v>84.34</v>
      </c>
      <c r="DF6" s="21">
        <f t="shared" si="11"/>
        <v>84.34</v>
      </c>
      <c r="DG6" s="21">
        <f t="shared" si="11"/>
        <v>84.73</v>
      </c>
      <c r="DH6" s="20" t="str">
        <f>IF(DH7="","",IF(DH7="-","【-】","【"&amp;SUBSTITUTE(TEXT(DH7,"#,##0.00"),"-","△")&amp;"】"))</f>
        <v>【86.21】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0.36</v>
      </c>
      <c r="EK6" s="21">
        <f t="shared" si="14"/>
        <v>0.39</v>
      </c>
      <c r="EL6" s="21">
        <f t="shared" si="14"/>
        <v>0.1</v>
      </c>
      <c r="EM6" s="21">
        <f t="shared" si="14"/>
        <v>0.08</v>
      </c>
      <c r="EN6" s="21">
        <f t="shared" si="14"/>
        <v>0.06</v>
      </c>
      <c r="EO6" s="20" t="str">
        <f>IF(EO7="","",IF(EO7="-","【-】","【"&amp;SUBSTITUTE(TEXT(EO7,"#,##0.00"),"-","△")&amp;"】"))</f>
        <v>【0.11】</v>
      </c>
    </row>
    <row r="7" spans="1:145" s="22" customFormat="1" x14ac:dyDescent="0.15">
      <c r="A7" s="14"/>
      <c r="B7" s="23">
        <v>2023</v>
      </c>
      <c r="C7" s="23">
        <v>44229</v>
      </c>
      <c r="D7" s="23">
        <v>47</v>
      </c>
      <c r="E7" s="23">
        <v>17</v>
      </c>
      <c r="F7" s="23">
        <v>4</v>
      </c>
      <c r="G7" s="23">
        <v>0</v>
      </c>
      <c r="H7" s="23" t="s">
        <v>98</v>
      </c>
      <c r="I7" s="23" t="s">
        <v>99</v>
      </c>
      <c r="J7" s="23" t="s">
        <v>100</v>
      </c>
      <c r="K7" s="23" t="s">
        <v>101</v>
      </c>
      <c r="L7" s="23" t="s">
        <v>102</v>
      </c>
      <c r="M7" s="23" t="s">
        <v>103</v>
      </c>
      <c r="N7" s="24" t="s">
        <v>104</v>
      </c>
      <c r="O7" s="24" t="s">
        <v>105</v>
      </c>
      <c r="P7" s="24">
        <v>47.78</v>
      </c>
      <c r="Q7" s="24">
        <v>81.78</v>
      </c>
      <c r="R7" s="24">
        <v>2255</v>
      </c>
      <c r="S7" s="24">
        <v>7584</v>
      </c>
      <c r="T7" s="24">
        <v>82.01</v>
      </c>
      <c r="U7" s="24">
        <v>92.48</v>
      </c>
      <c r="V7" s="24">
        <v>3598</v>
      </c>
      <c r="W7" s="24">
        <v>2.38</v>
      </c>
      <c r="X7" s="24">
        <v>1511.76</v>
      </c>
      <c r="Y7" s="24">
        <v>94.04</v>
      </c>
      <c r="Z7" s="24">
        <v>93.31</v>
      </c>
      <c r="AA7" s="24">
        <v>92.56</v>
      </c>
      <c r="AB7" s="24">
        <v>86.71</v>
      </c>
      <c r="AC7" s="24">
        <v>109.33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612.73</v>
      </c>
      <c r="BG7" s="24">
        <v>0</v>
      </c>
      <c r="BH7" s="24">
        <v>201.98</v>
      </c>
      <c r="BI7" s="24">
        <v>582.83000000000004</v>
      </c>
      <c r="BJ7" s="24">
        <v>623.70000000000005</v>
      </c>
      <c r="BK7" s="24">
        <v>1206.79</v>
      </c>
      <c r="BL7" s="24">
        <v>1258.43</v>
      </c>
      <c r="BM7" s="24">
        <v>1163.75</v>
      </c>
      <c r="BN7" s="24">
        <v>1195.47</v>
      </c>
      <c r="BO7" s="24">
        <v>1168.69</v>
      </c>
      <c r="BP7" s="24">
        <v>1156.82</v>
      </c>
      <c r="BQ7" s="24">
        <v>83.93</v>
      </c>
      <c r="BR7" s="24">
        <v>81.96</v>
      </c>
      <c r="BS7" s="24">
        <v>69.739999999999995</v>
      </c>
      <c r="BT7" s="24">
        <v>75.78</v>
      </c>
      <c r="BU7" s="24">
        <v>67.06</v>
      </c>
      <c r="BV7" s="24">
        <v>71.84</v>
      </c>
      <c r="BW7" s="24">
        <v>73.36</v>
      </c>
      <c r="BX7" s="24">
        <v>72.599999999999994</v>
      </c>
      <c r="BY7" s="24">
        <v>69.430000000000007</v>
      </c>
      <c r="BZ7" s="24">
        <v>70.709999999999994</v>
      </c>
      <c r="CA7" s="24">
        <v>75.33</v>
      </c>
      <c r="CB7" s="24">
        <v>150.57</v>
      </c>
      <c r="CC7" s="24">
        <v>157.44999999999999</v>
      </c>
      <c r="CD7" s="24">
        <v>181.72</v>
      </c>
      <c r="CE7" s="24">
        <v>168.82</v>
      </c>
      <c r="CF7" s="24">
        <v>174.59</v>
      </c>
      <c r="CG7" s="24">
        <v>228.47</v>
      </c>
      <c r="CH7" s="24">
        <v>224.88</v>
      </c>
      <c r="CI7" s="24">
        <v>228.64</v>
      </c>
      <c r="CJ7" s="24">
        <v>239.46</v>
      </c>
      <c r="CK7" s="24">
        <v>233.15</v>
      </c>
      <c r="CL7" s="24">
        <v>215.73</v>
      </c>
      <c r="CM7" s="24" t="s">
        <v>104</v>
      </c>
      <c r="CN7" s="24" t="s">
        <v>104</v>
      </c>
      <c r="CO7" s="24" t="s">
        <v>104</v>
      </c>
      <c r="CP7" s="24" t="s">
        <v>104</v>
      </c>
      <c r="CQ7" s="24" t="s">
        <v>104</v>
      </c>
      <c r="CR7" s="24">
        <v>42.47</v>
      </c>
      <c r="CS7" s="24">
        <v>42.4</v>
      </c>
      <c r="CT7" s="24">
        <v>42.28</v>
      </c>
      <c r="CU7" s="24">
        <v>41.06</v>
      </c>
      <c r="CV7" s="24">
        <v>42.09</v>
      </c>
      <c r="CW7" s="24">
        <v>43.28</v>
      </c>
      <c r="CX7" s="24">
        <v>83.99</v>
      </c>
      <c r="CY7" s="24">
        <v>84.76</v>
      </c>
      <c r="CZ7" s="24">
        <v>85.11</v>
      </c>
      <c r="DA7" s="24">
        <v>86.01</v>
      </c>
      <c r="DB7" s="24">
        <v>86.69</v>
      </c>
      <c r="DC7" s="24">
        <v>83.75</v>
      </c>
      <c r="DD7" s="24">
        <v>84.19</v>
      </c>
      <c r="DE7" s="24">
        <v>84.34</v>
      </c>
      <c r="DF7" s="24">
        <v>84.34</v>
      </c>
      <c r="DG7" s="24">
        <v>84.73</v>
      </c>
      <c r="DH7" s="24">
        <v>86.21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0.36</v>
      </c>
      <c r="EK7" s="24">
        <v>0.39</v>
      </c>
      <c r="EL7" s="24">
        <v>0.1</v>
      </c>
      <c r="EM7" s="24">
        <v>0.08</v>
      </c>
      <c r="EN7" s="24">
        <v>0.06</v>
      </c>
      <c r="EO7" s="24">
        <v>0.11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2025-02-07T00:06:20Z</cp:lastPrinted>
  <dcterms:created xsi:type="dcterms:W3CDTF">2025-01-24T07:30:22Z</dcterms:created>
  <dcterms:modified xsi:type="dcterms:W3CDTF">2025-03-07T04:48:44Z</dcterms:modified>
  <cp:category/>
</cp:coreProperties>
</file>