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1　上水道事業（含簡水）\"/>
    </mc:Choice>
  </mc:AlternateContent>
  <workbookProtection workbookAlgorithmName="SHA-512" workbookHashValue="olyoKoEmpH/HlOpilrU6knMjB6y9xmIQe0dleFbWUZTWXSaN+9fbG5/i5jL6pVPw6XifRpfXH6CqoG2T1M+h/A==" workbookSaltValue="JR70lVbin9C1YFrnp1l9QQ==" workbookSpinCount="100000" lockStructure="1"/>
  <bookViews>
    <workbookView xWindow="-120" yWindow="-120" windowWidth="29040" windowHeight="1584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O6" i="5"/>
  <c r="I10" i="4" s="1"/>
  <c r="N6" i="5"/>
  <c r="B10" i="4" s="1"/>
  <c r="M6" i="5"/>
  <c r="AD8" i="4" s="1"/>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5" i="4"/>
  <c r="BB10" i="4"/>
  <c r="AT10" i="4"/>
  <c r="AL10" i="4"/>
  <c r="W10" i="4"/>
  <c r="P10" i="4"/>
  <c r="BB8" i="4"/>
  <c r="AT8" i="4"/>
  <c r="AL8" i="4"/>
  <c r="P8" i="4"/>
  <c r="I8" i="4"/>
  <c r="B8" i="4"/>
  <c r="B6" i="4"/>
</calcChain>
</file>

<file path=xl/sharedStrings.xml><?xml version="1.0" encoding="utf-8"?>
<sst xmlns="http://schemas.openxmlformats.org/spreadsheetml/2006/main" count="231" uniqueCount="112">
  <si>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</si>
  <si>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</si>
  <si>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</si>
  <si>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</si>
  <si>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</si>
  <si>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</si>
  <si>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</si>
  <si>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</si>
  <si>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</si>
  <si>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</si>
  <si>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</si>
  <si>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</si>
  <si>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</si>
  <si>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</si>
  <si>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</si>
  <si>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</si>
  <si>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</si>
  <si>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</si>
  <si>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</si>
  <si>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</si>
  <si>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</si>
  <si>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</si>
  <si>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</si>
  <si>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</si>
  <si>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</si>
  <si>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</si>
  <si>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</si>
  <si>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</si>
  <si>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</si>
  <si>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</si>
  <si>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</si>
  <si>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</si>
  <si>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</si>
  <si>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</si>
  <si>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</si>
  <si>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</si>
  <si>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</si>
  <si>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</si>
  <si>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</si>
  <si>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</si>
  <si>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</si>
  <si>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</si>
  <si>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</si>
  <si>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</si>
  <si>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</si>
  <si>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</si>
  <si>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</si>
  <si>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</si>
  <si>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</si>
  <si>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</si>
  <si>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</si>
  <si>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</si>
  <si>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</si>
  <si>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</si>
  <si>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</si>
  <si>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</si>
  <si>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</si>
  <si>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</si>
  <si>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</si>
  <si>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</si>
  <si>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</si>
  <si>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</si>
  <si>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</si>
  <si>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</si>
  <si>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</si>
  <si>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</si>
  <si>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</si>
  <si>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</si>
  <si>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</si>
  <si>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</si>
  <si>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</si>
  <si>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</si>
  <si>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</si>
  <si>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</si>
  <si>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</si>
  <si>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</si>
  <si>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</si>
  <si>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</si>
  <si>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</si>
  <si>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</si>
  <si>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</si>
  <si>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</si>
  <si>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</si>
  <si>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</si>
  <si>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</si>
  <si>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</si>
  <si>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</si>
  <si>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</si>
  <si>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</si>
  <si>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</si>
  <si>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</si>
  <si>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</si>
  <si>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</si>
  <si>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石巻地方広域水道企業団</t>
  </si>
  <si>
    <t>法適用</t>
  </si>
  <si>
    <t>水道事業</t>
  </si>
  <si>
    <t>末端給水事業</t>
  </si>
  <si>
    <t>A2</t>
  </si>
  <si>
    <t>その他</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</si>
  <si>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</si>
  <si>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</si>
  <si>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</si>
  <si>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</si>
  <si>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</si>
  <si>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</si>
  <si>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</si>
  <si>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</si>
  <si>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</si>
  <si>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</si>
  <si>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①経常収支比率について
　前年度と同様に100％を超えている。令和5年度の水道料金改定に伴う給水収益の増加により前年度を上回っており、類似団体より高い水準にある。今後も100％以上を維持するため、適切な料金水準の検討及び費用削減等の経営効率化を図る。
②累積欠損金比率について
　平成30年度において、基幹浄水場の移転復旧事業に伴い発生した約22億円の累積欠損金に対し、令和5年度決算の純利益をもって解消した。
③流動比率について
　前年度と比較し、未収金や前払金等の減少により流動比率は減少したが、短期的な安全性について、財務上及び継続的な経営活動に問題は生じておらず、類似団体より高い水準となっている。
④企業債残高対給水収益比率について
　類似団体より低い水準であり、年々減少している。老朽化施設の更新事業が控えていることから、経営状況を分析し、他団体との財政状況を比較しながら、企業債の適切な発行、管理に努める。
⑤料金回収率について
　100％を超えており、類似団体より高い水準となっている。水道料金改定に伴う供給単価の上昇により、前年度と比較し増加しているものの昨今の水需要の減少に加え、施設更新に多額の財政需要を見込んでいるため、計画的な施設の更新及び健全経営に向けた費用の削減に努める必要がある。
⑥給水原価について
　前年度と比較し増加しており、依然として類似団体より高い水準にある。原価を構成する費用のうち、減価償却費や維持管理費が大きな割合を占めており、市町合併による資産の増加や給水区域が広域的かつ人口密集度が低い地域が点在していること等が要因となっている。
⑦施設利用率について
　配水量の減少に伴い施設利用率が減少しており、類似団体と比較して低い水準にある。将来の水需要に対応した施設の更新や統廃合等を計画的に実施し、効率的な水運用に努める必要がある。
⑧有収率について
　他団体より低い水準となっている。老朽管の更新及び漏水防止対策等の推進により、有収率の回復、向上に努める。</t>
    <rPh sb="35" eb="36">
      <t>ド</t>
    </rPh>
    <rPh sb="44" eb="45">
      <t>トモナ</t>
    </rPh>
    <rPh sb="56" eb="59">
      <t>ゼンネンド</t>
    </rPh>
    <rPh sb="60" eb="62">
      <t>ウワマワ</t>
    </rPh>
    <rPh sb="67" eb="69">
      <t>ルイジ</t>
    </rPh>
    <rPh sb="69" eb="71">
      <t>ダンタイ</t>
    </rPh>
    <rPh sb="73" eb="74">
      <t>タカ</t>
    </rPh>
    <rPh sb="75" eb="77">
      <t>スイジュン</t>
    </rPh>
    <rPh sb="185" eb="187">
      <t>レイワ</t>
    </rPh>
    <rPh sb="188" eb="190">
      <t>ネンド</t>
    </rPh>
    <rPh sb="190" eb="192">
      <t>ケッサン</t>
    </rPh>
    <rPh sb="232" eb="233">
      <t>トウ</t>
    </rPh>
    <rPh sb="244" eb="246">
      <t>ゲンショウ</t>
    </rPh>
    <rPh sb="323" eb="325">
      <t>ルイジ</t>
    </rPh>
    <rPh sb="325" eb="327">
      <t>ダンタイ</t>
    </rPh>
    <rPh sb="329" eb="330">
      <t>ヒク</t>
    </rPh>
    <rPh sb="331" eb="333">
      <t>スイジュン</t>
    </rPh>
    <rPh sb="337" eb="339">
      <t>ネンネン</t>
    </rPh>
    <rPh sb="339" eb="341">
      <t>ゲンショウ</t>
    </rPh>
    <rPh sb="346" eb="349">
      <t>ロウキュウカ</t>
    </rPh>
    <rPh sb="349" eb="351">
      <t>シセツ</t>
    </rPh>
    <rPh sb="352" eb="354">
      <t>コウシン</t>
    </rPh>
    <rPh sb="354" eb="356">
      <t>ジギョウ</t>
    </rPh>
    <rPh sb="357" eb="358">
      <t>ヒカ</t>
    </rPh>
    <rPh sb="367" eb="369">
      <t>ケイエイ</t>
    </rPh>
    <rPh sb="369" eb="371">
      <t>ジョウキョウ</t>
    </rPh>
    <rPh sb="372" eb="374">
      <t>ブンセキ</t>
    </rPh>
    <rPh sb="376" eb="377">
      <t>タ</t>
    </rPh>
    <rPh sb="377" eb="379">
      <t>ダンタイ</t>
    </rPh>
    <rPh sb="381" eb="383">
      <t>ザイセイ</t>
    </rPh>
    <rPh sb="383" eb="385">
      <t>ジョウキョウ</t>
    </rPh>
    <rPh sb="386" eb="388">
      <t>ヒカク</t>
    </rPh>
    <rPh sb="393" eb="395">
      <t>キギョウ</t>
    </rPh>
    <rPh sb="395" eb="396">
      <t>サイ</t>
    </rPh>
    <rPh sb="397" eb="399">
      <t>テキセツ</t>
    </rPh>
    <rPh sb="400" eb="402">
      <t>ハッコウ</t>
    </rPh>
    <rPh sb="403" eb="405">
      <t>カンリ</t>
    </rPh>
    <rPh sb="406" eb="407">
      <t>ツト</t>
    </rPh>
    <rPh sb="428" eb="429">
      <t>コ</t>
    </rPh>
    <rPh sb="434" eb="436">
      <t>ルイジ</t>
    </rPh>
    <rPh sb="436" eb="438">
      <t>ダンタイ</t>
    </rPh>
    <rPh sb="440" eb="441">
      <t>タカ</t>
    </rPh>
    <rPh sb="442" eb="444">
      <t>スイジュン</t>
    </rPh>
    <rPh sb="458" eb="459">
      <t>トモナ</t>
    </rPh>
    <rPh sb="460" eb="462">
      <t>キョウキュウ</t>
    </rPh>
    <rPh sb="462" eb="464">
      <t>タンカ</t>
    </rPh>
    <rPh sb="465" eb="467">
      <t>ジョウショウ</t>
    </rPh>
    <rPh sb="475" eb="477">
      <t>ヒカク</t>
    </rPh>
    <rPh sb="478" eb="480">
      <t>ゾウカ</t>
    </rPh>
    <rPh sb="568" eb="571">
      <t>ゼンネンド</t>
    </rPh>
    <rPh sb="572" eb="574">
      <t>ヒカク</t>
    </rPh>
    <rPh sb="575" eb="577">
      <t>ゾウカ</t>
    </rPh>
    <rPh sb="582" eb="584">
      <t>イゼン</t>
    </rPh>
    <rPh sb="587" eb="589">
      <t>ルイジ</t>
    </rPh>
    <rPh sb="589" eb="591">
      <t>ダンタイ</t>
    </rPh>
    <rPh sb="593" eb="594">
      <t>タカ</t>
    </rPh>
    <rPh sb="595" eb="597">
      <t>スイジュン</t>
    </rPh>
    <rPh sb="604" eb="606">
      <t>コウセイ</t>
    </rPh>
    <rPh sb="608" eb="610">
      <t>ヒヨウ</t>
    </rPh>
    <rPh sb="614" eb="616">
      <t>ゲンカ</t>
    </rPh>
    <rPh sb="616" eb="618">
      <t>ショウキャク</t>
    </rPh>
    <rPh sb="618" eb="619">
      <t>ヒ</t>
    </rPh>
    <rPh sb="620" eb="622">
      <t>イジ</t>
    </rPh>
    <rPh sb="622" eb="625">
      <t>カンリヒ</t>
    </rPh>
    <rPh sb="626" eb="627">
      <t>オオ</t>
    </rPh>
    <rPh sb="629" eb="631">
      <t>ワリアイ</t>
    </rPh>
    <rPh sb="632" eb="633">
      <t>シ</t>
    </rPh>
    <rPh sb="638" eb="640">
      <t>シチョウ</t>
    </rPh>
    <rPh sb="640" eb="642">
      <t>ガッペイ</t>
    </rPh>
    <rPh sb="645" eb="647">
      <t>シサン</t>
    </rPh>
    <rPh sb="648" eb="650">
      <t>ゾウカ</t>
    </rPh>
    <rPh sb="651" eb="653">
      <t>キュウスイ</t>
    </rPh>
    <rPh sb="653" eb="655">
      <t>クイキ</t>
    </rPh>
    <rPh sb="656" eb="659">
      <t>コウイキテキ</t>
    </rPh>
    <rPh sb="661" eb="663">
      <t>ジンコウ</t>
    </rPh>
    <rPh sb="663" eb="665">
      <t>ミッシュウ</t>
    </rPh>
    <rPh sb="665" eb="666">
      <t>ド</t>
    </rPh>
    <rPh sb="667" eb="668">
      <t>ヒク</t>
    </rPh>
    <rPh sb="669" eb="671">
      <t>チイキ</t>
    </rPh>
    <rPh sb="672" eb="674">
      <t>テンザイ</t>
    </rPh>
    <rPh sb="680" eb="681">
      <t>トウ</t>
    </rPh>
    <rPh sb="682" eb="684">
      <t>ヨウイン</t>
    </rPh>
    <rPh sb="704" eb="706">
      <t>ハイスイ</t>
    </rPh>
    <rPh sb="706" eb="707">
      <t>リョウ</t>
    </rPh>
    <rPh sb="708" eb="710">
      <t>ゲンショウ</t>
    </rPh>
    <rPh sb="711" eb="712">
      <t>トモナ</t>
    </rPh>
    <rPh sb="713" eb="715">
      <t>シセツ</t>
    </rPh>
    <rPh sb="715" eb="717">
      <t>リヨウ</t>
    </rPh>
    <rPh sb="717" eb="718">
      <t>リツ</t>
    </rPh>
    <rPh sb="719" eb="721">
      <t>ゲンショウ</t>
    </rPh>
    <rPh sb="726" eb="728">
      <t>ルイジ</t>
    </rPh>
    <rPh sb="728" eb="730">
      <t>ダンタイ</t>
    </rPh>
    <rPh sb="731" eb="733">
      <t>ヒカク</t>
    </rPh>
    <rPh sb="735" eb="736">
      <t>ヒク</t>
    </rPh>
    <rPh sb="737" eb="739">
      <t>スイジュン</t>
    </rPh>
    <rPh sb="743" eb="745">
      <t>ショウライ</t>
    </rPh>
    <rPh sb="746" eb="747">
      <t>ミズ</t>
    </rPh>
    <rPh sb="747" eb="749">
      <t>ジュヨウ</t>
    </rPh>
    <rPh sb="750" eb="752">
      <t>タイオウ</t>
    </rPh>
    <rPh sb="754" eb="756">
      <t>シセツ</t>
    </rPh>
    <rPh sb="757" eb="759">
      <t>コウシン</t>
    </rPh>
    <rPh sb="760" eb="763">
      <t>トウハイゴウ</t>
    </rPh>
    <rPh sb="763" eb="764">
      <t>トウ</t>
    </rPh>
    <rPh sb="765" eb="768">
      <t>ケイカクテキ</t>
    </rPh>
    <rPh sb="769" eb="771">
      <t>ジッシ</t>
    </rPh>
    <rPh sb="773" eb="776">
      <t>コウリツテキ</t>
    </rPh>
    <rPh sb="777" eb="778">
      <t>ミズ</t>
    </rPh>
    <rPh sb="778" eb="780">
      <t>ウンヨウ</t>
    </rPh>
    <rPh sb="781" eb="782">
      <t>ツト</t>
    </rPh>
    <rPh sb="784" eb="786">
      <t>ヒツヨウ</t>
    </rPh>
    <rPh sb="801" eb="802">
      <t>タ</t>
    </rPh>
    <rPh sb="802" eb="804">
      <t>ダンタイ</t>
    </rPh>
    <rPh sb="806" eb="807">
      <t>ヒク</t>
    </rPh>
    <rPh sb="808" eb="810">
      <t>スイジュン</t>
    </rPh>
    <rPh sb="817" eb="819">
      <t>ロウキュウ</t>
    </rPh>
    <rPh sb="819" eb="820">
      <t>カン</t>
    </rPh>
    <rPh sb="821" eb="823">
      <t>コウシン</t>
    </rPh>
    <rPh sb="823" eb="824">
      <t>オヨ</t>
    </rPh>
    <rPh sb="825" eb="827">
      <t>ロウスイ</t>
    </rPh>
    <rPh sb="827" eb="829">
      <t>ボウシ</t>
    </rPh>
    <rPh sb="829" eb="831">
      <t>タイサク</t>
    </rPh>
    <rPh sb="831" eb="832">
      <t>トウ</t>
    </rPh>
    <rPh sb="833" eb="835">
      <t>スイシン</t>
    </rPh>
    <rPh sb="839" eb="842">
      <t>ユウシュウリツ</t>
    </rPh>
    <rPh sb="843" eb="845">
      <t>カイフク</t>
    </rPh>
    <rPh sb="846" eb="848">
      <t>コウジョウ</t>
    </rPh>
    <rPh sb="849" eb="850">
      <t>ツト</t>
    </rPh>
    <phoneticPr fontId="4"/>
  </si>
  <si>
    <t>①有形固定資産減価償却率について
　前年度と比較し増加しているが、類似団体より低い水準にある。水需要動向等を勘案した施設整備基本計画を基に、老朽施設の更新を実施する。
②③管路経年化率・管路更新率について
　管路経年化率については、当企業団の地理的要因等により管路資産を多く有していることが影響し、類似団体より高い水準で老朽化が進行している。
　管路更新率については、類似団体より高い水準となったものの今後も投資財源の確保や経営に与える影響を分析し、実質的な更新時期を見極めながら、老朽管の計画的かつ効率的な更新を実施する。</t>
    <rPh sb="18" eb="21">
      <t>ゼンネンド</t>
    </rPh>
    <rPh sb="22" eb="24">
      <t>ヒカク</t>
    </rPh>
    <rPh sb="25" eb="27">
      <t>ゾウカ</t>
    </rPh>
    <rPh sb="33" eb="35">
      <t>ルイジ</t>
    </rPh>
    <rPh sb="35" eb="37">
      <t>ダンタイ</t>
    </rPh>
    <rPh sb="39" eb="40">
      <t>ヒク</t>
    </rPh>
    <rPh sb="41" eb="43">
      <t>スイジュン</t>
    </rPh>
    <rPh sb="47" eb="48">
      <t>ミズ</t>
    </rPh>
    <rPh sb="48" eb="50">
      <t>ジュヨウ</t>
    </rPh>
    <rPh sb="50" eb="52">
      <t>ドウコウ</t>
    </rPh>
    <rPh sb="52" eb="53">
      <t>トウ</t>
    </rPh>
    <rPh sb="54" eb="56">
      <t>カンアン</t>
    </rPh>
    <rPh sb="58" eb="60">
      <t>シセツ</t>
    </rPh>
    <rPh sb="60" eb="62">
      <t>セイビ</t>
    </rPh>
    <rPh sb="62" eb="64">
      <t>キホン</t>
    </rPh>
    <rPh sb="64" eb="66">
      <t>ケイカク</t>
    </rPh>
    <rPh sb="67" eb="68">
      <t>モト</t>
    </rPh>
    <rPh sb="70" eb="72">
      <t>ロウキュウ</t>
    </rPh>
    <rPh sb="72" eb="74">
      <t>シセツ</t>
    </rPh>
    <rPh sb="75" eb="77">
      <t>コウシン</t>
    </rPh>
    <rPh sb="78" eb="80">
      <t>ジッシ</t>
    </rPh>
    <rPh sb="104" eb="106">
      <t>カンロ</t>
    </rPh>
    <rPh sb="106" eb="109">
      <t>ケイネンカ</t>
    </rPh>
    <rPh sb="109" eb="110">
      <t>リツ</t>
    </rPh>
    <rPh sb="116" eb="117">
      <t>トウ</t>
    </rPh>
    <rPh sb="117" eb="119">
      <t>キギョウ</t>
    </rPh>
    <rPh sb="119" eb="120">
      <t>ダン</t>
    </rPh>
    <rPh sb="121" eb="124">
      <t>チリテキ</t>
    </rPh>
    <rPh sb="124" eb="126">
      <t>ヨウイン</t>
    </rPh>
    <rPh sb="126" eb="127">
      <t>トウ</t>
    </rPh>
    <rPh sb="130" eb="132">
      <t>カンロ</t>
    </rPh>
    <rPh sb="132" eb="134">
      <t>シサン</t>
    </rPh>
    <rPh sb="135" eb="136">
      <t>オオ</t>
    </rPh>
    <rPh sb="137" eb="138">
      <t>ユウ</t>
    </rPh>
    <rPh sb="145" eb="147">
      <t>エイキョウ</t>
    </rPh>
    <rPh sb="149" eb="151">
      <t>ルイジ</t>
    </rPh>
    <rPh sb="151" eb="153">
      <t>ダンタイ</t>
    </rPh>
    <rPh sb="155" eb="156">
      <t>タカ</t>
    </rPh>
    <rPh sb="157" eb="159">
      <t>スイジュン</t>
    </rPh>
    <rPh sb="160" eb="163">
      <t>ロウキュウカ</t>
    </rPh>
    <rPh sb="164" eb="166">
      <t>シンコウ</t>
    </rPh>
    <rPh sb="173" eb="175">
      <t>カンロ</t>
    </rPh>
    <rPh sb="175" eb="177">
      <t>コウシン</t>
    </rPh>
    <rPh sb="177" eb="178">
      <t>リツ</t>
    </rPh>
    <rPh sb="184" eb="186">
      <t>ルイジ</t>
    </rPh>
    <rPh sb="186" eb="188">
      <t>ダンタイ</t>
    </rPh>
    <rPh sb="190" eb="191">
      <t>タカ</t>
    </rPh>
    <rPh sb="192" eb="194">
      <t>スイジュン</t>
    </rPh>
    <rPh sb="201" eb="203">
      <t>コンゴ</t>
    </rPh>
    <rPh sb="204" eb="206">
      <t>トウシ</t>
    </rPh>
    <rPh sb="206" eb="208">
      <t>ザイゲン</t>
    </rPh>
    <rPh sb="209" eb="211">
      <t>カクホ</t>
    </rPh>
    <rPh sb="212" eb="214">
      <t>ケイエイ</t>
    </rPh>
    <rPh sb="215" eb="216">
      <t>アタ</t>
    </rPh>
    <rPh sb="218" eb="220">
      <t>エイキョウ</t>
    </rPh>
    <rPh sb="221" eb="223">
      <t>ブンセキ</t>
    </rPh>
    <rPh sb="225" eb="228">
      <t>ジッシツテキ</t>
    </rPh>
    <rPh sb="229" eb="231">
      <t>コウシン</t>
    </rPh>
    <rPh sb="231" eb="233">
      <t>ジキ</t>
    </rPh>
    <rPh sb="234" eb="236">
      <t>ミキワ</t>
    </rPh>
    <rPh sb="241" eb="243">
      <t>ロウキュウ</t>
    </rPh>
    <rPh sb="243" eb="244">
      <t>カン</t>
    </rPh>
    <rPh sb="245" eb="248">
      <t>ケイカクテキ</t>
    </rPh>
    <rPh sb="250" eb="253">
      <t>コウリツテキ</t>
    </rPh>
    <rPh sb="254" eb="256">
      <t>コウシン</t>
    </rPh>
    <rPh sb="257" eb="259">
      <t>ジッシ</t>
    </rPh>
    <phoneticPr fontId="4"/>
  </si>
  <si>
    <t>　経営の健全性・効率性については、経常収支比率や流動比率の状況から、概ね健全な財政状況にあり、経営の安全性は確保されていると判断できる。平成30年度において発生した約22億円の累積欠損金については当年度の純利益をもって補塡し解消となったが、今後も財政収支計画を基に、経営の効率化に努めていく。また、給水収益の状況については、水道料金改定をしたものの給水人口の減少及び節水器具の普及等による水需要の減少により、今後も大変厳しい経営環境が続くと予想される。
　固定資産の老朽化状況については、とりわけ管路の老朽化が進行している。将来の水需要の動向を見極めながら、適正規模での更新を検討し、計画的かつ効率的に更新事業を進めていく必要がある。
　当企業団の水道事業においては前述のとおり、継続的に事業を運営するうえで多くの課題を抱えている。課題解決に向け、なお一層の効率的な経営に努めていく中で、社会情勢と当企業団の財政状況を勘案し、施設の統廃合等を含めた適正規模での投資計画を実行していく必要がある。</t>
    <rPh sb="1" eb="3">
      <t>ケイエイ</t>
    </rPh>
    <rPh sb="4" eb="7">
      <t>ケンゼンセイ</t>
    </rPh>
    <rPh sb="8" eb="11">
      <t>コウリツセイ</t>
    </rPh>
    <rPh sb="17" eb="19">
      <t>ケイジョウ</t>
    </rPh>
    <rPh sb="19" eb="21">
      <t>シュウシ</t>
    </rPh>
    <rPh sb="21" eb="23">
      <t>ヒリツ</t>
    </rPh>
    <rPh sb="24" eb="26">
      <t>リュウドウ</t>
    </rPh>
    <rPh sb="26" eb="28">
      <t>ヒリツ</t>
    </rPh>
    <rPh sb="29" eb="31">
      <t>ジョウキョウ</t>
    </rPh>
    <rPh sb="34" eb="35">
      <t>オオム</t>
    </rPh>
    <rPh sb="36" eb="38">
      <t>ケンゼン</t>
    </rPh>
    <rPh sb="39" eb="41">
      <t>ザイセイ</t>
    </rPh>
    <rPh sb="41" eb="43">
      <t>ジョウキョウ</t>
    </rPh>
    <rPh sb="47" eb="49">
      <t>ケイエイ</t>
    </rPh>
    <rPh sb="50" eb="53">
      <t>アンゼンセイ</t>
    </rPh>
    <rPh sb="54" eb="56">
      <t>カクホ</t>
    </rPh>
    <rPh sb="62" eb="64">
      <t>ハンダン</t>
    </rPh>
    <rPh sb="68" eb="70">
      <t>ヘイセイ</t>
    </rPh>
    <rPh sb="72" eb="74">
      <t>ネンド</t>
    </rPh>
    <rPh sb="78" eb="80">
      <t>ハッセイ</t>
    </rPh>
    <rPh sb="82" eb="83">
      <t>ヤク</t>
    </rPh>
    <rPh sb="85" eb="86">
      <t>オク</t>
    </rPh>
    <rPh sb="86" eb="87">
      <t>エン</t>
    </rPh>
    <rPh sb="88" eb="90">
      <t>ルイセキ</t>
    </rPh>
    <rPh sb="90" eb="92">
      <t>ケッソン</t>
    </rPh>
    <rPh sb="92" eb="93">
      <t>キン</t>
    </rPh>
    <rPh sb="98" eb="101">
      <t>トウネンド</t>
    </rPh>
    <rPh sb="102" eb="105">
      <t>ジュンリエキ</t>
    </rPh>
    <rPh sb="112" eb="114">
      <t>カイショウ</t>
    </rPh>
    <rPh sb="120" eb="122">
      <t>コンゴ</t>
    </rPh>
    <rPh sb="123" eb="125">
      <t>ザイセイ</t>
    </rPh>
    <rPh sb="125" eb="127">
      <t>シュウシ</t>
    </rPh>
    <rPh sb="127" eb="129">
      <t>ケイカク</t>
    </rPh>
    <rPh sb="130" eb="131">
      <t>モト</t>
    </rPh>
    <rPh sb="133" eb="135">
      <t>ケイエイ</t>
    </rPh>
    <rPh sb="136" eb="139">
      <t>コウリツカ</t>
    </rPh>
    <rPh sb="140" eb="141">
      <t>ツト</t>
    </rPh>
    <rPh sb="149" eb="151">
      <t>キュウスイ</t>
    </rPh>
    <rPh sb="151" eb="153">
      <t>シュウエキ</t>
    </rPh>
    <rPh sb="154" eb="156">
      <t>ジョウキョウ</t>
    </rPh>
    <rPh sb="162" eb="164">
      <t>スイドウ</t>
    </rPh>
    <rPh sb="164" eb="166">
      <t>リョウキン</t>
    </rPh>
    <rPh sb="166" eb="168">
      <t>カイテイ</t>
    </rPh>
    <rPh sb="174" eb="176">
      <t>キュウスイ</t>
    </rPh>
    <rPh sb="176" eb="178">
      <t>ジンコウ</t>
    </rPh>
    <rPh sb="179" eb="181">
      <t>ゲンショウ</t>
    </rPh>
    <rPh sb="181" eb="182">
      <t>オヨ</t>
    </rPh>
    <rPh sb="183" eb="185">
      <t>セッスイ</t>
    </rPh>
    <rPh sb="185" eb="187">
      <t>キグ</t>
    </rPh>
    <rPh sb="188" eb="190">
      <t>フキュウ</t>
    </rPh>
    <rPh sb="190" eb="191">
      <t>トウ</t>
    </rPh>
    <rPh sb="194" eb="195">
      <t>ミズ</t>
    </rPh>
    <rPh sb="195" eb="197">
      <t>ジュヨウ</t>
    </rPh>
    <rPh sb="198" eb="200">
      <t>ゲンショウ</t>
    </rPh>
    <rPh sb="204" eb="206">
      <t>コンゴ</t>
    </rPh>
    <rPh sb="207" eb="209">
      <t>タイヘン</t>
    </rPh>
    <rPh sb="209" eb="210">
      <t>キビ</t>
    </rPh>
    <rPh sb="212" eb="214">
      <t>ケイエイ</t>
    </rPh>
    <rPh sb="214" eb="216">
      <t>カンキョウ</t>
    </rPh>
    <rPh sb="217" eb="218">
      <t>ツヅ</t>
    </rPh>
    <rPh sb="220" eb="222">
      <t>ヨソウ</t>
    </rPh>
    <rPh sb="228" eb="230">
      <t>コテイ</t>
    </rPh>
    <rPh sb="230" eb="232">
      <t>シサン</t>
    </rPh>
    <rPh sb="233" eb="236">
      <t>ロウキュウカ</t>
    </rPh>
    <rPh sb="236" eb="238">
      <t>ジョウキョウ</t>
    </rPh>
    <rPh sb="248" eb="250">
      <t>カンロ</t>
    </rPh>
    <rPh sb="251" eb="254">
      <t>ロウキュウカ</t>
    </rPh>
    <rPh sb="255" eb="257">
      <t>シンコウ</t>
    </rPh>
    <rPh sb="262" eb="264">
      <t>ショウライ</t>
    </rPh>
    <rPh sb="265" eb="266">
      <t>ミズ</t>
    </rPh>
    <rPh sb="266" eb="268">
      <t>ジュヨウ</t>
    </rPh>
    <rPh sb="269" eb="271">
      <t>ドウコウ</t>
    </rPh>
    <rPh sb="272" eb="274">
      <t>ミキワ</t>
    </rPh>
    <rPh sb="279" eb="281">
      <t>テキセイ</t>
    </rPh>
    <rPh sb="281" eb="283">
      <t>キボ</t>
    </rPh>
    <rPh sb="285" eb="287">
      <t>コウシン</t>
    </rPh>
    <rPh sb="288" eb="290">
      <t>ケントウ</t>
    </rPh>
    <rPh sb="292" eb="295">
      <t>ケイカクテキ</t>
    </rPh>
    <rPh sb="297" eb="300">
      <t>コウリツテキ</t>
    </rPh>
    <rPh sb="301" eb="303">
      <t>コウシン</t>
    </rPh>
    <rPh sb="303" eb="305">
      <t>ジギョウ</t>
    </rPh>
    <rPh sb="306" eb="307">
      <t>スス</t>
    </rPh>
    <rPh sb="311" eb="313">
      <t>ヒツヨウ</t>
    </rPh>
    <rPh sb="319" eb="320">
      <t>トウ</t>
    </rPh>
    <rPh sb="320" eb="322">
      <t>キギョウ</t>
    </rPh>
    <rPh sb="322" eb="323">
      <t>ダン</t>
    </rPh>
    <rPh sb="324" eb="326">
      <t>スイドウ</t>
    </rPh>
    <rPh sb="326" eb="328">
      <t>ジギョウ</t>
    </rPh>
    <rPh sb="333" eb="335">
      <t>ゼンジュツ</t>
    </rPh>
    <rPh sb="340" eb="343">
      <t>ケイゾクテキ</t>
    </rPh>
    <rPh sb="344" eb="346">
      <t>ジギョウ</t>
    </rPh>
    <rPh sb="347" eb="349">
      <t>ウンエイ</t>
    </rPh>
    <rPh sb="354" eb="355">
      <t>オオ</t>
    </rPh>
    <rPh sb="357" eb="359">
      <t>カダイ</t>
    </rPh>
    <rPh sb="360" eb="361">
      <t>カカ</t>
    </rPh>
    <rPh sb="366" eb="368">
      <t>カダイ</t>
    </rPh>
    <rPh sb="368" eb="370">
      <t>カイケツ</t>
    </rPh>
    <rPh sb="371" eb="372">
      <t>ム</t>
    </rPh>
    <rPh sb="376" eb="378">
      <t>イッソウ</t>
    </rPh>
    <rPh sb="379" eb="382">
      <t>コウリツテキ</t>
    </rPh>
    <rPh sb="383" eb="385">
      <t>ケイエイ</t>
    </rPh>
    <rPh sb="386" eb="387">
      <t>ツト</t>
    </rPh>
    <rPh sb="391" eb="392">
      <t>ナカ</t>
    </rPh>
    <rPh sb="394" eb="396">
      <t>シャカイ</t>
    </rPh>
    <rPh sb="396" eb="398">
      <t>ジョウセイ</t>
    </rPh>
    <rPh sb="399" eb="400">
      <t>トウ</t>
    </rPh>
    <rPh sb="400" eb="402">
      <t>キギョウ</t>
    </rPh>
    <rPh sb="402" eb="403">
      <t>ダン</t>
    </rPh>
    <rPh sb="404" eb="406">
      <t>ザイセイ</t>
    </rPh>
    <rPh sb="406" eb="408">
      <t>ジョウキョウ</t>
    </rPh>
    <rPh sb="409" eb="411">
      <t>カンアン</t>
    </rPh>
    <rPh sb="413" eb="415">
      <t>シセツ</t>
    </rPh>
    <rPh sb="416" eb="419">
      <t>トウハイゴウ</t>
    </rPh>
    <rPh sb="419" eb="420">
      <t>トウ</t>
    </rPh>
    <rPh sb="421" eb="422">
      <t>フク</t>
    </rPh>
    <rPh sb="424" eb="426">
      <t>テキセイ</t>
    </rPh>
    <rPh sb="426" eb="428">
      <t>キボ</t>
    </rPh>
    <rPh sb="430" eb="432">
      <t>トウシ</t>
    </rPh>
    <rPh sb="432" eb="434">
      <t>ケイカク</t>
    </rPh>
    <rPh sb="435" eb="437">
      <t>ジッコウ</t>
    </rPh>
    <rPh sb="441" eb="44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</si>
</sst>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1.41</c:v>
                </c:pt>
                <c:pt idx="1">
                  <c:v>1.57</c:v>
                </c:pt>
                <c:pt idx="2">
                  <c:v>2.39</c:v>
                </c:pt>
                <c:pt idx="3">
                  <c:v>1.36</c:v>
                </c:pt>
                <c:pt idx="4">
                  <c:v>1.01</c:v>
                </c:pt>
              </c:numCache>
            </c:numRef>
          </c:val>
          <c:extLst>
            <c:ext xmlns:c16="http://schemas.microsoft.com/office/drawing/2014/chart" uri="{C3380CC4-5D6E-409C-BE32-E72D297353CC}">
              <c16:uniqueId val="{00000000-5D7C-45B8-805C-DAB3DE64B1F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0.69</c:v>
                </c:pt>
                <c:pt idx="2">
                  <c:v>0.69</c:v>
                </c:pt>
                <c:pt idx="3">
                  <c:v>0.67</c:v>
                </c:pt>
                <c:pt idx="4">
                  <c:v>0.61</c:v>
                </c:pt>
              </c:numCache>
            </c:numRef>
          </c:val>
          <c:smooth val="0"/>
          <c:extLst>
            <c:ext xmlns:c16="http://schemas.microsoft.com/office/drawing/2014/chart" uri="{C3380CC4-5D6E-409C-BE32-E72D297353CC}">
              <c16:uniqueId val="{00000001-5D7C-45B8-805C-DAB3DE64B1F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56.95</c:v>
                </c:pt>
                <c:pt idx="1">
                  <c:v>57.27</c:v>
                </c:pt>
                <c:pt idx="2">
                  <c:v>57.58</c:v>
                </c:pt>
                <c:pt idx="3">
                  <c:v>57.04</c:v>
                </c:pt>
                <c:pt idx="4">
                  <c:v>55.95</c:v>
                </c:pt>
              </c:numCache>
            </c:numRef>
          </c:val>
          <c:extLst>
            <c:ext xmlns:c16="http://schemas.microsoft.com/office/drawing/2014/chart" uri="{C3380CC4-5D6E-409C-BE32-E72D297353CC}">
              <c16:uniqueId val="{00000000-3B54-4F08-934A-35E2EE351D0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61.71</c:v>
                </c:pt>
                <c:pt idx="1">
                  <c:v>63.12</c:v>
                </c:pt>
                <c:pt idx="2">
                  <c:v>62.57</c:v>
                </c:pt>
                <c:pt idx="3">
                  <c:v>61.56</c:v>
                </c:pt>
                <c:pt idx="4">
                  <c:v>60.84</c:v>
                </c:pt>
              </c:numCache>
            </c:numRef>
          </c:val>
          <c:smooth val="0"/>
          <c:extLst>
            <c:ext xmlns:c16="http://schemas.microsoft.com/office/drawing/2014/chart" uri="{C3380CC4-5D6E-409C-BE32-E72D297353CC}">
              <c16:uniqueId val="{00000001-3B54-4F08-934A-35E2EE351D0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89.96</c:v>
                </c:pt>
                <c:pt idx="1">
                  <c:v>90.29</c:v>
                </c:pt>
                <c:pt idx="2">
                  <c:v>87.92</c:v>
                </c:pt>
                <c:pt idx="3">
                  <c:v>88.51</c:v>
                </c:pt>
                <c:pt idx="4">
                  <c:v>88.46</c:v>
                </c:pt>
              </c:numCache>
            </c:numRef>
          </c:val>
          <c:extLst>
            <c:ext xmlns:c16="http://schemas.microsoft.com/office/drawing/2014/chart" uri="{C3380CC4-5D6E-409C-BE32-E72D297353CC}">
              <c16:uniqueId val="{00000000-6342-4984-A396-A496462BE72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90.03</c:v>
                </c:pt>
                <c:pt idx="1">
                  <c:v>90.09</c:v>
                </c:pt>
                <c:pt idx="2">
                  <c:v>90.21</c:v>
                </c:pt>
                <c:pt idx="3">
                  <c:v>90.11</c:v>
                </c:pt>
                <c:pt idx="4">
                  <c:v>89.73</c:v>
                </c:pt>
              </c:numCache>
            </c:numRef>
          </c:val>
          <c:smooth val="0"/>
          <c:extLst>
            <c:ext xmlns:c16="http://schemas.microsoft.com/office/drawing/2014/chart" uri="{C3380CC4-5D6E-409C-BE32-E72D297353CC}">
              <c16:uniqueId val="{00000001-6342-4984-A396-A496462BE72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112.52</c:v>
                </c:pt>
                <c:pt idx="1">
                  <c:v>112.91</c:v>
                </c:pt>
                <c:pt idx="2">
                  <c:v>103.48</c:v>
                </c:pt>
                <c:pt idx="3">
                  <c:v>105.01</c:v>
                </c:pt>
                <c:pt idx="4">
                  <c:v>111.79</c:v>
                </c:pt>
              </c:numCache>
            </c:numRef>
          </c:val>
          <c:extLst>
            <c:ext xmlns:c16="http://schemas.microsoft.com/office/drawing/2014/chart" uri="{C3380CC4-5D6E-409C-BE32-E72D297353CC}">
              <c16:uniqueId val="{00000000-894A-4A03-A118-0C8BD426B39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113.35</c:v>
                </c:pt>
                <c:pt idx="1">
                  <c:v>112.36</c:v>
                </c:pt>
                <c:pt idx="2">
                  <c:v>112.26</c:v>
                </c:pt>
                <c:pt idx="3">
                  <c:v>110.04</c:v>
                </c:pt>
                <c:pt idx="4">
                  <c:v>109.67</c:v>
                </c:pt>
              </c:numCache>
            </c:numRef>
          </c:val>
          <c:smooth val="0"/>
          <c:extLst>
            <c:ext xmlns:c16="http://schemas.microsoft.com/office/drawing/2014/chart" uri="{C3380CC4-5D6E-409C-BE32-E72D297353CC}">
              <c16:uniqueId val="{00000001-894A-4A03-A118-0C8BD426B39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44.55</c:v>
                </c:pt>
                <c:pt idx="1">
                  <c:v>44.9</c:v>
                </c:pt>
                <c:pt idx="2">
                  <c:v>44.84</c:v>
                </c:pt>
                <c:pt idx="3">
                  <c:v>44.29</c:v>
                </c:pt>
                <c:pt idx="4">
                  <c:v>45.22</c:v>
                </c:pt>
              </c:numCache>
            </c:numRef>
          </c:val>
          <c:extLst>
            <c:ext xmlns:c16="http://schemas.microsoft.com/office/drawing/2014/chart" uri="{C3380CC4-5D6E-409C-BE32-E72D297353CC}">
              <c16:uniqueId val="{00000000-E9F1-4DCA-A079-8CBAB381FAF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49.6</c:v>
                </c:pt>
                <c:pt idx="1">
                  <c:v>50.31</c:v>
                </c:pt>
                <c:pt idx="2">
                  <c:v>50.74</c:v>
                </c:pt>
                <c:pt idx="3">
                  <c:v>51.49</c:v>
                </c:pt>
                <c:pt idx="4">
                  <c:v>51.94</c:v>
                </c:pt>
              </c:numCache>
            </c:numRef>
          </c:val>
          <c:smooth val="0"/>
          <c:extLst>
            <c:ext xmlns:c16="http://schemas.microsoft.com/office/drawing/2014/chart" uri="{C3380CC4-5D6E-409C-BE32-E72D297353CC}">
              <c16:uniqueId val="{00000001-E9F1-4DCA-A079-8CBAB381FAF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30.98</c:v>
                </c:pt>
                <c:pt idx="1">
                  <c:v>32.89</c:v>
                </c:pt>
                <c:pt idx="2">
                  <c:v>33.43</c:v>
                </c:pt>
                <c:pt idx="3">
                  <c:v>33.729999999999997</c:v>
                </c:pt>
                <c:pt idx="4">
                  <c:v>32.89</c:v>
                </c:pt>
              </c:numCache>
            </c:numRef>
          </c:val>
          <c:extLst>
            <c:ext xmlns:c16="http://schemas.microsoft.com/office/drawing/2014/chart" uri="{C3380CC4-5D6E-409C-BE32-E72D297353CC}">
              <c16:uniqueId val="{00000000-DDCA-443F-8A01-055FED625E9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20.49</c:v>
                </c:pt>
                <c:pt idx="1">
                  <c:v>21.34</c:v>
                </c:pt>
                <c:pt idx="2">
                  <c:v>23.27</c:v>
                </c:pt>
                <c:pt idx="3">
                  <c:v>25.18</c:v>
                </c:pt>
                <c:pt idx="4">
                  <c:v>26.52</c:v>
                </c:pt>
              </c:numCache>
            </c:numRef>
          </c:val>
          <c:smooth val="0"/>
          <c:extLst>
            <c:ext xmlns:c16="http://schemas.microsoft.com/office/drawing/2014/chart" uri="{C3380CC4-5D6E-409C-BE32-E72D297353CC}">
              <c16:uniqueId val="{00000001-DDCA-443F-8A01-055FED625E9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30.81</c:v>
                </c:pt>
                <c:pt idx="1">
                  <c:v>17.739999999999998</c:v>
                </c:pt>
                <c:pt idx="2">
                  <c:v>14.27</c:v>
                </c:pt>
                <c:pt idx="3">
                  <c:v>8.15</c:v>
                </c:pt>
                <c:pt idx="4" formatCode="#,##0.00;&quot;△&quot;#,##0.00">
                  <c:v>0</c:v>
                </c:pt>
              </c:numCache>
            </c:numRef>
          </c:val>
          <c:extLst>
            <c:ext xmlns:c16="http://schemas.microsoft.com/office/drawing/2014/chart" uri="{C3380CC4-5D6E-409C-BE32-E72D297353CC}">
              <c16:uniqueId val="{00000000-80CA-429D-9A55-EF141896596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0.51</c:v>
                </c:pt>
                <c:pt idx="1">
                  <c:v>0.28999999999999998</c:v>
                </c:pt>
                <c:pt idx="2">
                  <c:v>0.25</c:v>
                </c:pt>
                <c:pt idx="3">
                  <c:v>0.13</c:v>
                </c:pt>
                <c:pt idx="4" formatCode="#,##0.00;&quot;△&quot;#,##0.00">
                  <c:v>0</c:v>
                </c:pt>
              </c:numCache>
            </c:numRef>
          </c:val>
          <c:smooth val="0"/>
          <c:extLst>
            <c:ext xmlns:c16="http://schemas.microsoft.com/office/drawing/2014/chart" uri="{C3380CC4-5D6E-409C-BE32-E72D297353CC}">
              <c16:uniqueId val="{00000001-80CA-429D-9A55-EF141896596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598.33000000000004</c:v>
                </c:pt>
                <c:pt idx="1">
                  <c:v>538.95000000000005</c:v>
                </c:pt>
                <c:pt idx="2">
                  <c:v>575.4</c:v>
                </c:pt>
                <c:pt idx="3">
                  <c:v>607.52</c:v>
                </c:pt>
                <c:pt idx="4">
                  <c:v>592.01</c:v>
                </c:pt>
              </c:numCache>
            </c:numRef>
          </c:val>
          <c:extLst>
            <c:ext xmlns:c16="http://schemas.microsoft.com/office/drawing/2014/chart" uri="{C3380CC4-5D6E-409C-BE32-E72D297353CC}">
              <c16:uniqueId val="{00000000-E091-4572-90BD-0A62CD2E136A}"/>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309.10000000000002</c:v>
                </c:pt>
                <c:pt idx="1">
                  <c:v>306.08</c:v>
                </c:pt>
                <c:pt idx="2">
                  <c:v>306.14999999999998</c:v>
                </c:pt>
                <c:pt idx="3">
                  <c:v>297.54000000000002</c:v>
                </c:pt>
                <c:pt idx="4">
                  <c:v>289.44</c:v>
                </c:pt>
              </c:numCache>
            </c:numRef>
          </c:val>
          <c:smooth val="0"/>
          <c:extLst>
            <c:ext xmlns:c16="http://schemas.microsoft.com/office/drawing/2014/chart" uri="{C3380CC4-5D6E-409C-BE32-E72D297353CC}">
              <c16:uniqueId val="{00000001-E091-4572-90BD-0A62CD2E136A}"/>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204.2</c:v>
                </c:pt>
                <c:pt idx="1">
                  <c:v>190.21</c:v>
                </c:pt>
                <c:pt idx="2">
                  <c:v>178.23</c:v>
                </c:pt>
                <c:pt idx="3">
                  <c:v>167.69</c:v>
                </c:pt>
                <c:pt idx="4">
                  <c:v>144.09</c:v>
                </c:pt>
              </c:numCache>
            </c:numRef>
          </c:val>
          <c:extLst>
            <c:ext xmlns:c16="http://schemas.microsoft.com/office/drawing/2014/chart" uri="{C3380CC4-5D6E-409C-BE32-E72D297353CC}">
              <c16:uniqueId val="{00000000-F537-4F23-8208-1B20F6BD7D2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290.42</c:v>
                </c:pt>
                <c:pt idx="1">
                  <c:v>294.66000000000003</c:v>
                </c:pt>
                <c:pt idx="2">
                  <c:v>285.27</c:v>
                </c:pt>
                <c:pt idx="3">
                  <c:v>294.73</c:v>
                </c:pt>
                <c:pt idx="4">
                  <c:v>301.23</c:v>
                </c:pt>
              </c:numCache>
            </c:numRef>
          </c:val>
          <c:smooth val="0"/>
          <c:extLst>
            <c:ext xmlns:c16="http://schemas.microsoft.com/office/drawing/2014/chart" uri="{C3380CC4-5D6E-409C-BE32-E72D297353CC}">
              <c16:uniqueId val="{00000001-F537-4F23-8208-1B20F6BD7D2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106.13</c:v>
                </c:pt>
                <c:pt idx="1">
                  <c:v>109.14</c:v>
                </c:pt>
                <c:pt idx="2">
                  <c:v>99</c:v>
                </c:pt>
                <c:pt idx="3">
                  <c:v>101.42</c:v>
                </c:pt>
                <c:pt idx="4">
                  <c:v>110.49</c:v>
                </c:pt>
              </c:numCache>
            </c:numRef>
          </c:val>
          <c:extLst>
            <c:ext xmlns:c16="http://schemas.microsoft.com/office/drawing/2014/chart" uri="{C3380CC4-5D6E-409C-BE32-E72D297353CC}">
              <c16:uniqueId val="{00000000-1897-4338-9377-87308851FB2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106.11</c:v>
                </c:pt>
                <c:pt idx="1">
                  <c:v>103.75</c:v>
                </c:pt>
                <c:pt idx="2">
                  <c:v>105.3</c:v>
                </c:pt>
                <c:pt idx="3">
                  <c:v>99.41</c:v>
                </c:pt>
                <c:pt idx="4">
                  <c:v>101.11</c:v>
                </c:pt>
              </c:numCache>
            </c:numRef>
          </c:val>
          <c:smooth val="0"/>
          <c:extLst>
            <c:ext xmlns:c16="http://schemas.microsoft.com/office/drawing/2014/chart" uri="{C3380CC4-5D6E-409C-BE32-E72D297353CC}">
              <c16:uniqueId val="{00000001-1897-4338-9377-87308851FB2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209.23</c:v>
                </c:pt>
                <c:pt idx="1">
                  <c:v>202.16</c:v>
                </c:pt>
                <c:pt idx="2">
                  <c:v>223.48</c:v>
                </c:pt>
                <c:pt idx="3">
                  <c:v>218.69</c:v>
                </c:pt>
                <c:pt idx="4">
                  <c:v>234.37</c:v>
                </c:pt>
              </c:numCache>
            </c:numRef>
          </c:val>
          <c:extLst>
            <c:ext xmlns:c16="http://schemas.microsoft.com/office/drawing/2014/chart" uri="{C3380CC4-5D6E-409C-BE32-E72D297353CC}">
              <c16:uniqueId val="{00000000-80A4-4FA0-AAA7-13316AB435B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161.03</c:v>
                </c:pt>
                <c:pt idx="1">
                  <c:v>159.93</c:v>
                </c:pt>
                <c:pt idx="2">
                  <c:v>162.77000000000001</c:v>
                </c:pt>
                <c:pt idx="3">
                  <c:v>170.87</c:v>
                </c:pt>
                <c:pt idx="4">
                  <c:v>171.09</c:v>
                </c:pt>
              </c:numCache>
            </c:numRef>
          </c:val>
          <c:smooth val="0"/>
          <c:extLst>
            <c:ext xmlns:c16="http://schemas.microsoft.com/office/drawing/2014/chart" uri="{C3380CC4-5D6E-409C-BE32-E72D297353CC}">
              <c16:uniqueId val="{00000001-80A4-4FA0-AAA7-13316AB435B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石巻地方広域水道企業団</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A2</v>
      </c>
      <c r="X8" s="43"/>
      <c r="Y8" s="43"/>
      <c r="Z8" s="43"/>
      <c r="AA8" s="43"/>
      <c r="AB8" s="43"/>
      <c r="AC8" s="43"/>
      <c r="AD8" s="43" t="str">
        <f>データ!$M$6</f>
        <v>その他</v>
      </c>
      <c r="AE8" s="43"/>
      <c r="AF8" s="43"/>
      <c r="AG8" s="43"/>
      <c r="AH8" s="43"/>
      <c r="AI8" s="43"/>
      <c r="AJ8" s="43"/>
      <c r="AK8" s="2"/>
      <c r="AL8" s="44" t="str">
        <f>データ!$R$6</f>
        <v>-</v>
      </c>
      <c r="AM8" s="44"/>
      <c r="AN8" s="44"/>
      <c r="AO8" s="44"/>
      <c r="AP8" s="44"/>
      <c r="AQ8" s="44"/>
      <c r="AR8" s="44"/>
      <c r="AS8" s="44"/>
      <c r="AT8" s="45" t="str">
        <f>データ!$S$6</f>
        <v>-</v>
      </c>
      <c r="AU8" s="46"/>
      <c r="AV8" s="46"/>
      <c r="AW8" s="46"/>
      <c r="AX8" s="46"/>
      <c r="AY8" s="46"/>
      <c r="AZ8" s="46"/>
      <c r="BA8" s="46"/>
      <c r="BB8" s="47" t="str">
        <f>データ!$T$6</f>
        <v>-</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87.74</v>
      </c>
      <c r="J10" s="46"/>
      <c r="K10" s="46"/>
      <c r="L10" s="46"/>
      <c r="M10" s="46"/>
      <c r="N10" s="46"/>
      <c r="O10" s="81"/>
      <c r="P10" s="47">
        <f>データ!$P$6</f>
        <v>99.81</v>
      </c>
      <c r="Q10" s="47"/>
      <c r="R10" s="47"/>
      <c r="S10" s="47"/>
      <c r="T10" s="47"/>
      <c r="U10" s="47"/>
      <c r="V10" s="47"/>
      <c r="W10" s="44">
        <f>データ!$Q$6</f>
        <v>4488</v>
      </c>
      <c r="X10" s="44"/>
      <c r="Y10" s="44"/>
      <c r="Z10" s="44"/>
      <c r="AA10" s="44"/>
      <c r="AB10" s="44"/>
      <c r="AC10" s="44"/>
      <c r="AD10" s="2"/>
      <c r="AE10" s="2"/>
      <c r="AF10" s="2"/>
      <c r="AG10" s="2"/>
      <c r="AH10" s="2"/>
      <c r="AI10" s="2"/>
      <c r="AJ10" s="2"/>
      <c r="AK10" s="2"/>
      <c r="AL10" s="44">
        <f>データ!$U$6</f>
        <v>171631</v>
      </c>
      <c r="AM10" s="44"/>
      <c r="AN10" s="44"/>
      <c r="AO10" s="44"/>
      <c r="AP10" s="44"/>
      <c r="AQ10" s="44"/>
      <c r="AR10" s="44"/>
      <c r="AS10" s="44"/>
      <c r="AT10" s="45">
        <f>データ!$V$6</f>
        <v>407.56</v>
      </c>
      <c r="AU10" s="46"/>
      <c r="AV10" s="46"/>
      <c r="AW10" s="46"/>
      <c r="AX10" s="46"/>
      <c r="AY10" s="46"/>
      <c r="AZ10" s="46"/>
      <c r="BA10" s="46"/>
      <c r="BB10" s="47">
        <f>データ!$W$6</f>
        <v>421.12</v>
      </c>
      <c r="BC10" s="47"/>
      <c r="BD10" s="47"/>
      <c r="BE10" s="47"/>
      <c r="BF10" s="47"/>
      <c r="BG10" s="47"/>
      <c r="BH10" s="47"/>
      <c r="BI10" s="47"/>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109</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9"/>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9"/>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9"/>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9"/>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9"/>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9"/>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9"/>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9"/>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9"/>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9"/>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9"/>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9"/>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9"/>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9"/>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9"/>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9"/>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9"/>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9"/>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9"/>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9"/>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9"/>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9"/>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9"/>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9"/>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9"/>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9"/>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9"/>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9"/>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110</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9"/>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9"/>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9"/>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9"/>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9"/>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9"/>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9"/>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9"/>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9"/>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9"/>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9"/>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9"/>
      <c r="BM59" s="57"/>
      <c r="BN59" s="57"/>
      <c r="BO59" s="57"/>
      <c r="BP59" s="57"/>
      <c r="BQ59" s="57"/>
      <c r="BR59" s="57"/>
      <c r="BS59" s="57"/>
      <c r="BT59" s="57"/>
      <c r="BU59" s="57"/>
      <c r="BV59" s="57"/>
      <c r="BW59" s="57"/>
      <c r="BX59" s="57"/>
      <c r="BY59" s="57"/>
      <c r="BZ59" s="58"/>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9"/>
      <c r="BM60" s="57"/>
      <c r="BN60" s="57"/>
      <c r="BO60" s="57"/>
      <c r="BP60" s="57"/>
      <c r="BQ60" s="57"/>
      <c r="BR60" s="57"/>
      <c r="BS60" s="57"/>
      <c r="BT60" s="57"/>
      <c r="BU60" s="57"/>
      <c r="BV60" s="57"/>
      <c r="BW60" s="57"/>
      <c r="BX60" s="57"/>
      <c r="BY60" s="57"/>
      <c r="BZ60" s="58"/>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9"/>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9"/>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9"/>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111</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9"/>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9"/>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9"/>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9"/>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9"/>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9"/>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9"/>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9"/>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9"/>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9"/>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9"/>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9"/>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9"/>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9"/>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9"/>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fCvNBIx9Y1qrA9tIIK4u+XrwmFmC3MH0N/1DK01SAv0UNeHa69aljc++lriYm4CBBK0Y5ErTSepHkCI/5WdZGA==" saltValue="eTh+zExiTzSoDKcb6QrLRQ=="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49646</v>
      </c>
      <c r="D6" s="20">
        <f t="shared" si="3"/>
        <v>46</v>
      </c>
      <c r="E6" s="20">
        <f t="shared" si="3"/>
        <v>1</v>
      </c>
      <c r="F6" s="20">
        <f t="shared" si="3"/>
        <v>0</v>
      </c>
      <c r="G6" s="20">
        <f t="shared" si="3"/>
        <v>1</v>
      </c>
      <c r="H6" s="20" t="str">
        <f t="shared" si="3"/>
        <v>宮城県　石巻地方広域水道企業団</v>
      </c>
      <c r="I6" s="20" t="str">
        <f t="shared" si="3"/>
        <v>法適用</v>
      </c>
      <c r="J6" s="20" t="str">
        <f t="shared" si="3"/>
        <v>水道事業</v>
      </c>
      <c r="K6" s="20" t="str">
        <f t="shared" si="3"/>
        <v>末端給水事業</v>
      </c>
      <c r="L6" s="20" t="str">
        <f t="shared" si="3"/>
        <v>A2</v>
      </c>
      <c r="M6" s="20" t="str">
        <f t="shared" si="3"/>
        <v>その他</v>
      </c>
      <c r="N6" s="21" t="str">
        <f t="shared" si="3"/>
        <v>-</v>
      </c>
      <c r="O6" s="21">
        <f t="shared" si="3"/>
        <v>87.74</v>
      </c>
      <c r="P6" s="21">
        <f t="shared" si="3"/>
        <v>99.81</v>
      </c>
      <c r="Q6" s="21">
        <f t="shared" si="3"/>
        <v>4488</v>
      </c>
      <c r="R6" s="21" t="str">
        <f t="shared" si="3"/>
        <v>-</v>
      </c>
      <c r="S6" s="21" t="str">
        <f t="shared" si="3"/>
        <v>-</v>
      </c>
      <c r="T6" s="21" t="str">
        <f t="shared" si="3"/>
        <v>-</v>
      </c>
      <c r="U6" s="21">
        <f t="shared" si="3"/>
        <v>171631</v>
      </c>
      <c r="V6" s="21">
        <f t="shared" si="3"/>
        <v>407.56</v>
      </c>
      <c r="W6" s="21">
        <f t="shared" si="3"/>
        <v>421.12</v>
      </c>
      <c r="X6" s="22">
        <f>IF(X7="",NA(),X7)</f>
        <v>112.52</v>
      </c>
      <c r="Y6" s="22">
        <f t="shared" ref="Y6:AG6" si="4">IF(Y7="",NA(),Y7)</f>
        <v>112.91</v>
      </c>
      <c r="Z6" s="22">
        <f t="shared" si="4"/>
        <v>103.48</v>
      </c>
      <c r="AA6" s="22">
        <f t="shared" si="4"/>
        <v>105.01</v>
      </c>
      <c r="AB6" s="22">
        <f t="shared" si="4"/>
        <v>111.79</v>
      </c>
      <c r="AC6" s="22">
        <f t="shared" si="4"/>
        <v>113.35</v>
      </c>
      <c r="AD6" s="22">
        <f t="shared" si="4"/>
        <v>112.36</v>
      </c>
      <c r="AE6" s="22">
        <f t="shared" si="4"/>
        <v>112.26</v>
      </c>
      <c r="AF6" s="22">
        <f t="shared" si="4"/>
        <v>110.04</v>
      </c>
      <c r="AG6" s="22">
        <f t="shared" si="4"/>
        <v>109.67</v>
      </c>
      <c r="AH6" s="21" t="str">
        <f>IF(AH7="","",IF(AH7="-","【-】","【"&amp;SUBSTITUTE(TEXT(AH7,"#,##0.00"),"-","△")&amp;"】"))</f>
        <v>【108.24】</v>
      </c>
      <c r="AI6" s="22">
        <f>IF(AI7="",NA(),AI7)</f>
        <v>30.81</v>
      </c>
      <c r="AJ6" s="22">
        <f t="shared" ref="AJ6:AR6" si="5">IF(AJ7="",NA(),AJ7)</f>
        <v>17.739999999999998</v>
      </c>
      <c r="AK6" s="22">
        <f t="shared" si="5"/>
        <v>14.27</v>
      </c>
      <c r="AL6" s="22">
        <f t="shared" si="5"/>
        <v>8.15</v>
      </c>
      <c r="AM6" s="21">
        <f t="shared" si="5"/>
        <v>0</v>
      </c>
      <c r="AN6" s="22">
        <f t="shared" si="5"/>
        <v>0.51</v>
      </c>
      <c r="AO6" s="22">
        <f t="shared" si="5"/>
        <v>0.28999999999999998</v>
      </c>
      <c r="AP6" s="22">
        <f t="shared" si="5"/>
        <v>0.25</v>
      </c>
      <c r="AQ6" s="22">
        <f t="shared" si="5"/>
        <v>0.13</v>
      </c>
      <c r="AR6" s="21">
        <f t="shared" si="5"/>
        <v>0</v>
      </c>
      <c r="AS6" s="21" t="str">
        <f>IF(AS7="","",IF(AS7="-","【-】","【"&amp;SUBSTITUTE(TEXT(AS7,"#,##0.00"),"-","△")&amp;"】"))</f>
        <v>【1.50】</v>
      </c>
      <c r="AT6" s="22">
        <f>IF(AT7="",NA(),AT7)</f>
        <v>598.33000000000004</v>
      </c>
      <c r="AU6" s="22">
        <f t="shared" ref="AU6:BC6" si="6">IF(AU7="",NA(),AU7)</f>
        <v>538.95000000000005</v>
      </c>
      <c r="AV6" s="22">
        <f t="shared" si="6"/>
        <v>575.4</v>
      </c>
      <c r="AW6" s="22">
        <f t="shared" si="6"/>
        <v>607.52</v>
      </c>
      <c r="AX6" s="22">
        <f t="shared" si="6"/>
        <v>592.01</v>
      </c>
      <c r="AY6" s="22">
        <f t="shared" si="6"/>
        <v>309.10000000000002</v>
      </c>
      <c r="AZ6" s="22">
        <f t="shared" si="6"/>
        <v>306.08</v>
      </c>
      <c r="BA6" s="22">
        <f t="shared" si="6"/>
        <v>306.14999999999998</v>
      </c>
      <c r="BB6" s="22">
        <f t="shared" si="6"/>
        <v>297.54000000000002</v>
      </c>
      <c r="BC6" s="22">
        <f t="shared" si="6"/>
        <v>289.44</v>
      </c>
      <c r="BD6" s="21" t="str">
        <f>IF(BD7="","",IF(BD7="-","【-】","【"&amp;SUBSTITUTE(TEXT(BD7,"#,##0.00"),"-","△")&amp;"】"))</f>
        <v>【243.36】</v>
      </c>
      <c r="BE6" s="22">
        <f>IF(BE7="",NA(),BE7)</f>
        <v>204.2</v>
      </c>
      <c r="BF6" s="22">
        <f t="shared" ref="BF6:BN6" si="7">IF(BF7="",NA(),BF7)</f>
        <v>190.21</v>
      </c>
      <c r="BG6" s="22">
        <f t="shared" si="7"/>
        <v>178.23</v>
      </c>
      <c r="BH6" s="22">
        <f t="shared" si="7"/>
        <v>167.69</v>
      </c>
      <c r="BI6" s="22">
        <f t="shared" si="7"/>
        <v>144.09</v>
      </c>
      <c r="BJ6" s="22">
        <f t="shared" si="7"/>
        <v>290.42</v>
      </c>
      <c r="BK6" s="22">
        <f t="shared" si="7"/>
        <v>294.66000000000003</v>
      </c>
      <c r="BL6" s="22">
        <f t="shared" si="7"/>
        <v>285.27</v>
      </c>
      <c r="BM6" s="22">
        <f t="shared" si="7"/>
        <v>294.73</v>
      </c>
      <c r="BN6" s="22">
        <f t="shared" si="7"/>
        <v>301.23</v>
      </c>
      <c r="BO6" s="21" t="str">
        <f>IF(BO7="","",IF(BO7="-","【-】","【"&amp;SUBSTITUTE(TEXT(BO7,"#,##0.00"),"-","△")&amp;"】"))</f>
        <v>【265.93】</v>
      </c>
      <c r="BP6" s="22">
        <f>IF(BP7="",NA(),BP7)</f>
        <v>106.13</v>
      </c>
      <c r="BQ6" s="22">
        <f t="shared" ref="BQ6:BY6" si="8">IF(BQ7="",NA(),BQ7)</f>
        <v>109.14</v>
      </c>
      <c r="BR6" s="22">
        <f t="shared" si="8"/>
        <v>99</v>
      </c>
      <c r="BS6" s="22">
        <f t="shared" si="8"/>
        <v>101.42</v>
      </c>
      <c r="BT6" s="22">
        <f t="shared" si="8"/>
        <v>110.49</v>
      </c>
      <c r="BU6" s="22">
        <f t="shared" si="8"/>
        <v>106.11</v>
      </c>
      <c r="BV6" s="22">
        <f t="shared" si="8"/>
        <v>103.75</v>
      </c>
      <c r="BW6" s="22">
        <f t="shared" si="8"/>
        <v>105.3</v>
      </c>
      <c r="BX6" s="22">
        <f t="shared" si="8"/>
        <v>99.41</v>
      </c>
      <c r="BY6" s="22">
        <f t="shared" si="8"/>
        <v>101.11</v>
      </c>
      <c r="BZ6" s="21" t="str">
        <f>IF(BZ7="","",IF(BZ7="-","【-】","【"&amp;SUBSTITUTE(TEXT(BZ7,"#,##0.00"),"-","△")&amp;"】"))</f>
        <v>【97.82】</v>
      </c>
      <c r="CA6" s="22">
        <f>IF(CA7="",NA(),CA7)</f>
        <v>209.23</v>
      </c>
      <c r="CB6" s="22">
        <f t="shared" ref="CB6:CJ6" si="9">IF(CB7="",NA(),CB7)</f>
        <v>202.16</v>
      </c>
      <c r="CC6" s="22">
        <f t="shared" si="9"/>
        <v>223.48</v>
      </c>
      <c r="CD6" s="22">
        <f t="shared" si="9"/>
        <v>218.69</v>
      </c>
      <c r="CE6" s="22">
        <f t="shared" si="9"/>
        <v>234.37</v>
      </c>
      <c r="CF6" s="22">
        <f t="shared" si="9"/>
        <v>161.03</v>
      </c>
      <c r="CG6" s="22">
        <f t="shared" si="9"/>
        <v>159.93</v>
      </c>
      <c r="CH6" s="22">
        <f t="shared" si="9"/>
        <v>162.77000000000001</v>
      </c>
      <c r="CI6" s="22">
        <f t="shared" si="9"/>
        <v>170.87</v>
      </c>
      <c r="CJ6" s="22">
        <f t="shared" si="9"/>
        <v>171.09</v>
      </c>
      <c r="CK6" s="21" t="str">
        <f>IF(CK7="","",IF(CK7="-","【-】","【"&amp;SUBSTITUTE(TEXT(CK7,"#,##0.00"),"-","△")&amp;"】"))</f>
        <v>【177.56】</v>
      </c>
      <c r="CL6" s="22">
        <f>IF(CL7="",NA(),CL7)</f>
        <v>56.95</v>
      </c>
      <c r="CM6" s="22">
        <f t="shared" ref="CM6:CU6" si="10">IF(CM7="",NA(),CM7)</f>
        <v>57.27</v>
      </c>
      <c r="CN6" s="22">
        <f t="shared" si="10"/>
        <v>57.58</v>
      </c>
      <c r="CO6" s="22">
        <f t="shared" si="10"/>
        <v>57.04</v>
      </c>
      <c r="CP6" s="22">
        <f t="shared" si="10"/>
        <v>55.95</v>
      </c>
      <c r="CQ6" s="22">
        <f t="shared" si="10"/>
        <v>61.71</v>
      </c>
      <c r="CR6" s="22">
        <f t="shared" si="10"/>
        <v>63.12</v>
      </c>
      <c r="CS6" s="22">
        <f t="shared" si="10"/>
        <v>62.57</v>
      </c>
      <c r="CT6" s="22">
        <f t="shared" si="10"/>
        <v>61.56</v>
      </c>
      <c r="CU6" s="22">
        <f t="shared" si="10"/>
        <v>60.84</v>
      </c>
      <c r="CV6" s="21" t="str">
        <f>IF(CV7="","",IF(CV7="-","【-】","【"&amp;SUBSTITUTE(TEXT(CV7,"#,##0.00"),"-","△")&amp;"】"))</f>
        <v>【59.81】</v>
      </c>
      <c r="CW6" s="22">
        <f>IF(CW7="",NA(),CW7)</f>
        <v>89.96</v>
      </c>
      <c r="CX6" s="22">
        <f t="shared" ref="CX6:DF6" si="11">IF(CX7="",NA(),CX7)</f>
        <v>90.29</v>
      </c>
      <c r="CY6" s="22">
        <f t="shared" si="11"/>
        <v>87.92</v>
      </c>
      <c r="CZ6" s="22">
        <f t="shared" si="11"/>
        <v>88.51</v>
      </c>
      <c r="DA6" s="22">
        <f t="shared" si="11"/>
        <v>88.46</v>
      </c>
      <c r="DB6" s="22">
        <f t="shared" si="11"/>
        <v>90.03</v>
      </c>
      <c r="DC6" s="22">
        <f t="shared" si="11"/>
        <v>90.09</v>
      </c>
      <c r="DD6" s="22">
        <f t="shared" si="11"/>
        <v>90.21</v>
      </c>
      <c r="DE6" s="22">
        <f t="shared" si="11"/>
        <v>90.11</v>
      </c>
      <c r="DF6" s="22">
        <f t="shared" si="11"/>
        <v>89.73</v>
      </c>
      <c r="DG6" s="21" t="str">
        <f>IF(DG7="","",IF(DG7="-","【-】","【"&amp;SUBSTITUTE(TEXT(DG7,"#,##0.00"),"-","△")&amp;"】"))</f>
        <v>【89.42】</v>
      </c>
      <c r="DH6" s="22">
        <f>IF(DH7="",NA(),DH7)</f>
        <v>44.55</v>
      </c>
      <c r="DI6" s="22">
        <f t="shared" ref="DI6:DQ6" si="12">IF(DI7="",NA(),DI7)</f>
        <v>44.9</v>
      </c>
      <c r="DJ6" s="22">
        <f t="shared" si="12"/>
        <v>44.84</v>
      </c>
      <c r="DK6" s="22">
        <f t="shared" si="12"/>
        <v>44.29</v>
      </c>
      <c r="DL6" s="22">
        <f t="shared" si="12"/>
        <v>45.22</v>
      </c>
      <c r="DM6" s="22">
        <f t="shared" si="12"/>
        <v>49.6</v>
      </c>
      <c r="DN6" s="22">
        <f t="shared" si="12"/>
        <v>50.31</v>
      </c>
      <c r="DO6" s="22">
        <f t="shared" si="12"/>
        <v>50.74</v>
      </c>
      <c r="DP6" s="22">
        <f t="shared" si="12"/>
        <v>51.49</v>
      </c>
      <c r="DQ6" s="22">
        <f t="shared" si="12"/>
        <v>51.94</v>
      </c>
      <c r="DR6" s="21" t="str">
        <f>IF(DR7="","",IF(DR7="-","【-】","【"&amp;SUBSTITUTE(TEXT(DR7,"#,##0.00"),"-","△")&amp;"】"))</f>
        <v>【52.02】</v>
      </c>
      <c r="DS6" s="22">
        <f>IF(DS7="",NA(),DS7)</f>
        <v>30.98</v>
      </c>
      <c r="DT6" s="22">
        <f t="shared" ref="DT6:EB6" si="13">IF(DT7="",NA(),DT7)</f>
        <v>32.89</v>
      </c>
      <c r="DU6" s="22">
        <f t="shared" si="13"/>
        <v>33.43</v>
      </c>
      <c r="DV6" s="22">
        <f t="shared" si="13"/>
        <v>33.729999999999997</v>
      </c>
      <c r="DW6" s="22">
        <f t="shared" si="13"/>
        <v>32.89</v>
      </c>
      <c r="DX6" s="22">
        <f t="shared" si="13"/>
        <v>20.49</v>
      </c>
      <c r="DY6" s="22">
        <f t="shared" si="13"/>
        <v>21.34</v>
      </c>
      <c r="DZ6" s="22">
        <f t="shared" si="13"/>
        <v>23.27</v>
      </c>
      <c r="EA6" s="22">
        <f t="shared" si="13"/>
        <v>25.18</v>
      </c>
      <c r="EB6" s="22">
        <f t="shared" si="13"/>
        <v>26.52</v>
      </c>
      <c r="EC6" s="21" t="str">
        <f>IF(EC7="","",IF(EC7="-","【-】","【"&amp;SUBSTITUTE(TEXT(EC7,"#,##0.00"),"-","△")&amp;"】"))</f>
        <v>【25.37】</v>
      </c>
      <c r="ED6" s="22">
        <f>IF(ED7="",NA(),ED7)</f>
        <v>1.41</v>
      </c>
      <c r="EE6" s="22">
        <f t="shared" ref="EE6:EM6" si="14">IF(EE7="",NA(),EE7)</f>
        <v>1.57</v>
      </c>
      <c r="EF6" s="22">
        <f t="shared" si="14"/>
        <v>2.39</v>
      </c>
      <c r="EG6" s="22">
        <f t="shared" si="14"/>
        <v>1.36</v>
      </c>
      <c r="EH6" s="22">
        <f t="shared" si="14"/>
        <v>1.01</v>
      </c>
      <c r="EI6" s="22">
        <f t="shared" si="14"/>
        <v>0.72</v>
      </c>
      <c r="EJ6" s="22">
        <f t="shared" si="14"/>
        <v>0.69</v>
      </c>
      <c r="EK6" s="22">
        <f t="shared" si="14"/>
        <v>0.69</v>
      </c>
      <c r="EL6" s="22">
        <f t="shared" si="14"/>
        <v>0.67</v>
      </c>
      <c r="EM6" s="22">
        <f t="shared" si="14"/>
        <v>0.61</v>
      </c>
      <c r="EN6" s="21" t="str">
        <f>IF(EN7="","",IF(EN7="-","【-】","【"&amp;SUBSTITUTE(TEXT(EN7,"#,##0.00"),"-","△")&amp;"】"))</f>
        <v>【0.62】</v>
      </c>
    </row>
    <row r="7" spans="1:144" s="23" customFormat="1" x14ac:dyDescent="0.15">
      <c r="A7" s="15"/>
      <c r="B7" s="24">
        <v>2023</v>
      </c>
      <c r="C7" s="24">
        <v>49646</v>
      </c>
      <c r="D7" s="24">
        <v>46</v>
      </c>
      <c r="E7" s="24">
        <v>1</v>
      </c>
      <c r="F7" s="24">
        <v>0</v>
      </c>
      <c r="G7" s="24">
        <v>1</v>
      </c>
      <c r="H7" s="24" t="s">
        <v>93</v>
      </c>
      <c r="I7" s="24" t="s">
        <v>94</v>
      </c>
      <c r="J7" s="24" t="s">
        <v>95</v>
      </c>
      <c r="K7" s="24" t="s">
        <v>96</v>
      </c>
      <c r="L7" s="24" t="s">
        <v>97</v>
      </c>
      <c r="M7" s="24" t="s">
        <v>98</v>
      </c>
      <c r="N7" s="25" t="s">
        <v>99</v>
      </c>
      <c r="O7" s="25">
        <v>87.74</v>
      </c>
      <c r="P7" s="25">
        <v>99.81</v>
      </c>
      <c r="Q7" s="25">
        <v>4488</v>
      </c>
      <c r="R7" s="25" t="s">
        <v>99</v>
      </c>
      <c r="S7" s="25" t="s">
        <v>99</v>
      </c>
      <c r="T7" s="25" t="s">
        <v>99</v>
      </c>
      <c r="U7" s="25">
        <v>171631</v>
      </c>
      <c r="V7" s="25">
        <v>407.56</v>
      </c>
      <c r="W7" s="25">
        <v>421.12</v>
      </c>
      <c r="X7" s="25">
        <v>112.52</v>
      </c>
      <c r="Y7" s="25">
        <v>112.91</v>
      </c>
      <c r="Z7" s="25">
        <v>103.48</v>
      </c>
      <c r="AA7" s="25">
        <v>105.01</v>
      </c>
      <c r="AB7" s="25">
        <v>111.79</v>
      </c>
      <c r="AC7" s="25">
        <v>113.35</v>
      </c>
      <c r="AD7" s="25">
        <v>112.36</v>
      </c>
      <c r="AE7" s="25">
        <v>112.26</v>
      </c>
      <c r="AF7" s="25">
        <v>110.04</v>
      </c>
      <c r="AG7" s="25">
        <v>109.67</v>
      </c>
      <c r="AH7" s="25">
        <v>108.24</v>
      </c>
      <c r="AI7" s="25">
        <v>30.81</v>
      </c>
      <c r="AJ7" s="25">
        <v>17.739999999999998</v>
      </c>
      <c r="AK7" s="25">
        <v>14.27</v>
      </c>
      <c r="AL7" s="25">
        <v>8.15</v>
      </c>
      <c r="AM7" s="25">
        <v>0</v>
      </c>
      <c r="AN7" s="25">
        <v>0.51</v>
      </c>
      <c r="AO7" s="25">
        <v>0.28999999999999998</v>
      </c>
      <c r="AP7" s="25">
        <v>0.25</v>
      </c>
      <c r="AQ7" s="25">
        <v>0.13</v>
      </c>
      <c r="AR7" s="25">
        <v>0</v>
      </c>
      <c r="AS7" s="25">
        <v>1.5</v>
      </c>
      <c r="AT7" s="25">
        <v>598.33000000000004</v>
      </c>
      <c r="AU7" s="25">
        <v>538.95000000000005</v>
      </c>
      <c r="AV7" s="25">
        <v>575.4</v>
      </c>
      <c r="AW7" s="25">
        <v>607.52</v>
      </c>
      <c r="AX7" s="25">
        <v>592.01</v>
      </c>
      <c r="AY7" s="25">
        <v>309.10000000000002</v>
      </c>
      <c r="AZ7" s="25">
        <v>306.08</v>
      </c>
      <c r="BA7" s="25">
        <v>306.14999999999998</v>
      </c>
      <c r="BB7" s="25">
        <v>297.54000000000002</v>
      </c>
      <c r="BC7" s="25">
        <v>289.44</v>
      </c>
      <c r="BD7" s="25">
        <v>243.36</v>
      </c>
      <c r="BE7" s="25">
        <v>204.2</v>
      </c>
      <c r="BF7" s="25">
        <v>190.21</v>
      </c>
      <c r="BG7" s="25">
        <v>178.23</v>
      </c>
      <c r="BH7" s="25">
        <v>167.69</v>
      </c>
      <c r="BI7" s="25">
        <v>144.09</v>
      </c>
      <c r="BJ7" s="25">
        <v>290.42</v>
      </c>
      <c r="BK7" s="25">
        <v>294.66000000000003</v>
      </c>
      <c r="BL7" s="25">
        <v>285.27</v>
      </c>
      <c r="BM7" s="25">
        <v>294.73</v>
      </c>
      <c r="BN7" s="25">
        <v>301.23</v>
      </c>
      <c r="BO7" s="25">
        <v>265.93</v>
      </c>
      <c r="BP7" s="25">
        <v>106.13</v>
      </c>
      <c r="BQ7" s="25">
        <v>109.14</v>
      </c>
      <c r="BR7" s="25">
        <v>99</v>
      </c>
      <c r="BS7" s="25">
        <v>101.42</v>
      </c>
      <c r="BT7" s="25">
        <v>110.49</v>
      </c>
      <c r="BU7" s="25">
        <v>106.11</v>
      </c>
      <c r="BV7" s="25">
        <v>103.75</v>
      </c>
      <c r="BW7" s="25">
        <v>105.3</v>
      </c>
      <c r="BX7" s="25">
        <v>99.41</v>
      </c>
      <c r="BY7" s="25">
        <v>101.11</v>
      </c>
      <c r="BZ7" s="25">
        <v>97.82</v>
      </c>
      <c r="CA7" s="25">
        <v>209.23</v>
      </c>
      <c r="CB7" s="25">
        <v>202.16</v>
      </c>
      <c r="CC7" s="25">
        <v>223.48</v>
      </c>
      <c r="CD7" s="25">
        <v>218.69</v>
      </c>
      <c r="CE7" s="25">
        <v>234.37</v>
      </c>
      <c r="CF7" s="25">
        <v>161.03</v>
      </c>
      <c r="CG7" s="25">
        <v>159.93</v>
      </c>
      <c r="CH7" s="25">
        <v>162.77000000000001</v>
      </c>
      <c r="CI7" s="25">
        <v>170.87</v>
      </c>
      <c r="CJ7" s="25">
        <v>171.09</v>
      </c>
      <c r="CK7" s="25">
        <v>177.56</v>
      </c>
      <c r="CL7" s="25">
        <v>56.95</v>
      </c>
      <c r="CM7" s="25">
        <v>57.27</v>
      </c>
      <c r="CN7" s="25">
        <v>57.58</v>
      </c>
      <c r="CO7" s="25">
        <v>57.04</v>
      </c>
      <c r="CP7" s="25">
        <v>55.95</v>
      </c>
      <c r="CQ7" s="25">
        <v>61.71</v>
      </c>
      <c r="CR7" s="25">
        <v>63.12</v>
      </c>
      <c r="CS7" s="25">
        <v>62.57</v>
      </c>
      <c r="CT7" s="25">
        <v>61.56</v>
      </c>
      <c r="CU7" s="25">
        <v>60.84</v>
      </c>
      <c r="CV7" s="25">
        <v>59.81</v>
      </c>
      <c r="CW7" s="25">
        <v>89.96</v>
      </c>
      <c r="CX7" s="25">
        <v>90.29</v>
      </c>
      <c r="CY7" s="25">
        <v>87.92</v>
      </c>
      <c r="CZ7" s="25">
        <v>88.51</v>
      </c>
      <c r="DA7" s="25">
        <v>88.46</v>
      </c>
      <c r="DB7" s="25">
        <v>90.03</v>
      </c>
      <c r="DC7" s="25">
        <v>90.09</v>
      </c>
      <c r="DD7" s="25">
        <v>90.21</v>
      </c>
      <c r="DE7" s="25">
        <v>90.11</v>
      </c>
      <c r="DF7" s="25">
        <v>89.73</v>
      </c>
      <c r="DG7" s="25">
        <v>89.42</v>
      </c>
      <c r="DH7" s="25">
        <v>44.55</v>
      </c>
      <c r="DI7" s="25">
        <v>44.9</v>
      </c>
      <c r="DJ7" s="25">
        <v>44.84</v>
      </c>
      <c r="DK7" s="25">
        <v>44.29</v>
      </c>
      <c r="DL7" s="25">
        <v>45.22</v>
      </c>
      <c r="DM7" s="25">
        <v>49.6</v>
      </c>
      <c r="DN7" s="25">
        <v>50.31</v>
      </c>
      <c r="DO7" s="25">
        <v>50.74</v>
      </c>
      <c r="DP7" s="25">
        <v>51.49</v>
      </c>
      <c r="DQ7" s="25">
        <v>51.94</v>
      </c>
      <c r="DR7" s="25">
        <v>52.02</v>
      </c>
      <c r="DS7" s="25">
        <v>30.98</v>
      </c>
      <c r="DT7" s="25">
        <v>32.89</v>
      </c>
      <c r="DU7" s="25">
        <v>33.43</v>
      </c>
      <c r="DV7" s="25">
        <v>33.729999999999997</v>
      </c>
      <c r="DW7" s="25">
        <v>32.89</v>
      </c>
      <c r="DX7" s="25">
        <v>20.49</v>
      </c>
      <c r="DY7" s="25">
        <v>21.34</v>
      </c>
      <c r="DZ7" s="25">
        <v>23.27</v>
      </c>
      <c r="EA7" s="25">
        <v>25.18</v>
      </c>
      <c r="EB7" s="25">
        <v>26.52</v>
      </c>
      <c r="EC7" s="25">
        <v>25.37</v>
      </c>
      <c r="ED7" s="25">
        <v>1.41</v>
      </c>
      <c r="EE7" s="25">
        <v>1.57</v>
      </c>
      <c r="EF7" s="25">
        <v>2.39</v>
      </c>
      <c r="EG7" s="25">
        <v>1.36</v>
      </c>
      <c r="EH7" s="25">
        <v>1.01</v>
      </c>
      <c r="EI7" s="25">
        <v>0.72</v>
      </c>
      <c r="EJ7" s="25">
        <v>0.69</v>
      </c>
      <c r="EK7" s="25">
        <v>0.69</v>
      </c>
      <c r="EL7" s="25">
        <v>0.67</v>
      </c>
      <c r="EM7" s="25">
        <v>0.61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2025-02-05T04:50:57Z</cp:lastPrinted>
  <dcterms:created xsi:type="dcterms:W3CDTF">2025-01-24T06:44:41Z</dcterms:created>
  <dcterms:modified xsi:type="dcterms:W3CDTF">2025-03-07T04:51:34Z</dcterms:modified>
  <cp:category/>
</cp:coreProperties>
</file>