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J:\002-政策企画課\財政係\401　各種調査報告書\各種調査報告 令和６年度\01_調査・報告\20250123 【0206〆】公営企業に係る経営比較分析表（令和５年度決算）の分析等について\02_回答\"/>
    </mc:Choice>
  </mc:AlternateContent>
  <xr:revisionPtr revIDLastSave="0" documentId="13_ncr:1_{0A248389-37CA-4A53-979C-B68C97BE7026}" xr6:coauthVersionLast="47" xr6:coauthVersionMax="47" xr10:uidLastSave="{00000000-0000-0000-0000-000000000000}"/>
  <workbookProtection workbookAlgorithmName="SHA-512" workbookHashValue="QeCg+iKc4R4V8aqQO1UcDEU45RGvVO6e14tLMcRNsmHKcM5jlb1FnJCMu7FXnQKzg5PynBn7LwJxNXeeLP7B9A==" workbookSaltValue="zj0sJ9UH6iM2NnBvi5N51Q==" workbookSpinCount="100000" lockStructure="1"/>
  <bookViews>
    <workbookView xWindow="-120" yWindow="-120" windowWidth="20730" windowHeight="1116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AL8" i="4" s="1"/>
  <c r="R6" i="5"/>
  <c r="AD10" i="4" s="1"/>
  <c r="Q6" i="5"/>
  <c r="W10" i="4" s="1"/>
  <c r="P6" i="5"/>
  <c r="O6" i="5"/>
  <c r="I10" i="4" s="1"/>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H85" i="4"/>
  <c r="G85" i="4"/>
  <c r="E85" i="4"/>
  <c r="BB10" i="4"/>
  <c r="AT10" i="4"/>
  <c r="P10" i="4"/>
  <c r="AT8" i="4"/>
  <c r="W8" i="4"/>
  <c r="P8" i="4"/>
  <c r="B6" i="4"/>
</calcChain>
</file>

<file path=xl/sharedStrings.xml><?xml version="1.0" encoding="utf-8"?>
<sst xmlns="http://schemas.openxmlformats.org/spreadsheetml/2006/main" count="257" uniqueCount="115">
  <si>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</si>
  <si>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</si>
  <si>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</si>
  <si>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</si>
  <si>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</si>
  <si>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</si>
  <si>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</si>
  <si>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</si>
  <si>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</si>
  <si>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</si>
  <si>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</si>
  <si>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</si>
  <si>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</si>
  <si>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</si>
  <si>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</si>
  <si>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</si>
  <si>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</si>
  <si>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</si>
  <si>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</si>
  <si>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</si>
  <si>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</si>
  <si>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</si>
  <si>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</si>
  <si>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</si>
  <si>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</si>
  <si>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</si>
  <si>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</si>
  <si>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</si>
  <si>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</si>
  <si>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</si>
  <si>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</si>
  <si>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</si>
  <si>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</si>
  <si>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</si>
  <si>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</si>
  <si>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</si>
  <si>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</si>
  <si>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</si>
  <si>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</si>
  <si>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</si>
  <si>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</si>
  <si>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</si>
  <si>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</si>
  <si>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</si>
  <si>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</si>
  <si>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</si>
  <si>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</si>
  <si>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</si>
  <si>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</si>
  <si>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</si>
  <si>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</si>
  <si>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</si>
  <si>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</si>
  <si>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</si>
  <si>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</si>
  <si>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</si>
  <si>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</si>
  <si>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</si>
  <si>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</si>
  <si>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</si>
  <si>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</si>
  <si>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</si>
  <si>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</si>
  <si>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</si>
  <si>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</si>
  <si>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</si>
  <si>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</si>
  <si>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</si>
  <si>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</si>
  <si>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</si>
  <si>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</si>
  <si>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</si>
  <si>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</si>
  <si>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</si>
  <si>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</si>
  <si>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</si>
  <si>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</si>
  <si>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</si>
  <si>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</si>
  <si>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</si>
  <si>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</si>
  <si>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</si>
  <si>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</si>
  <si>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</si>
  <si>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</si>
  <si>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</si>
  <si>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</si>
  <si>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</si>
  <si>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</si>
  <si>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</si>
  <si>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</si>
  <si>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</si>
  <si>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</si>
  <si>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</si>
  <si>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</si>
  <si>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</si>
  <si>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大河原町</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</si>
  <si>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</si>
  <si>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</si>
  <si>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</si>
  <si>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</si>
  <si>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</si>
  <si>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</si>
  <si>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</si>
  <si>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</si>
  <si>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</si>
  <si>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</si>
  <si>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</si>
  <si>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</si>
  <si>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</si>
  <si>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</si>
  <si>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</si>
  <si>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令和２年度より地方公営企業法を適用している。
➀【経常収支比率】
　令和２年度以降黒字であることを示す100%を超える水準で推移しており、令和５年度は前年度より3.83％増となり健全な経営を維持している。今後は人口減少や物価高騰等により厳しい経営となることが予想されることから、維持管理費の削減に努め、今後の経営状況を踏まえ使用料の改定を検討するなど、健全な経営を維持するための取り組みを行っていく。
②【累積欠損比率】
　累積欠損金は発生していない。引き続き健全な経営の維持に努める。
③【流動比率】
　全国及び類似団体平均値を上回っており、令和５年度は前年度から22.73％の増と大幅に改善されたが、適切とされる100％は未だ下回っている。地方公営企業法適用後の引継現金が少なかったことや、企業債の元利償還金がピークを迎えており自己財源に乏しかったことが要因と考えられる。今後、多額の借入を行っていた時期の企業債が続々と償還が終了することから、流動資産は増加を見込んでいる。引き続き留保資金の確保に努めていく。
④【企業債残高対事業規模比率】
　決算状況調査に誤りがあったため、正しい数値は以下のとおりである。
令和２年度：659.12％　令和３年度：560.67％　令和４年度：557.23％
　全国及び類似団体平均値を下回っている。これは、当町の汚水施設の整備がほぼ完了しており、汚水の起債より雨水整備事業に係る起債借入が増えていることが要因である。今後も企業債残高対事業規模比率は下がることが予想される。
⑤【経費回収率】
　前年度に引き続き使用料のみで汚水経費をまかなうことができていることを示す100%を超えており、また前年度から8.39％の増となっている。宅地開発等により戸数が増加し使用料収入が増加したことや、雨水事業が増加しており、汚水に係る経費が減となっていることが要因と考えられる。今後もより慎重な財政運営に努める。
⑥【汚水処理原価】
　令和５年度は汚水に係る経費の減少等により前年度より減となったが、物価高騰の影響や流域下水道の維持管理負担金の増額が予定されており、今後の増加は避けられないものと思われる。
⑦【施設利用率】
　処理場を有しておらず、すべて流域下水道において処理しているため該当数値なし。
⑧【水洗化率】
　全国及び類似団体平均を上回っているが、面的な整備はほぼ完了しており急激な増加は見込めない状況である。今後も地道な働きかけにより接続の普及促進を行っていく。</t>
    <rPh sb="35" eb="37">
      <t>レイワ</t>
    </rPh>
    <rPh sb="38" eb="40">
      <t>ネンド</t>
    </rPh>
    <rPh sb="40" eb="42">
      <t>イコウ</t>
    </rPh>
    <rPh sb="60" eb="62">
      <t>スイジュン</t>
    </rPh>
    <rPh sb="63" eb="65">
      <t>スイイ</t>
    </rPh>
    <rPh sb="70" eb="72">
      <t>レイワ</t>
    </rPh>
    <rPh sb="73" eb="75">
      <t>ネンド</t>
    </rPh>
    <rPh sb="76" eb="79">
      <t>ゼンネンド</t>
    </rPh>
    <rPh sb="86" eb="87">
      <t>ゾウ</t>
    </rPh>
    <rPh sb="90" eb="92">
      <t>ケンゼン</t>
    </rPh>
    <rPh sb="93" eb="95">
      <t>ケイエイ</t>
    </rPh>
    <rPh sb="96" eb="98">
      <t>イジ</t>
    </rPh>
    <rPh sb="103" eb="105">
      <t>コンゴ</t>
    </rPh>
    <rPh sb="140" eb="145">
      <t>イジカンリヒ</t>
    </rPh>
    <rPh sb="146" eb="148">
      <t>サクゲン</t>
    </rPh>
    <rPh sb="149" eb="150">
      <t>ツト</t>
    </rPh>
    <rPh sb="152" eb="154">
      <t>コンゴ</t>
    </rPh>
    <rPh sb="155" eb="159">
      <t>ケイエイジョウキョウ</t>
    </rPh>
    <rPh sb="160" eb="161">
      <t>フ</t>
    </rPh>
    <rPh sb="163" eb="166">
      <t>シヨウリョウ</t>
    </rPh>
    <rPh sb="167" eb="169">
      <t>カイテイ</t>
    </rPh>
    <rPh sb="170" eb="172">
      <t>ケントウ</t>
    </rPh>
    <rPh sb="177" eb="179">
      <t>ケンゼン</t>
    </rPh>
    <rPh sb="180" eb="182">
      <t>ケイエイ</t>
    </rPh>
    <rPh sb="183" eb="185">
      <t>イジ</t>
    </rPh>
    <rPh sb="190" eb="191">
      <t>ト</t>
    </rPh>
    <rPh sb="192" eb="193">
      <t>ク</t>
    </rPh>
    <rPh sb="195" eb="196">
      <t>オコナ</t>
    </rPh>
    <rPh sb="205" eb="211">
      <t>ルイセキケッソンヒリツ</t>
    </rPh>
    <rPh sb="214" eb="219">
      <t>ルイセキケッソンキン</t>
    </rPh>
    <rPh sb="220" eb="222">
      <t>ハッセイ</t>
    </rPh>
    <rPh sb="228" eb="229">
      <t>ヒ</t>
    </rPh>
    <rPh sb="230" eb="231">
      <t>ツヅ</t>
    </rPh>
    <rPh sb="232" eb="234">
      <t>ケンゼン</t>
    </rPh>
    <rPh sb="235" eb="237">
      <t>ケイエイ</t>
    </rPh>
    <rPh sb="238" eb="240">
      <t>イジ</t>
    </rPh>
    <rPh sb="241" eb="242">
      <t>ツト</t>
    </rPh>
    <rPh sb="256" eb="258">
      <t>ゼンコク</t>
    </rPh>
    <rPh sb="258" eb="259">
      <t>オヨ</t>
    </rPh>
    <rPh sb="268" eb="269">
      <t>ウエ</t>
    </rPh>
    <rPh sb="275" eb="277">
      <t>レイワ</t>
    </rPh>
    <rPh sb="278" eb="280">
      <t>ネンド</t>
    </rPh>
    <rPh sb="281" eb="284">
      <t>ゼンネンド</t>
    </rPh>
    <rPh sb="293" eb="294">
      <t>ゾウ</t>
    </rPh>
    <rPh sb="295" eb="297">
      <t>オオハバ</t>
    </rPh>
    <rPh sb="298" eb="300">
      <t>カイゼン</t>
    </rPh>
    <rPh sb="305" eb="307">
      <t>テキセツ</t>
    </rPh>
    <rPh sb="316" eb="317">
      <t>イマ</t>
    </rPh>
    <rPh sb="318" eb="320">
      <t>シタマワ</t>
    </rPh>
    <rPh sb="334" eb="335">
      <t>ゴ</t>
    </rPh>
    <rPh sb="382" eb="384">
      <t>ヨウイン</t>
    </rPh>
    <rPh sb="385" eb="386">
      <t>カンガ</t>
    </rPh>
    <rPh sb="391" eb="393">
      <t>コンゴ</t>
    </rPh>
    <rPh sb="394" eb="396">
      <t>タガク</t>
    </rPh>
    <rPh sb="397" eb="399">
      <t>カリイレ</t>
    </rPh>
    <rPh sb="400" eb="401">
      <t>オコナ</t>
    </rPh>
    <rPh sb="405" eb="407">
      <t>ジキ</t>
    </rPh>
    <rPh sb="435" eb="437">
      <t>ミコ</t>
    </rPh>
    <rPh sb="442" eb="443">
      <t>ヒ</t>
    </rPh>
    <rPh sb="444" eb="445">
      <t>ツヅ</t>
    </rPh>
    <rPh sb="454" eb="455">
      <t>ツトム</t>
    </rPh>
    <rPh sb="477" eb="478">
      <t>タダ</t>
    </rPh>
    <rPh sb="479" eb="483">
      <t>ケッサンジョウキョウ</t>
    </rPh>
    <rPh sb="483" eb="485">
      <t>チョウサ</t>
    </rPh>
    <rPh sb="486" eb="487">
      <t>アヤマ</t>
    </rPh>
    <rPh sb="495" eb="496">
      <t>タダ</t>
    </rPh>
    <rPh sb="498" eb="500">
      <t>スウチ</t>
    </rPh>
    <rPh sb="501" eb="503">
      <t>イカ</t>
    </rPh>
    <rPh sb="512" eb="514">
      <t>レイワ</t>
    </rPh>
    <rPh sb="515" eb="517">
      <t>ネンド</t>
    </rPh>
    <rPh sb="526" eb="528">
      <t>レイワ</t>
    </rPh>
    <rPh sb="529" eb="530">
      <t>ネン</t>
    </rPh>
    <rPh sb="530" eb="531">
      <t>ド</t>
    </rPh>
    <rPh sb="540" eb="542">
      <t>レイワ</t>
    </rPh>
    <rPh sb="543" eb="545">
      <t>ネンド</t>
    </rPh>
    <rPh sb="555" eb="557">
      <t>ゼンコク</t>
    </rPh>
    <rPh sb="557" eb="558">
      <t>オヨ</t>
    </rPh>
    <rPh sb="559" eb="563">
      <t>ルイジダンタイ</t>
    </rPh>
    <rPh sb="578" eb="580">
      <t>トウチョウ</t>
    </rPh>
    <rPh sb="586" eb="588">
      <t>セイビ</t>
    </rPh>
    <rPh sb="591" eb="593">
      <t>カンリョウ</t>
    </rPh>
    <rPh sb="598" eb="600">
      <t>オスイ</t>
    </rPh>
    <rPh sb="601" eb="603">
      <t>キサイ</t>
    </rPh>
    <rPh sb="605" eb="609">
      <t>ウスイセイビ</t>
    </rPh>
    <rPh sb="609" eb="611">
      <t>ジギョウ</t>
    </rPh>
    <rPh sb="612" eb="613">
      <t>カカ</t>
    </rPh>
    <rPh sb="614" eb="616">
      <t>キサイ</t>
    </rPh>
    <rPh sb="616" eb="618">
      <t>カリイレ</t>
    </rPh>
    <rPh sb="619" eb="620">
      <t>フ</t>
    </rPh>
    <rPh sb="627" eb="629">
      <t>ヨウイン</t>
    </rPh>
    <rPh sb="633" eb="635">
      <t>コンゴ</t>
    </rPh>
    <rPh sb="636" eb="641">
      <t>キギョウサイザンダカ</t>
    </rPh>
    <rPh sb="641" eb="642">
      <t>タイ</t>
    </rPh>
    <rPh sb="642" eb="646">
      <t>ジギョウキボ</t>
    </rPh>
    <rPh sb="646" eb="648">
      <t>ヒリツ</t>
    </rPh>
    <rPh sb="665" eb="666">
      <t>ヤク</t>
    </rPh>
    <rPh sb="671" eb="673">
      <t>ゾウカ</t>
    </rPh>
    <rPh sb="694" eb="695">
      <t>シメ</t>
    </rPh>
    <rPh sb="701" eb="702">
      <t>コ</t>
    </rPh>
    <rPh sb="722" eb="725">
      <t>ゼンネンド</t>
    </rPh>
    <rPh sb="741" eb="745">
      <t>タクチカイハツ</t>
    </rPh>
    <rPh sb="745" eb="746">
      <t>トウ</t>
    </rPh>
    <rPh sb="749" eb="751">
      <t>コスウ</t>
    </rPh>
    <rPh sb="752" eb="754">
      <t>ゾウカ</t>
    </rPh>
    <rPh sb="755" eb="758">
      <t>シヨウリョウ</t>
    </rPh>
    <rPh sb="758" eb="760">
      <t>シュウニュウ</t>
    </rPh>
    <rPh sb="761" eb="763">
      <t>ゾウカ</t>
    </rPh>
    <rPh sb="769" eb="773">
      <t>ウスイジギョウ</t>
    </rPh>
    <rPh sb="774" eb="776">
      <t>ゾウカ</t>
    </rPh>
    <rPh sb="781" eb="783">
      <t>オスイ</t>
    </rPh>
    <rPh sb="784" eb="785">
      <t>カカ</t>
    </rPh>
    <rPh sb="786" eb="788">
      <t>ケイヒ</t>
    </rPh>
    <rPh sb="789" eb="790">
      <t>ゲン</t>
    </rPh>
    <rPh sb="799" eb="801">
      <t>ヨウイン</t>
    </rPh>
    <rPh sb="802" eb="803">
      <t>カンガ</t>
    </rPh>
    <rPh sb="821" eb="822">
      <t>シタ</t>
    </rPh>
    <rPh sb="838" eb="840">
      <t>レイワ</t>
    </rPh>
    <rPh sb="841" eb="843">
      <t>ネンド</t>
    </rPh>
    <rPh sb="847" eb="848">
      <t>カカ</t>
    </rPh>
    <rPh sb="849" eb="851">
      <t>ケイヒ</t>
    </rPh>
    <rPh sb="854" eb="855">
      <t>トウ</t>
    </rPh>
    <rPh sb="858" eb="861">
      <t>ゼンネンド</t>
    </rPh>
    <rPh sb="863" eb="864">
      <t>ゲン</t>
    </rPh>
    <rPh sb="870" eb="874">
      <t>ブッカコウトウ</t>
    </rPh>
    <rPh sb="875" eb="877">
      <t>エイキョウ</t>
    </rPh>
    <rPh sb="878" eb="883">
      <t>リュウイキゲスイドウ</t>
    </rPh>
    <rPh sb="903" eb="905">
      <t>コンゴ</t>
    </rPh>
    <rPh sb="906" eb="908">
      <t>ゾウカ</t>
    </rPh>
    <rPh sb="927" eb="929">
      <t>ガイトウ</t>
    </rPh>
    <rPh sb="929" eb="931">
      <t>スウチ</t>
    </rPh>
    <rPh sb="946" eb="950">
      <t>スイセンカリツ</t>
    </rPh>
    <rPh sb="955" eb="957">
      <t>モクヒョウ</t>
    </rPh>
    <rPh sb="984" eb="986">
      <t>ゼンコク</t>
    </rPh>
    <rPh sb="986" eb="987">
      <t>オヨ</t>
    </rPh>
    <rPh sb="988" eb="990">
      <t>ルイジ</t>
    </rPh>
    <rPh sb="990" eb="994">
      <t>ダンタイヘイキン</t>
    </rPh>
    <rPh sb="1003" eb="1005">
      <t>メンテキ</t>
    </rPh>
    <rPh sb="1006" eb="1008">
      <t>セイビ</t>
    </rPh>
    <rPh sb="1011" eb="1013">
      <t>カンリョウ</t>
    </rPh>
    <rPh sb="1017" eb="1019">
      <t>キュウゲキ</t>
    </rPh>
    <rPh sb="1020" eb="1022">
      <t>ゾウカ</t>
    </rPh>
    <rPh sb="1023" eb="1025">
      <t>ミコ</t>
    </rPh>
    <rPh sb="1028" eb="1030">
      <t>ジョウキョウ</t>
    </rPh>
    <rPh sb="1034" eb="1036">
      <t>コンゴ</t>
    </rPh>
    <rPh sb="1037" eb="1039">
      <t>ジミチ</t>
    </rPh>
    <rPh sb="1055" eb="1056">
      <t>オコナ</t>
    </rPh>
    <phoneticPr fontId="4"/>
  </si>
  <si>
    <t>　決算状況調査に誤りがあったため、正しい数値は以下のとおりである。
〇有形固定資産減価償却率
令和３年度：46.67
〇管渠改善率
令和２年度：0.14 令和３年度：0.26 令和４年度：0.12
　有形固定資産減価償却率は、前年度から1.54％増加し、年々増加している状況である。施設の老朽化は進行しているが、下水道事業が昭和60年の供用開始以来39年が経過しているのに対し、下水道管渠の法定耐用年数が50年であり、未だ施設更新時期が到来していないことから管渠老朽化率は０％となっている。
　毎年計画的に管更生工事等を行っているが、管渠の老朽化は進み、約10年後には法定耐用年数を迎える管渠も出てくることから、今後もストックマネジメント計画等に基づき、適切な更新を行っていく。</t>
    <rPh sb="1" eb="7">
      <t>ケッサンジョウキョウチョウサ</t>
    </rPh>
    <rPh sb="8" eb="9">
      <t>アヤマ</t>
    </rPh>
    <rPh sb="17" eb="18">
      <t>タダ</t>
    </rPh>
    <rPh sb="20" eb="22">
      <t>スウチ</t>
    </rPh>
    <rPh sb="23" eb="25">
      <t>イカ</t>
    </rPh>
    <rPh sb="35" eb="41">
      <t>ユウケイコテイシサン</t>
    </rPh>
    <rPh sb="41" eb="46">
      <t>ゲンカショウキャクリツ</t>
    </rPh>
    <rPh sb="47" eb="49">
      <t>レイワ</t>
    </rPh>
    <rPh sb="50" eb="52">
      <t>ネンド</t>
    </rPh>
    <rPh sb="60" eb="64">
      <t>カンキョカイゼン</t>
    </rPh>
    <rPh sb="64" eb="65">
      <t>リツ</t>
    </rPh>
    <rPh sb="66" eb="68">
      <t>レイワ</t>
    </rPh>
    <rPh sb="69" eb="71">
      <t>ネンド</t>
    </rPh>
    <rPh sb="77" eb="79">
      <t>レイワ</t>
    </rPh>
    <rPh sb="80" eb="82">
      <t>ネンド</t>
    </rPh>
    <rPh sb="88" eb="90">
      <t>レイワ</t>
    </rPh>
    <rPh sb="91" eb="93">
      <t>ネンド</t>
    </rPh>
    <rPh sb="101" eb="107">
      <t>ユウケイコテイシサン</t>
    </rPh>
    <rPh sb="107" eb="111">
      <t>ゲンカショウキャク</t>
    </rPh>
    <rPh sb="111" eb="112">
      <t>リツ</t>
    </rPh>
    <rPh sb="114" eb="117">
      <t>ゼンネンド</t>
    </rPh>
    <rPh sb="124" eb="126">
      <t>ゾウカ</t>
    </rPh>
    <rPh sb="128" eb="130">
      <t>ネンネン</t>
    </rPh>
    <rPh sb="130" eb="132">
      <t>ゾウカ</t>
    </rPh>
    <rPh sb="136" eb="138">
      <t>ジョウキョウ</t>
    </rPh>
    <rPh sb="142" eb="144">
      <t>シセツ</t>
    </rPh>
    <rPh sb="145" eb="148">
      <t>ロウキュウカ</t>
    </rPh>
    <rPh sb="149" eb="151">
      <t>シンコウ</t>
    </rPh>
    <rPh sb="157" eb="159">
      <t>ゲスイ</t>
    </rPh>
    <rPh sb="248" eb="250">
      <t>マイトシ</t>
    </rPh>
    <rPh sb="250" eb="253">
      <t>ケイカクテキ</t>
    </rPh>
    <rPh sb="254" eb="257">
      <t>カンコウセイ</t>
    </rPh>
    <rPh sb="257" eb="259">
      <t>コウジ</t>
    </rPh>
    <rPh sb="259" eb="260">
      <t>トウ</t>
    </rPh>
    <rPh sb="261" eb="262">
      <t>オコナ</t>
    </rPh>
    <rPh sb="268" eb="270">
      <t>カンキョ</t>
    </rPh>
    <rPh sb="271" eb="274">
      <t>ロウキュウカ</t>
    </rPh>
    <rPh sb="275" eb="276">
      <t>スス</t>
    </rPh>
    <rPh sb="278" eb="279">
      <t>ヤク</t>
    </rPh>
    <rPh sb="281" eb="283">
      <t>ネンゴ</t>
    </rPh>
    <rPh sb="285" eb="287">
      <t>ホウテイ</t>
    </rPh>
    <rPh sb="287" eb="291">
      <t>タイヨウネンスウ</t>
    </rPh>
    <rPh sb="292" eb="293">
      <t>ムカ</t>
    </rPh>
    <rPh sb="295" eb="297">
      <t>カンキョ</t>
    </rPh>
    <rPh sb="298" eb="299">
      <t>デ</t>
    </rPh>
    <rPh sb="307" eb="309">
      <t>コンゴ</t>
    </rPh>
    <rPh sb="320" eb="323">
      <t>ケイカクトウ</t>
    </rPh>
    <rPh sb="324" eb="325">
      <t>モト</t>
    </rPh>
    <rPh sb="328" eb="330">
      <t>テキセツ</t>
    </rPh>
    <rPh sb="331" eb="333">
      <t>コウシン</t>
    </rPh>
    <rPh sb="334" eb="335">
      <t>オコナ</t>
    </rPh>
    <phoneticPr fontId="4"/>
  </si>
  <si>
    <t>　令和５年度の経営としては、経常収支比率及び経費回収率が適切とされる100％を超えており、流動比率も大幅に改善し、健全であるといえる。
　しかし、今後は人口減少による使用料収入の減や、物価高騰・流域下水道の維持管理負担金の増額、また老朽化した管渠の更新費用等により、経営は厳しくなっていくことが想定される。
　令和６年度に改定を行う経営戦略を踏まえながら、経費削減の取り組みや、今後の経営状況に応じた使用料改定の検討、ストックマネジメント計画に基づく適切な管渠の更新等により、持続可能な事業運営に取り組んでいく。</t>
    <rPh sb="1" eb="3">
      <t>レイワ</t>
    </rPh>
    <rPh sb="4" eb="6">
      <t>ネンド</t>
    </rPh>
    <rPh sb="7" eb="9">
      <t>ケイエイ</t>
    </rPh>
    <rPh sb="14" eb="20">
      <t>ケイジョウシュウシヒリツ</t>
    </rPh>
    <rPh sb="20" eb="21">
      <t>オヨ</t>
    </rPh>
    <rPh sb="22" eb="27">
      <t>ケイヒカイシュウリツ</t>
    </rPh>
    <rPh sb="28" eb="30">
      <t>テキセツ</t>
    </rPh>
    <rPh sb="39" eb="40">
      <t>コ</t>
    </rPh>
    <rPh sb="50" eb="52">
      <t>オオハバ</t>
    </rPh>
    <rPh sb="53" eb="55">
      <t>カイゼン</t>
    </rPh>
    <rPh sb="57" eb="59">
      <t>ケンゼン</t>
    </rPh>
    <rPh sb="73" eb="75">
      <t>コンゴ</t>
    </rPh>
    <rPh sb="76" eb="80">
      <t>ジンコウゲンショウ</t>
    </rPh>
    <rPh sb="83" eb="86">
      <t>シヨウリョウ</t>
    </rPh>
    <rPh sb="86" eb="88">
      <t>シュウニュウ</t>
    </rPh>
    <rPh sb="89" eb="90">
      <t>ゲン</t>
    </rPh>
    <rPh sb="92" eb="96">
      <t>ブッカコウトウ</t>
    </rPh>
    <rPh sb="97" eb="102">
      <t>リュウイキゲスイドウ</t>
    </rPh>
    <rPh sb="103" eb="110">
      <t>イジカンリフタンキン</t>
    </rPh>
    <rPh sb="111" eb="113">
      <t>ゾウガク</t>
    </rPh>
    <rPh sb="116" eb="119">
      <t>ロウキュウカ</t>
    </rPh>
    <rPh sb="121" eb="123">
      <t>カンキョ</t>
    </rPh>
    <rPh sb="124" eb="128">
      <t>コウシンヒヨウ</t>
    </rPh>
    <rPh sb="128" eb="129">
      <t>トウ</t>
    </rPh>
    <rPh sb="133" eb="135">
      <t>ケイエイ</t>
    </rPh>
    <rPh sb="136" eb="137">
      <t>キビ</t>
    </rPh>
    <rPh sb="147" eb="149">
      <t>ソウテイ</t>
    </rPh>
    <rPh sb="155" eb="157">
      <t>レイワ</t>
    </rPh>
    <rPh sb="158" eb="160">
      <t>ネンド</t>
    </rPh>
    <rPh sb="161" eb="163">
      <t>カイテイ</t>
    </rPh>
    <rPh sb="164" eb="165">
      <t>オコナ</t>
    </rPh>
    <rPh sb="166" eb="170">
      <t>ケイエイセンリャク</t>
    </rPh>
    <rPh sb="171" eb="172">
      <t>フ</t>
    </rPh>
    <rPh sb="197" eb="198">
      <t>オウ</t>
    </rPh>
    <rPh sb="219" eb="221">
      <t>ケイカク</t>
    </rPh>
    <rPh sb="222" eb="223">
      <t>モト</t>
    </rPh>
    <rPh sb="225" eb="227">
      <t>テキセツ</t>
    </rPh>
    <rPh sb="228" eb="230">
      <t>カンキョ</t>
    </rPh>
    <rPh sb="231" eb="234">
      <t>コウシントウ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</si>
</sst>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6.5"/>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6" fillId="0" borderId="6"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formatCode="#,##0.00;&quot;△&quot;#,##0.00;&quot;-&quot;">
                  <c:v>0.3</c:v>
                </c:pt>
              </c:numCache>
            </c:numRef>
          </c:val>
          <c:extLst>
            <c:ext xmlns:c16="http://schemas.microsoft.com/office/drawing/2014/chart" uri="{C3380CC4-5D6E-409C-BE32-E72D297353CC}">
              <c16:uniqueId val="{00000000-CDC6-49F2-B824-2CB77E109F55}"/>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0.15</c:v>
                </c:pt>
                <c:pt idx="2">
                  <c:v>0.15</c:v>
                </c:pt>
                <c:pt idx="3">
                  <c:v>0.12</c:v>
                </c:pt>
                <c:pt idx="4">
                  <c:v>0.09</c:v>
                </c:pt>
              </c:numCache>
            </c:numRef>
          </c:val>
          <c:smooth val="0"/>
          <c:extLst>
            <c:ext xmlns:c16="http://schemas.microsoft.com/office/drawing/2014/chart" uri="{C3380CC4-5D6E-409C-BE32-E72D297353CC}">
              <c16:uniqueId val="{00000001-CDC6-49F2-B824-2CB77E109F55}"/>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544-4A97-B612-F0C97539B03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56.72</c:v>
                </c:pt>
                <c:pt idx="2">
                  <c:v>56.43</c:v>
                </c:pt>
                <c:pt idx="3">
                  <c:v>55.82</c:v>
                </c:pt>
                <c:pt idx="4">
                  <c:v>56.51</c:v>
                </c:pt>
              </c:numCache>
            </c:numRef>
          </c:val>
          <c:smooth val="0"/>
          <c:extLst>
            <c:ext xmlns:c16="http://schemas.microsoft.com/office/drawing/2014/chart" uri="{C3380CC4-5D6E-409C-BE32-E72D297353CC}">
              <c16:uniqueId val="{00000001-1544-4A97-B612-F0C97539B03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96.13</c:v>
                </c:pt>
                <c:pt idx="2">
                  <c:v>96.33</c:v>
                </c:pt>
                <c:pt idx="3">
                  <c:v>96.73</c:v>
                </c:pt>
                <c:pt idx="4">
                  <c:v>96.84</c:v>
                </c:pt>
              </c:numCache>
            </c:numRef>
          </c:val>
          <c:extLst>
            <c:ext xmlns:c16="http://schemas.microsoft.com/office/drawing/2014/chart" uri="{C3380CC4-5D6E-409C-BE32-E72D297353CC}">
              <c16:uniqueId val="{00000000-5C78-4581-9885-902C8C70E9D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90.72</c:v>
                </c:pt>
                <c:pt idx="2">
                  <c:v>91.07</c:v>
                </c:pt>
                <c:pt idx="3">
                  <c:v>90.67</c:v>
                </c:pt>
                <c:pt idx="4">
                  <c:v>90.62</c:v>
                </c:pt>
              </c:numCache>
            </c:numRef>
          </c:val>
          <c:smooth val="0"/>
          <c:extLst>
            <c:ext xmlns:c16="http://schemas.microsoft.com/office/drawing/2014/chart" uri="{C3380CC4-5D6E-409C-BE32-E72D297353CC}">
              <c16:uniqueId val="{00000001-5C78-4581-9885-902C8C70E9D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129.43</c:v>
                </c:pt>
                <c:pt idx="2">
                  <c:v>128.21</c:v>
                </c:pt>
                <c:pt idx="3">
                  <c:v>131.62</c:v>
                </c:pt>
                <c:pt idx="4">
                  <c:v>135.44999999999999</c:v>
                </c:pt>
              </c:numCache>
            </c:numRef>
          </c:val>
          <c:extLst>
            <c:ext xmlns:c16="http://schemas.microsoft.com/office/drawing/2014/chart" uri="{C3380CC4-5D6E-409C-BE32-E72D297353CC}">
              <c16:uniqueId val="{00000000-99DA-4D01-94F3-8A8B8C0F1D14}"/>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106.5</c:v>
                </c:pt>
                <c:pt idx="2">
                  <c:v>106.22</c:v>
                </c:pt>
                <c:pt idx="3">
                  <c:v>107.01</c:v>
                </c:pt>
                <c:pt idx="4">
                  <c:v>106.53</c:v>
                </c:pt>
              </c:numCache>
            </c:numRef>
          </c:val>
          <c:smooth val="0"/>
          <c:extLst>
            <c:ext xmlns:c16="http://schemas.microsoft.com/office/drawing/2014/chart" uri="{C3380CC4-5D6E-409C-BE32-E72D297353CC}">
              <c16:uniqueId val="{00000001-99DA-4D01-94F3-8A8B8C0F1D14}"/>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45.81</c:v>
                </c:pt>
                <c:pt idx="2">
                  <c:v>53.33</c:v>
                </c:pt>
                <c:pt idx="3">
                  <c:v>48.33</c:v>
                </c:pt>
                <c:pt idx="4">
                  <c:v>49.87</c:v>
                </c:pt>
              </c:numCache>
            </c:numRef>
          </c:val>
          <c:extLst>
            <c:ext xmlns:c16="http://schemas.microsoft.com/office/drawing/2014/chart" uri="{C3380CC4-5D6E-409C-BE32-E72D297353CC}">
              <c16:uniqueId val="{00000000-8741-4313-8EDD-8C6A43B7F22A}"/>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20.78</c:v>
                </c:pt>
                <c:pt idx="2">
                  <c:v>23.54</c:v>
                </c:pt>
                <c:pt idx="3">
                  <c:v>25.86</c:v>
                </c:pt>
                <c:pt idx="4">
                  <c:v>26.9</c:v>
                </c:pt>
              </c:numCache>
            </c:numRef>
          </c:val>
          <c:smooth val="0"/>
          <c:extLst>
            <c:ext xmlns:c16="http://schemas.microsoft.com/office/drawing/2014/chart" uri="{C3380CC4-5D6E-409C-BE32-E72D297353CC}">
              <c16:uniqueId val="{00000001-8741-4313-8EDD-8C6A43B7F22A}"/>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A2F6-4E68-9106-FF6EA03428BD}"/>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1.34</c:v>
                </c:pt>
                <c:pt idx="2">
                  <c:v>1.5</c:v>
                </c:pt>
                <c:pt idx="3">
                  <c:v>1.4</c:v>
                </c:pt>
                <c:pt idx="4">
                  <c:v>2.08</c:v>
                </c:pt>
              </c:numCache>
            </c:numRef>
          </c:val>
          <c:smooth val="0"/>
          <c:extLst>
            <c:ext xmlns:c16="http://schemas.microsoft.com/office/drawing/2014/chart" uri="{C3380CC4-5D6E-409C-BE32-E72D297353CC}">
              <c16:uniqueId val="{00000001-A2F6-4E68-9106-FF6EA03428BD}"/>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8A54-47F4-98BA-C190C0166C6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18.36</c:v>
                </c:pt>
                <c:pt idx="2">
                  <c:v>18.010000000000002</c:v>
                </c:pt>
                <c:pt idx="3">
                  <c:v>23.86</c:v>
                </c:pt>
                <c:pt idx="4">
                  <c:v>18.41</c:v>
                </c:pt>
              </c:numCache>
            </c:numRef>
          </c:val>
          <c:smooth val="0"/>
          <c:extLst>
            <c:ext xmlns:c16="http://schemas.microsoft.com/office/drawing/2014/chart" uri="{C3380CC4-5D6E-409C-BE32-E72D297353CC}">
              <c16:uniqueId val="{00000001-8A54-47F4-98BA-C190C0166C6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39.31</c:v>
                </c:pt>
                <c:pt idx="2">
                  <c:v>54.48</c:v>
                </c:pt>
                <c:pt idx="3">
                  <c:v>69.97</c:v>
                </c:pt>
                <c:pt idx="4">
                  <c:v>92.7</c:v>
                </c:pt>
              </c:numCache>
            </c:numRef>
          </c:val>
          <c:extLst>
            <c:ext xmlns:c16="http://schemas.microsoft.com/office/drawing/2014/chart" uri="{C3380CC4-5D6E-409C-BE32-E72D297353CC}">
              <c16:uniqueId val="{00000000-DBF2-4EB0-8E04-8A036053AFA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55.6</c:v>
                </c:pt>
                <c:pt idx="2">
                  <c:v>59.4</c:v>
                </c:pt>
                <c:pt idx="3">
                  <c:v>68.27</c:v>
                </c:pt>
                <c:pt idx="4">
                  <c:v>74.790000000000006</c:v>
                </c:pt>
              </c:numCache>
            </c:numRef>
          </c:val>
          <c:smooth val="0"/>
          <c:extLst>
            <c:ext xmlns:c16="http://schemas.microsoft.com/office/drawing/2014/chart" uri="{C3380CC4-5D6E-409C-BE32-E72D297353CC}">
              <c16:uniqueId val="{00000001-DBF2-4EB0-8E04-8A036053AFA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138.76</c:v>
                </c:pt>
                <c:pt idx="2">
                  <c:v>145.85</c:v>
                </c:pt>
                <c:pt idx="3">
                  <c:v>1220.8499999999999</c:v>
                </c:pt>
                <c:pt idx="4">
                  <c:v>511.65</c:v>
                </c:pt>
              </c:numCache>
            </c:numRef>
          </c:val>
          <c:extLst>
            <c:ext xmlns:c16="http://schemas.microsoft.com/office/drawing/2014/chart" uri="{C3380CC4-5D6E-409C-BE32-E72D297353CC}">
              <c16:uniqueId val="{00000000-63DB-48AD-91A8-4E539FB8851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789.08</c:v>
                </c:pt>
                <c:pt idx="2">
                  <c:v>747.84</c:v>
                </c:pt>
                <c:pt idx="3">
                  <c:v>804.98</c:v>
                </c:pt>
                <c:pt idx="4">
                  <c:v>767.56</c:v>
                </c:pt>
              </c:numCache>
            </c:numRef>
          </c:val>
          <c:smooth val="0"/>
          <c:extLst>
            <c:ext xmlns:c16="http://schemas.microsoft.com/office/drawing/2014/chart" uri="{C3380CC4-5D6E-409C-BE32-E72D297353CC}">
              <c16:uniqueId val="{00000001-63DB-48AD-91A8-4E539FB8851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92.46</c:v>
                </c:pt>
                <c:pt idx="2">
                  <c:v>89.79</c:v>
                </c:pt>
                <c:pt idx="3">
                  <c:v>104.75</c:v>
                </c:pt>
                <c:pt idx="4">
                  <c:v>113.14</c:v>
                </c:pt>
              </c:numCache>
            </c:numRef>
          </c:val>
          <c:extLst>
            <c:ext xmlns:c16="http://schemas.microsoft.com/office/drawing/2014/chart" uri="{C3380CC4-5D6E-409C-BE32-E72D297353CC}">
              <c16:uniqueId val="{00000000-C037-4898-A74A-52FD1C29DA2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88.25</c:v>
                </c:pt>
                <c:pt idx="2">
                  <c:v>90.17</c:v>
                </c:pt>
                <c:pt idx="3">
                  <c:v>88.71</c:v>
                </c:pt>
                <c:pt idx="4">
                  <c:v>90.23</c:v>
                </c:pt>
              </c:numCache>
            </c:numRef>
          </c:val>
          <c:smooth val="0"/>
          <c:extLst>
            <c:ext xmlns:c16="http://schemas.microsoft.com/office/drawing/2014/chart" uri="{C3380CC4-5D6E-409C-BE32-E72D297353CC}">
              <c16:uniqueId val="{00000001-C037-4898-A74A-52FD1C29DA2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179</c:v>
                </c:pt>
                <c:pt idx="2">
                  <c:v>185</c:v>
                </c:pt>
                <c:pt idx="3">
                  <c:v>158.85</c:v>
                </c:pt>
                <c:pt idx="4">
                  <c:v>148.21</c:v>
                </c:pt>
              </c:numCache>
            </c:numRef>
          </c:val>
          <c:extLst>
            <c:ext xmlns:c16="http://schemas.microsoft.com/office/drawing/2014/chart" uri="{C3380CC4-5D6E-409C-BE32-E72D297353CC}">
              <c16:uniqueId val="{00000000-4CF7-41F2-A285-2D05BE0E94D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176.37</c:v>
                </c:pt>
                <c:pt idx="2">
                  <c:v>173.17</c:v>
                </c:pt>
                <c:pt idx="3">
                  <c:v>174.8</c:v>
                </c:pt>
                <c:pt idx="4">
                  <c:v>170.2</c:v>
                </c:pt>
              </c:numCache>
            </c:numRef>
          </c:val>
          <c:smooth val="0"/>
          <c:extLst>
            <c:ext xmlns:c16="http://schemas.microsoft.com/office/drawing/2014/chart" uri="{C3380CC4-5D6E-409C-BE32-E72D297353CC}">
              <c16:uniqueId val="{00000001-4CF7-41F2-A285-2D05BE0E94D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V43" zoomScale="110" zoomScaleNormal="110" workbookViewId="0">
      <selection activeCell="BK63" sqref="BK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宮城県　大河原町</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74" t="s">
        <v>9</v>
      </c>
      <c r="BM7" s="75"/>
      <c r="BN7" s="75"/>
      <c r="BO7" s="75"/>
      <c r="BP7" s="75"/>
      <c r="BQ7" s="75"/>
      <c r="BR7" s="75"/>
      <c r="BS7" s="75"/>
      <c r="BT7" s="75"/>
      <c r="BU7" s="75"/>
      <c r="BV7" s="75"/>
      <c r="BW7" s="75"/>
      <c r="BX7" s="75"/>
      <c r="BY7" s="76"/>
    </row>
    <row r="8" spans="1:78" ht="18.75" customHeight="1" x14ac:dyDescent="0.15">
      <c r="A8" s="2"/>
      <c r="B8" s="70" t="str">
        <f>データ!I6</f>
        <v>法適用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Cc1</v>
      </c>
      <c r="X8" s="70"/>
      <c r="Y8" s="70"/>
      <c r="Z8" s="70"/>
      <c r="AA8" s="70"/>
      <c r="AB8" s="70"/>
      <c r="AC8" s="70"/>
      <c r="AD8" s="71" t="str">
        <f>データ!$M$6</f>
        <v>非設置</v>
      </c>
      <c r="AE8" s="71"/>
      <c r="AF8" s="71"/>
      <c r="AG8" s="71"/>
      <c r="AH8" s="71"/>
      <c r="AI8" s="71"/>
      <c r="AJ8" s="71"/>
      <c r="AK8" s="3"/>
      <c r="AL8" s="44">
        <f>データ!S6</f>
        <v>23531</v>
      </c>
      <c r="AM8" s="44"/>
      <c r="AN8" s="44"/>
      <c r="AO8" s="44"/>
      <c r="AP8" s="44"/>
      <c r="AQ8" s="44"/>
      <c r="AR8" s="44"/>
      <c r="AS8" s="44"/>
      <c r="AT8" s="45">
        <f>データ!T6</f>
        <v>24.99</v>
      </c>
      <c r="AU8" s="45"/>
      <c r="AV8" s="45"/>
      <c r="AW8" s="45"/>
      <c r="AX8" s="45"/>
      <c r="AY8" s="45"/>
      <c r="AZ8" s="45"/>
      <c r="BA8" s="45"/>
      <c r="BB8" s="45">
        <f>データ!U6</f>
        <v>941.62</v>
      </c>
      <c r="BC8" s="45"/>
      <c r="BD8" s="45"/>
      <c r="BE8" s="45"/>
      <c r="BF8" s="45"/>
      <c r="BG8" s="45"/>
      <c r="BH8" s="45"/>
      <c r="BI8" s="45"/>
      <c r="BJ8" s="3"/>
      <c r="BK8" s="3"/>
      <c r="BL8" s="66" t="s">
        <v>10</v>
      </c>
      <c r="BM8" s="67"/>
      <c r="BN8" s="68" t="s">
        <v>11</v>
      </c>
      <c r="BO8" s="68"/>
      <c r="BP8" s="68"/>
      <c r="BQ8" s="68"/>
      <c r="BR8" s="68"/>
      <c r="BS8" s="68"/>
      <c r="BT8" s="68"/>
      <c r="BU8" s="68"/>
      <c r="BV8" s="68"/>
      <c r="BW8" s="68"/>
      <c r="BX8" s="68"/>
      <c r="BY8" s="69"/>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f>データ!O6</f>
        <v>52.38</v>
      </c>
      <c r="J10" s="45"/>
      <c r="K10" s="45"/>
      <c r="L10" s="45"/>
      <c r="M10" s="45"/>
      <c r="N10" s="45"/>
      <c r="O10" s="45"/>
      <c r="P10" s="45">
        <f>データ!P6</f>
        <v>94.8</v>
      </c>
      <c r="Q10" s="45"/>
      <c r="R10" s="45"/>
      <c r="S10" s="45"/>
      <c r="T10" s="45"/>
      <c r="U10" s="45"/>
      <c r="V10" s="45"/>
      <c r="W10" s="45">
        <f>データ!Q6</f>
        <v>109.96</v>
      </c>
      <c r="X10" s="45"/>
      <c r="Y10" s="45"/>
      <c r="Z10" s="45"/>
      <c r="AA10" s="45"/>
      <c r="AB10" s="45"/>
      <c r="AC10" s="45"/>
      <c r="AD10" s="44">
        <f>データ!R6</f>
        <v>3080</v>
      </c>
      <c r="AE10" s="44"/>
      <c r="AF10" s="44"/>
      <c r="AG10" s="44"/>
      <c r="AH10" s="44"/>
      <c r="AI10" s="44"/>
      <c r="AJ10" s="44"/>
      <c r="AK10" s="2"/>
      <c r="AL10" s="44">
        <f>データ!V6</f>
        <v>22197</v>
      </c>
      <c r="AM10" s="44"/>
      <c r="AN10" s="44"/>
      <c r="AO10" s="44"/>
      <c r="AP10" s="44"/>
      <c r="AQ10" s="44"/>
      <c r="AR10" s="44"/>
      <c r="AS10" s="44"/>
      <c r="AT10" s="45">
        <f>データ!W6</f>
        <v>6.29</v>
      </c>
      <c r="AU10" s="45"/>
      <c r="AV10" s="45"/>
      <c r="AW10" s="45"/>
      <c r="AX10" s="45"/>
      <c r="AY10" s="45"/>
      <c r="AZ10" s="45"/>
      <c r="BA10" s="45"/>
      <c r="BB10" s="45">
        <f>データ!X6</f>
        <v>3528.93</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0" t="s">
        <v>112</v>
      </c>
      <c r="BM16" s="61"/>
      <c r="BN16" s="61"/>
      <c r="BO16" s="61"/>
      <c r="BP16" s="61"/>
      <c r="BQ16" s="61"/>
      <c r="BR16" s="61"/>
      <c r="BS16" s="61"/>
      <c r="BT16" s="61"/>
      <c r="BU16" s="61"/>
      <c r="BV16" s="61"/>
      <c r="BW16" s="61"/>
      <c r="BX16" s="61"/>
      <c r="BY16" s="61"/>
      <c r="BZ16" s="6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0"/>
      <c r="BM17" s="61"/>
      <c r="BN17" s="61"/>
      <c r="BO17" s="61"/>
      <c r="BP17" s="61"/>
      <c r="BQ17" s="61"/>
      <c r="BR17" s="61"/>
      <c r="BS17" s="61"/>
      <c r="BT17" s="61"/>
      <c r="BU17" s="61"/>
      <c r="BV17" s="61"/>
      <c r="BW17" s="61"/>
      <c r="BX17" s="61"/>
      <c r="BY17" s="61"/>
      <c r="BZ17" s="6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0"/>
      <c r="BM18" s="61"/>
      <c r="BN18" s="61"/>
      <c r="BO18" s="61"/>
      <c r="BP18" s="61"/>
      <c r="BQ18" s="61"/>
      <c r="BR18" s="61"/>
      <c r="BS18" s="61"/>
      <c r="BT18" s="61"/>
      <c r="BU18" s="61"/>
      <c r="BV18" s="61"/>
      <c r="BW18" s="61"/>
      <c r="BX18" s="61"/>
      <c r="BY18" s="61"/>
      <c r="BZ18" s="6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0"/>
      <c r="BM19" s="61"/>
      <c r="BN19" s="61"/>
      <c r="BO19" s="61"/>
      <c r="BP19" s="61"/>
      <c r="BQ19" s="61"/>
      <c r="BR19" s="61"/>
      <c r="BS19" s="61"/>
      <c r="BT19" s="61"/>
      <c r="BU19" s="61"/>
      <c r="BV19" s="61"/>
      <c r="BW19" s="61"/>
      <c r="BX19" s="61"/>
      <c r="BY19" s="61"/>
      <c r="BZ19" s="6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0"/>
      <c r="BM20" s="61"/>
      <c r="BN20" s="61"/>
      <c r="BO20" s="61"/>
      <c r="BP20" s="61"/>
      <c r="BQ20" s="61"/>
      <c r="BR20" s="61"/>
      <c r="BS20" s="61"/>
      <c r="BT20" s="61"/>
      <c r="BU20" s="61"/>
      <c r="BV20" s="61"/>
      <c r="BW20" s="61"/>
      <c r="BX20" s="61"/>
      <c r="BY20" s="61"/>
      <c r="BZ20" s="6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0"/>
      <c r="BM21" s="61"/>
      <c r="BN21" s="61"/>
      <c r="BO21" s="61"/>
      <c r="BP21" s="61"/>
      <c r="BQ21" s="61"/>
      <c r="BR21" s="61"/>
      <c r="BS21" s="61"/>
      <c r="BT21" s="61"/>
      <c r="BU21" s="61"/>
      <c r="BV21" s="61"/>
      <c r="BW21" s="61"/>
      <c r="BX21" s="61"/>
      <c r="BY21" s="61"/>
      <c r="BZ21" s="6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0"/>
      <c r="BM22" s="61"/>
      <c r="BN22" s="61"/>
      <c r="BO22" s="61"/>
      <c r="BP22" s="61"/>
      <c r="BQ22" s="61"/>
      <c r="BR22" s="61"/>
      <c r="BS22" s="61"/>
      <c r="BT22" s="61"/>
      <c r="BU22" s="61"/>
      <c r="BV22" s="61"/>
      <c r="BW22" s="61"/>
      <c r="BX22" s="61"/>
      <c r="BY22" s="61"/>
      <c r="BZ22" s="6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0"/>
      <c r="BM23" s="61"/>
      <c r="BN23" s="61"/>
      <c r="BO23" s="61"/>
      <c r="BP23" s="61"/>
      <c r="BQ23" s="61"/>
      <c r="BR23" s="61"/>
      <c r="BS23" s="61"/>
      <c r="BT23" s="61"/>
      <c r="BU23" s="61"/>
      <c r="BV23" s="61"/>
      <c r="BW23" s="61"/>
      <c r="BX23" s="61"/>
      <c r="BY23" s="61"/>
      <c r="BZ23" s="6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0"/>
      <c r="BM24" s="61"/>
      <c r="BN24" s="61"/>
      <c r="BO24" s="61"/>
      <c r="BP24" s="61"/>
      <c r="BQ24" s="61"/>
      <c r="BR24" s="61"/>
      <c r="BS24" s="61"/>
      <c r="BT24" s="61"/>
      <c r="BU24" s="61"/>
      <c r="BV24" s="61"/>
      <c r="BW24" s="61"/>
      <c r="BX24" s="61"/>
      <c r="BY24" s="61"/>
      <c r="BZ24" s="6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0"/>
      <c r="BM25" s="61"/>
      <c r="BN25" s="61"/>
      <c r="BO25" s="61"/>
      <c r="BP25" s="61"/>
      <c r="BQ25" s="61"/>
      <c r="BR25" s="61"/>
      <c r="BS25" s="61"/>
      <c r="BT25" s="61"/>
      <c r="BU25" s="61"/>
      <c r="BV25" s="61"/>
      <c r="BW25" s="61"/>
      <c r="BX25" s="61"/>
      <c r="BY25" s="61"/>
      <c r="BZ25" s="6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0"/>
      <c r="BM26" s="61"/>
      <c r="BN26" s="61"/>
      <c r="BO26" s="61"/>
      <c r="BP26" s="61"/>
      <c r="BQ26" s="61"/>
      <c r="BR26" s="61"/>
      <c r="BS26" s="61"/>
      <c r="BT26" s="61"/>
      <c r="BU26" s="61"/>
      <c r="BV26" s="61"/>
      <c r="BW26" s="61"/>
      <c r="BX26" s="61"/>
      <c r="BY26" s="61"/>
      <c r="BZ26" s="6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0"/>
      <c r="BM27" s="61"/>
      <c r="BN27" s="61"/>
      <c r="BO27" s="61"/>
      <c r="BP27" s="61"/>
      <c r="BQ27" s="61"/>
      <c r="BR27" s="61"/>
      <c r="BS27" s="61"/>
      <c r="BT27" s="61"/>
      <c r="BU27" s="61"/>
      <c r="BV27" s="61"/>
      <c r="BW27" s="61"/>
      <c r="BX27" s="61"/>
      <c r="BY27" s="61"/>
      <c r="BZ27" s="6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0"/>
      <c r="BM28" s="61"/>
      <c r="BN28" s="61"/>
      <c r="BO28" s="61"/>
      <c r="BP28" s="61"/>
      <c r="BQ28" s="61"/>
      <c r="BR28" s="61"/>
      <c r="BS28" s="61"/>
      <c r="BT28" s="61"/>
      <c r="BU28" s="61"/>
      <c r="BV28" s="61"/>
      <c r="BW28" s="61"/>
      <c r="BX28" s="61"/>
      <c r="BY28" s="61"/>
      <c r="BZ28" s="6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0"/>
      <c r="BM29" s="61"/>
      <c r="BN29" s="61"/>
      <c r="BO29" s="61"/>
      <c r="BP29" s="61"/>
      <c r="BQ29" s="61"/>
      <c r="BR29" s="61"/>
      <c r="BS29" s="61"/>
      <c r="BT29" s="61"/>
      <c r="BU29" s="61"/>
      <c r="BV29" s="61"/>
      <c r="BW29" s="61"/>
      <c r="BX29" s="61"/>
      <c r="BY29" s="61"/>
      <c r="BZ29" s="6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0"/>
      <c r="BM30" s="61"/>
      <c r="BN30" s="61"/>
      <c r="BO30" s="61"/>
      <c r="BP30" s="61"/>
      <c r="BQ30" s="61"/>
      <c r="BR30" s="61"/>
      <c r="BS30" s="61"/>
      <c r="BT30" s="61"/>
      <c r="BU30" s="61"/>
      <c r="BV30" s="61"/>
      <c r="BW30" s="61"/>
      <c r="BX30" s="61"/>
      <c r="BY30" s="61"/>
      <c r="BZ30" s="6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0"/>
      <c r="BM31" s="61"/>
      <c r="BN31" s="61"/>
      <c r="BO31" s="61"/>
      <c r="BP31" s="61"/>
      <c r="BQ31" s="61"/>
      <c r="BR31" s="61"/>
      <c r="BS31" s="61"/>
      <c r="BT31" s="61"/>
      <c r="BU31" s="61"/>
      <c r="BV31" s="61"/>
      <c r="BW31" s="61"/>
      <c r="BX31" s="61"/>
      <c r="BY31" s="61"/>
      <c r="BZ31" s="6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0"/>
      <c r="BM32" s="61"/>
      <c r="BN32" s="61"/>
      <c r="BO32" s="61"/>
      <c r="BP32" s="61"/>
      <c r="BQ32" s="61"/>
      <c r="BR32" s="61"/>
      <c r="BS32" s="61"/>
      <c r="BT32" s="61"/>
      <c r="BU32" s="61"/>
      <c r="BV32" s="61"/>
      <c r="BW32" s="61"/>
      <c r="BX32" s="61"/>
      <c r="BY32" s="61"/>
      <c r="BZ32" s="6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0"/>
      <c r="BM33" s="61"/>
      <c r="BN33" s="61"/>
      <c r="BO33" s="61"/>
      <c r="BP33" s="61"/>
      <c r="BQ33" s="61"/>
      <c r="BR33" s="61"/>
      <c r="BS33" s="61"/>
      <c r="BT33" s="61"/>
      <c r="BU33" s="61"/>
      <c r="BV33" s="61"/>
      <c r="BW33" s="61"/>
      <c r="BX33" s="61"/>
      <c r="BY33" s="61"/>
      <c r="BZ33" s="6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0"/>
      <c r="BM34" s="61"/>
      <c r="BN34" s="61"/>
      <c r="BO34" s="61"/>
      <c r="BP34" s="61"/>
      <c r="BQ34" s="61"/>
      <c r="BR34" s="61"/>
      <c r="BS34" s="61"/>
      <c r="BT34" s="61"/>
      <c r="BU34" s="61"/>
      <c r="BV34" s="61"/>
      <c r="BW34" s="61"/>
      <c r="BX34" s="61"/>
      <c r="BY34" s="61"/>
      <c r="BZ34" s="6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0"/>
      <c r="BM35" s="61"/>
      <c r="BN35" s="61"/>
      <c r="BO35" s="61"/>
      <c r="BP35" s="61"/>
      <c r="BQ35" s="61"/>
      <c r="BR35" s="61"/>
      <c r="BS35" s="61"/>
      <c r="BT35" s="61"/>
      <c r="BU35" s="61"/>
      <c r="BV35" s="61"/>
      <c r="BW35" s="61"/>
      <c r="BX35" s="61"/>
      <c r="BY35" s="61"/>
      <c r="BZ35" s="6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0"/>
      <c r="BM36" s="61"/>
      <c r="BN36" s="61"/>
      <c r="BO36" s="61"/>
      <c r="BP36" s="61"/>
      <c r="BQ36" s="61"/>
      <c r="BR36" s="61"/>
      <c r="BS36" s="61"/>
      <c r="BT36" s="61"/>
      <c r="BU36" s="61"/>
      <c r="BV36" s="61"/>
      <c r="BW36" s="61"/>
      <c r="BX36" s="61"/>
      <c r="BY36" s="61"/>
      <c r="BZ36" s="6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0"/>
      <c r="BM37" s="61"/>
      <c r="BN37" s="61"/>
      <c r="BO37" s="61"/>
      <c r="BP37" s="61"/>
      <c r="BQ37" s="61"/>
      <c r="BR37" s="61"/>
      <c r="BS37" s="61"/>
      <c r="BT37" s="61"/>
      <c r="BU37" s="61"/>
      <c r="BV37" s="61"/>
      <c r="BW37" s="61"/>
      <c r="BX37" s="61"/>
      <c r="BY37" s="61"/>
      <c r="BZ37" s="6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0"/>
      <c r="BM38" s="61"/>
      <c r="BN38" s="61"/>
      <c r="BO38" s="61"/>
      <c r="BP38" s="61"/>
      <c r="BQ38" s="61"/>
      <c r="BR38" s="61"/>
      <c r="BS38" s="61"/>
      <c r="BT38" s="61"/>
      <c r="BU38" s="61"/>
      <c r="BV38" s="61"/>
      <c r="BW38" s="61"/>
      <c r="BX38" s="61"/>
      <c r="BY38" s="61"/>
      <c r="BZ38" s="6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0"/>
      <c r="BM39" s="61"/>
      <c r="BN39" s="61"/>
      <c r="BO39" s="61"/>
      <c r="BP39" s="61"/>
      <c r="BQ39" s="61"/>
      <c r="BR39" s="61"/>
      <c r="BS39" s="61"/>
      <c r="BT39" s="61"/>
      <c r="BU39" s="61"/>
      <c r="BV39" s="61"/>
      <c r="BW39" s="61"/>
      <c r="BX39" s="61"/>
      <c r="BY39" s="61"/>
      <c r="BZ39" s="6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0"/>
      <c r="BM40" s="61"/>
      <c r="BN40" s="61"/>
      <c r="BO40" s="61"/>
      <c r="BP40" s="61"/>
      <c r="BQ40" s="61"/>
      <c r="BR40" s="61"/>
      <c r="BS40" s="61"/>
      <c r="BT40" s="61"/>
      <c r="BU40" s="61"/>
      <c r="BV40" s="61"/>
      <c r="BW40" s="61"/>
      <c r="BX40" s="61"/>
      <c r="BY40" s="61"/>
      <c r="BZ40" s="6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0"/>
      <c r="BM41" s="61"/>
      <c r="BN41" s="61"/>
      <c r="BO41" s="61"/>
      <c r="BP41" s="61"/>
      <c r="BQ41" s="61"/>
      <c r="BR41" s="61"/>
      <c r="BS41" s="61"/>
      <c r="BT41" s="61"/>
      <c r="BU41" s="61"/>
      <c r="BV41" s="61"/>
      <c r="BW41" s="61"/>
      <c r="BX41" s="61"/>
      <c r="BY41" s="61"/>
      <c r="BZ41" s="6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0"/>
      <c r="BM42" s="61"/>
      <c r="BN42" s="61"/>
      <c r="BO42" s="61"/>
      <c r="BP42" s="61"/>
      <c r="BQ42" s="61"/>
      <c r="BR42" s="61"/>
      <c r="BS42" s="61"/>
      <c r="BT42" s="61"/>
      <c r="BU42" s="61"/>
      <c r="BV42" s="61"/>
      <c r="BW42" s="61"/>
      <c r="BX42" s="61"/>
      <c r="BY42" s="61"/>
      <c r="BZ42" s="6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0"/>
      <c r="BM43" s="61"/>
      <c r="BN43" s="61"/>
      <c r="BO43" s="61"/>
      <c r="BP43" s="61"/>
      <c r="BQ43" s="61"/>
      <c r="BR43" s="61"/>
      <c r="BS43" s="61"/>
      <c r="BT43" s="61"/>
      <c r="BU43" s="61"/>
      <c r="BV43" s="61"/>
      <c r="BW43" s="61"/>
      <c r="BX43" s="61"/>
      <c r="BY43" s="61"/>
      <c r="BZ43" s="6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3"/>
      <c r="BM44" s="64"/>
      <c r="BN44" s="64"/>
      <c r="BO44" s="64"/>
      <c r="BP44" s="64"/>
      <c r="BQ44" s="64"/>
      <c r="BR44" s="64"/>
      <c r="BS44" s="64"/>
      <c r="BT44" s="64"/>
      <c r="BU44" s="64"/>
      <c r="BV44" s="64"/>
      <c r="BW44" s="64"/>
      <c r="BX44" s="64"/>
      <c r="BY44" s="64"/>
      <c r="BZ44" s="6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113</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114</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QGiv82jZObBwGSDNWUaef4HIiLeBkGeGrvwIz/QbREqFv34oC/uUOeh6kWja0f/+xeT6dCSjxlsKAqp8DlJAAw==" saltValue="ridvKwArTlG0CbjGhnuSO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43214</v>
      </c>
      <c r="D6" s="19">
        <f t="shared" si="3"/>
        <v>46</v>
      </c>
      <c r="E6" s="19">
        <f t="shared" si="3"/>
        <v>17</v>
      </c>
      <c r="F6" s="19">
        <f t="shared" si="3"/>
        <v>1</v>
      </c>
      <c r="G6" s="19">
        <f t="shared" si="3"/>
        <v>0</v>
      </c>
      <c r="H6" s="19" t="str">
        <f t="shared" si="3"/>
        <v>宮城県　大河原町</v>
      </c>
      <c r="I6" s="19" t="str">
        <f t="shared" si="3"/>
        <v>法適用</v>
      </c>
      <c r="J6" s="19" t="str">
        <f t="shared" si="3"/>
        <v>下水道事業</v>
      </c>
      <c r="K6" s="19" t="str">
        <f t="shared" si="3"/>
        <v>公共下水道</v>
      </c>
      <c r="L6" s="19" t="str">
        <f t="shared" si="3"/>
        <v>Cc1</v>
      </c>
      <c r="M6" s="19" t="str">
        <f t="shared" si="3"/>
        <v>非設置</v>
      </c>
      <c r="N6" s="20" t="str">
        <f t="shared" si="3"/>
        <v>-</v>
      </c>
      <c r="O6" s="20">
        <f t="shared" si="3"/>
        <v>52.38</v>
      </c>
      <c r="P6" s="20">
        <f t="shared" si="3"/>
        <v>94.8</v>
      </c>
      <c r="Q6" s="20">
        <f t="shared" si="3"/>
        <v>109.96</v>
      </c>
      <c r="R6" s="20">
        <f t="shared" si="3"/>
        <v>3080</v>
      </c>
      <c r="S6" s="20">
        <f t="shared" si="3"/>
        <v>23531</v>
      </c>
      <c r="T6" s="20">
        <f t="shared" si="3"/>
        <v>24.99</v>
      </c>
      <c r="U6" s="20">
        <f t="shared" si="3"/>
        <v>941.62</v>
      </c>
      <c r="V6" s="20">
        <f t="shared" si="3"/>
        <v>22197</v>
      </c>
      <c r="W6" s="20">
        <f t="shared" si="3"/>
        <v>6.29</v>
      </c>
      <c r="X6" s="20">
        <f t="shared" si="3"/>
        <v>3528.93</v>
      </c>
      <c r="Y6" s="21" t="str">
        <f>IF(Y7="",NA(),Y7)</f>
        <v>-</v>
      </c>
      <c r="Z6" s="21">
        <f t="shared" ref="Z6:AH6" si="4">IF(Z7="",NA(),Z7)</f>
        <v>129.43</v>
      </c>
      <c r="AA6" s="21">
        <f t="shared" si="4"/>
        <v>128.21</v>
      </c>
      <c r="AB6" s="21">
        <f t="shared" si="4"/>
        <v>131.62</v>
      </c>
      <c r="AC6" s="21">
        <f t="shared" si="4"/>
        <v>135.44999999999999</v>
      </c>
      <c r="AD6" s="21" t="str">
        <f t="shared" si="4"/>
        <v>-</v>
      </c>
      <c r="AE6" s="21">
        <f t="shared" si="4"/>
        <v>106.5</v>
      </c>
      <c r="AF6" s="21">
        <f t="shared" si="4"/>
        <v>106.22</v>
      </c>
      <c r="AG6" s="21">
        <f t="shared" si="4"/>
        <v>107.01</v>
      </c>
      <c r="AH6" s="21">
        <f t="shared" si="4"/>
        <v>106.53</v>
      </c>
      <c r="AI6" s="20" t="str">
        <f>IF(AI7="","",IF(AI7="-","【-】","【"&amp;SUBSTITUTE(TEXT(AI7,"#,##0.00"),"-","△")&amp;"】"))</f>
        <v>【105.91】</v>
      </c>
      <c r="AJ6" s="21" t="str">
        <f>IF(AJ7="",NA(),AJ7)</f>
        <v>-</v>
      </c>
      <c r="AK6" s="20">
        <f t="shared" ref="AK6:AS6" si="5">IF(AK7="",NA(),AK7)</f>
        <v>0</v>
      </c>
      <c r="AL6" s="20">
        <f t="shared" si="5"/>
        <v>0</v>
      </c>
      <c r="AM6" s="20">
        <f t="shared" si="5"/>
        <v>0</v>
      </c>
      <c r="AN6" s="20">
        <f t="shared" si="5"/>
        <v>0</v>
      </c>
      <c r="AO6" s="21" t="str">
        <f t="shared" si="5"/>
        <v>-</v>
      </c>
      <c r="AP6" s="21">
        <f t="shared" si="5"/>
        <v>18.36</v>
      </c>
      <c r="AQ6" s="21">
        <f t="shared" si="5"/>
        <v>18.010000000000002</v>
      </c>
      <c r="AR6" s="21">
        <f t="shared" si="5"/>
        <v>23.86</v>
      </c>
      <c r="AS6" s="21">
        <f t="shared" si="5"/>
        <v>18.41</v>
      </c>
      <c r="AT6" s="20" t="str">
        <f>IF(AT7="","",IF(AT7="-","【-】","【"&amp;SUBSTITUTE(TEXT(AT7,"#,##0.00"),"-","△")&amp;"】"))</f>
        <v>【3.03】</v>
      </c>
      <c r="AU6" s="21" t="str">
        <f>IF(AU7="",NA(),AU7)</f>
        <v>-</v>
      </c>
      <c r="AV6" s="21">
        <f t="shared" ref="AV6:BD6" si="6">IF(AV7="",NA(),AV7)</f>
        <v>39.31</v>
      </c>
      <c r="AW6" s="21">
        <f t="shared" si="6"/>
        <v>54.48</v>
      </c>
      <c r="AX6" s="21">
        <f t="shared" si="6"/>
        <v>69.97</v>
      </c>
      <c r="AY6" s="21">
        <f t="shared" si="6"/>
        <v>92.7</v>
      </c>
      <c r="AZ6" s="21" t="str">
        <f t="shared" si="6"/>
        <v>-</v>
      </c>
      <c r="BA6" s="21">
        <f t="shared" si="6"/>
        <v>55.6</v>
      </c>
      <c r="BB6" s="21">
        <f t="shared" si="6"/>
        <v>59.4</v>
      </c>
      <c r="BC6" s="21">
        <f t="shared" si="6"/>
        <v>68.27</v>
      </c>
      <c r="BD6" s="21">
        <f t="shared" si="6"/>
        <v>74.790000000000006</v>
      </c>
      <c r="BE6" s="20" t="str">
        <f>IF(BE7="","",IF(BE7="-","【-】","【"&amp;SUBSTITUTE(TEXT(BE7,"#,##0.00"),"-","△")&amp;"】"))</f>
        <v>【78.43】</v>
      </c>
      <c r="BF6" s="21" t="str">
        <f>IF(BF7="",NA(),BF7)</f>
        <v>-</v>
      </c>
      <c r="BG6" s="21">
        <f t="shared" ref="BG6:BO6" si="7">IF(BG7="",NA(),BG7)</f>
        <v>138.76</v>
      </c>
      <c r="BH6" s="21">
        <f t="shared" si="7"/>
        <v>145.85</v>
      </c>
      <c r="BI6" s="21">
        <f t="shared" si="7"/>
        <v>1220.8499999999999</v>
      </c>
      <c r="BJ6" s="21">
        <f t="shared" si="7"/>
        <v>511.65</v>
      </c>
      <c r="BK6" s="21" t="str">
        <f t="shared" si="7"/>
        <v>-</v>
      </c>
      <c r="BL6" s="21">
        <f t="shared" si="7"/>
        <v>789.08</v>
      </c>
      <c r="BM6" s="21">
        <f t="shared" si="7"/>
        <v>747.84</v>
      </c>
      <c r="BN6" s="21">
        <f t="shared" si="7"/>
        <v>804.98</v>
      </c>
      <c r="BO6" s="21">
        <f t="shared" si="7"/>
        <v>767.56</v>
      </c>
      <c r="BP6" s="20" t="str">
        <f>IF(BP7="","",IF(BP7="-","【-】","【"&amp;SUBSTITUTE(TEXT(BP7,"#,##0.00"),"-","△")&amp;"】"))</f>
        <v>【630.82】</v>
      </c>
      <c r="BQ6" s="21" t="str">
        <f>IF(BQ7="",NA(),BQ7)</f>
        <v>-</v>
      </c>
      <c r="BR6" s="21">
        <f t="shared" ref="BR6:BZ6" si="8">IF(BR7="",NA(),BR7)</f>
        <v>92.46</v>
      </c>
      <c r="BS6" s="21">
        <f t="shared" si="8"/>
        <v>89.79</v>
      </c>
      <c r="BT6" s="21">
        <f t="shared" si="8"/>
        <v>104.75</v>
      </c>
      <c r="BU6" s="21">
        <f t="shared" si="8"/>
        <v>113.14</v>
      </c>
      <c r="BV6" s="21" t="str">
        <f t="shared" si="8"/>
        <v>-</v>
      </c>
      <c r="BW6" s="21">
        <f t="shared" si="8"/>
        <v>88.25</v>
      </c>
      <c r="BX6" s="21">
        <f t="shared" si="8"/>
        <v>90.17</v>
      </c>
      <c r="BY6" s="21">
        <f t="shared" si="8"/>
        <v>88.71</v>
      </c>
      <c r="BZ6" s="21">
        <f t="shared" si="8"/>
        <v>90.23</v>
      </c>
      <c r="CA6" s="20" t="str">
        <f>IF(CA7="","",IF(CA7="-","【-】","【"&amp;SUBSTITUTE(TEXT(CA7,"#,##0.00"),"-","△")&amp;"】"))</f>
        <v>【97.81】</v>
      </c>
      <c r="CB6" s="21" t="str">
        <f>IF(CB7="",NA(),CB7)</f>
        <v>-</v>
      </c>
      <c r="CC6" s="21">
        <f t="shared" ref="CC6:CK6" si="9">IF(CC7="",NA(),CC7)</f>
        <v>179</v>
      </c>
      <c r="CD6" s="21">
        <f t="shared" si="9"/>
        <v>185</v>
      </c>
      <c r="CE6" s="21">
        <f t="shared" si="9"/>
        <v>158.85</v>
      </c>
      <c r="CF6" s="21">
        <f t="shared" si="9"/>
        <v>148.21</v>
      </c>
      <c r="CG6" s="21" t="str">
        <f t="shared" si="9"/>
        <v>-</v>
      </c>
      <c r="CH6" s="21">
        <f t="shared" si="9"/>
        <v>176.37</v>
      </c>
      <c r="CI6" s="21">
        <f t="shared" si="9"/>
        <v>173.17</v>
      </c>
      <c r="CJ6" s="21">
        <f t="shared" si="9"/>
        <v>174.8</v>
      </c>
      <c r="CK6" s="21">
        <f t="shared" si="9"/>
        <v>170.2</v>
      </c>
      <c r="CL6" s="20" t="str">
        <f>IF(CL7="","",IF(CL7="-","【-】","【"&amp;SUBSTITUTE(TEXT(CL7,"#,##0.00"),"-","△")&amp;"】"))</f>
        <v>【138.75】</v>
      </c>
      <c r="CM6" s="21" t="str">
        <f>IF(CM7="",NA(),CM7)</f>
        <v>-</v>
      </c>
      <c r="CN6" s="21" t="str">
        <f t="shared" ref="CN6:CV6" si="10">IF(CN7="",NA(),CN7)</f>
        <v>-</v>
      </c>
      <c r="CO6" s="21" t="str">
        <f t="shared" si="10"/>
        <v>-</v>
      </c>
      <c r="CP6" s="21" t="str">
        <f t="shared" si="10"/>
        <v>-</v>
      </c>
      <c r="CQ6" s="21" t="str">
        <f t="shared" si="10"/>
        <v>-</v>
      </c>
      <c r="CR6" s="21" t="str">
        <f t="shared" si="10"/>
        <v>-</v>
      </c>
      <c r="CS6" s="21">
        <f t="shared" si="10"/>
        <v>56.72</v>
      </c>
      <c r="CT6" s="21">
        <f t="shared" si="10"/>
        <v>56.43</v>
      </c>
      <c r="CU6" s="21">
        <f t="shared" si="10"/>
        <v>55.82</v>
      </c>
      <c r="CV6" s="21">
        <f t="shared" si="10"/>
        <v>56.51</v>
      </c>
      <c r="CW6" s="20" t="str">
        <f>IF(CW7="","",IF(CW7="-","【-】","【"&amp;SUBSTITUTE(TEXT(CW7,"#,##0.00"),"-","△")&amp;"】"))</f>
        <v>【58.94】</v>
      </c>
      <c r="CX6" s="21" t="str">
        <f>IF(CX7="",NA(),CX7)</f>
        <v>-</v>
      </c>
      <c r="CY6" s="21">
        <f t="shared" ref="CY6:DG6" si="11">IF(CY7="",NA(),CY7)</f>
        <v>96.13</v>
      </c>
      <c r="CZ6" s="21">
        <f t="shared" si="11"/>
        <v>96.33</v>
      </c>
      <c r="DA6" s="21">
        <f t="shared" si="11"/>
        <v>96.73</v>
      </c>
      <c r="DB6" s="21">
        <f t="shared" si="11"/>
        <v>96.84</v>
      </c>
      <c r="DC6" s="21" t="str">
        <f t="shared" si="11"/>
        <v>-</v>
      </c>
      <c r="DD6" s="21">
        <f t="shared" si="11"/>
        <v>90.72</v>
      </c>
      <c r="DE6" s="21">
        <f t="shared" si="11"/>
        <v>91.07</v>
      </c>
      <c r="DF6" s="21">
        <f t="shared" si="11"/>
        <v>90.67</v>
      </c>
      <c r="DG6" s="21">
        <f t="shared" si="11"/>
        <v>90.62</v>
      </c>
      <c r="DH6" s="20" t="str">
        <f>IF(DH7="","",IF(DH7="-","【-】","【"&amp;SUBSTITUTE(TEXT(DH7,"#,##0.00"),"-","△")&amp;"】"))</f>
        <v>【95.91】</v>
      </c>
      <c r="DI6" s="21" t="str">
        <f>IF(DI7="",NA(),DI7)</f>
        <v>-</v>
      </c>
      <c r="DJ6" s="21">
        <f t="shared" ref="DJ6:DR6" si="12">IF(DJ7="",NA(),DJ7)</f>
        <v>45.81</v>
      </c>
      <c r="DK6" s="21">
        <f t="shared" si="12"/>
        <v>53.33</v>
      </c>
      <c r="DL6" s="21">
        <f t="shared" si="12"/>
        <v>48.33</v>
      </c>
      <c r="DM6" s="21">
        <f t="shared" si="12"/>
        <v>49.87</v>
      </c>
      <c r="DN6" s="21" t="str">
        <f t="shared" si="12"/>
        <v>-</v>
      </c>
      <c r="DO6" s="21">
        <f t="shared" si="12"/>
        <v>20.78</v>
      </c>
      <c r="DP6" s="21">
        <f t="shared" si="12"/>
        <v>23.54</v>
      </c>
      <c r="DQ6" s="21">
        <f t="shared" si="12"/>
        <v>25.86</v>
      </c>
      <c r="DR6" s="21">
        <f t="shared" si="12"/>
        <v>26.9</v>
      </c>
      <c r="DS6" s="20" t="str">
        <f>IF(DS7="","",IF(DS7="-","【-】","【"&amp;SUBSTITUTE(TEXT(DS7,"#,##0.00"),"-","△")&amp;"】"))</f>
        <v>【41.09】</v>
      </c>
      <c r="DT6" s="21" t="str">
        <f>IF(DT7="",NA(),DT7)</f>
        <v>-</v>
      </c>
      <c r="DU6" s="20">
        <f t="shared" ref="DU6:EC6" si="13">IF(DU7="",NA(),DU7)</f>
        <v>0</v>
      </c>
      <c r="DV6" s="20">
        <f t="shared" si="13"/>
        <v>0</v>
      </c>
      <c r="DW6" s="20">
        <f t="shared" si="13"/>
        <v>0</v>
      </c>
      <c r="DX6" s="20">
        <f t="shared" si="13"/>
        <v>0</v>
      </c>
      <c r="DY6" s="21" t="str">
        <f t="shared" si="13"/>
        <v>-</v>
      </c>
      <c r="DZ6" s="21">
        <f t="shared" si="13"/>
        <v>1.34</v>
      </c>
      <c r="EA6" s="21">
        <f t="shared" si="13"/>
        <v>1.5</v>
      </c>
      <c r="EB6" s="21">
        <f t="shared" si="13"/>
        <v>1.4</v>
      </c>
      <c r="EC6" s="21">
        <f t="shared" si="13"/>
        <v>2.08</v>
      </c>
      <c r="ED6" s="20" t="str">
        <f>IF(ED7="","",IF(ED7="-","【-】","【"&amp;SUBSTITUTE(TEXT(ED7,"#,##0.00"),"-","△")&amp;"】"))</f>
        <v>【8.68】</v>
      </c>
      <c r="EE6" s="21" t="str">
        <f>IF(EE7="",NA(),EE7)</f>
        <v>-</v>
      </c>
      <c r="EF6" s="20">
        <f t="shared" ref="EF6:EN6" si="14">IF(EF7="",NA(),EF7)</f>
        <v>0</v>
      </c>
      <c r="EG6" s="20">
        <f t="shared" si="14"/>
        <v>0</v>
      </c>
      <c r="EH6" s="20">
        <f t="shared" si="14"/>
        <v>0</v>
      </c>
      <c r="EI6" s="21">
        <f t="shared" si="14"/>
        <v>0.3</v>
      </c>
      <c r="EJ6" s="21" t="str">
        <f t="shared" si="14"/>
        <v>-</v>
      </c>
      <c r="EK6" s="21">
        <f t="shared" si="14"/>
        <v>0.15</v>
      </c>
      <c r="EL6" s="21">
        <f t="shared" si="14"/>
        <v>0.15</v>
      </c>
      <c r="EM6" s="21">
        <f t="shared" si="14"/>
        <v>0.12</v>
      </c>
      <c r="EN6" s="21">
        <f t="shared" si="14"/>
        <v>0.09</v>
      </c>
      <c r="EO6" s="20" t="str">
        <f>IF(EO7="","",IF(EO7="-","【-】","【"&amp;SUBSTITUTE(TEXT(EO7,"#,##0.00"),"-","△")&amp;"】"))</f>
        <v>【0.22】</v>
      </c>
    </row>
    <row r="7" spans="1:148" s="22" customFormat="1" x14ac:dyDescent="0.15">
      <c r="A7" s="14"/>
      <c r="B7" s="23">
        <v>2023</v>
      </c>
      <c r="C7" s="23">
        <v>43214</v>
      </c>
      <c r="D7" s="23">
        <v>46</v>
      </c>
      <c r="E7" s="23">
        <v>17</v>
      </c>
      <c r="F7" s="23">
        <v>1</v>
      </c>
      <c r="G7" s="23">
        <v>0</v>
      </c>
      <c r="H7" s="23" t="s">
        <v>96</v>
      </c>
      <c r="I7" s="23" t="s">
        <v>97</v>
      </c>
      <c r="J7" s="23" t="s">
        <v>98</v>
      </c>
      <c r="K7" s="23" t="s">
        <v>99</v>
      </c>
      <c r="L7" s="23" t="s">
        <v>100</v>
      </c>
      <c r="M7" s="23" t="s">
        <v>101</v>
      </c>
      <c r="N7" s="24" t="s">
        <v>102</v>
      </c>
      <c r="O7" s="24">
        <v>52.38</v>
      </c>
      <c r="P7" s="24">
        <v>94.8</v>
      </c>
      <c r="Q7" s="24">
        <v>109.96</v>
      </c>
      <c r="R7" s="24">
        <v>3080</v>
      </c>
      <c r="S7" s="24">
        <v>23531</v>
      </c>
      <c r="T7" s="24">
        <v>24.99</v>
      </c>
      <c r="U7" s="24">
        <v>941.62</v>
      </c>
      <c r="V7" s="24">
        <v>22197</v>
      </c>
      <c r="W7" s="24">
        <v>6.29</v>
      </c>
      <c r="X7" s="24">
        <v>3528.93</v>
      </c>
      <c r="Y7" s="24" t="s">
        <v>102</v>
      </c>
      <c r="Z7" s="24">
        <v>129.43</v>
      </c>
      <c r="AA7" s="24">
        <v>128.21</v>
      </c>
      <c r="AB7" s="24">
        <v>131.62</v>
      </c>
      <c r="AC7" s="24">
        <v>135.44999999999999</v>
      </c>
      <c r="AD7" s="24" t="s">
        <v>102</v>
      </c>
      <c r="AE7" s="24">
        <v>106.5</v>
      </c>
      <c r="AF7" s="24">
        <v>106.22</v>
      </c>
      <c r="AG7" s="24">
        <v>107.01</v>
      </c>
      <c r="AH7" s="24">
        <v>106.53</v>
      </c>
      <c r="AI7" s="24">
        <v>105.91</v>
      </c>
      <c r="AJ7" s="24" t="s">
        <v>102</v>
      </c>
      <c r="AK7" s="24">
        <v>0</v>
      </c>
      <c r="AL7" s="24">
        <v>0</v>
      </c>
      <c r="AM7" s="24">
        <v>0</v>
      </c>
      <c r="AN7" s="24">
        <v>0</v>
      </c>
      <c r="AO7" s="24" t="s">
        <v>102</v>
      </c>
      <c r="AP7" s="24">
        <v>18.36</v>
      </c>
      <c r="AQ7" s="24">
        <v>18.010000000000002</v>
      </c>
      <c r="AR7" s="24">
        <v>23.86</v>
      </c>
      <c r="AS7" s="24">
        <v>18.41</v>
      </c>
      <c r="AT7" s="24">
        <v>3.03</v>
      </c>
      <c r="AU7" s="24" t="s">
        <v>102</v>
      </c>
      <c r="AV7" s="24">
        <v>39.31</v>
      </c>
      <c r="AW7" s="24">
        <v>54.48</v>
      </c>
      <c r="AX7" s="24">
        <v>69.97</v>
      </c>
      <c r="AY7" s="24">
        <v>92.7</v>
      </c>
      <c r="AZ7" s="24" t="s">
        <v>102</v>
      </c>
      <c r="BA7" s="24">
        <v>55.6</v>
      </c>
      <c r="BB7" s="24">
        <v>59.4</v>
      </c>
      <c r="BC7" s="24">
        <v>68.27</v>
      </c>
      <c r="BD7" s="24">
        <v>74.790000000000006</v>
      </c>
      <c r="BE7" s="24">
        <v>78.430000000000007</v>
      </c>
      <c r="BF7" s="24" t="s">
        <v>102</v>
      </c>
      <c r="BG7" s="24">
        <v>138.76</v>
      </c>
      <c r="BH7" s="24">
        <v>145.85</v>
      </c>
      <c r="BI7" s="24">
        <v>1220.8499999999999</v>
      </c>
      <c r="BJ7" s="24">
        <v>511.65</v>
      </c>
      <c r="BK7" s="24" t="s">
        <v>102</v>
      </c>
      <c r="BL7" s="24">
        <v>789.08</v>
      </c>
      <c r="BM7" s="24">
        <v>747.84</v>
      </c>
      <c r="BN7" s="24">
        <v>804.98</v>
      </c>
      <c r="BO7" s="24">
        <v>767.56</v>
      </c>
      <c r="BP7" s="24">
        <v>630.82000000000005</v>
      </c>
      <c r="BQ7" s="24" t="s">
        <v>102</v>
      </c>
      <c r="BR7" s="24">
        <v>92.46</v>
      </c>
      <c r="BS7" s="24">
        <v>89.79</v>
      </c>
      <c r="BT7" s="24">
        <v>104.75</v>
      </c>
      <c r="BU7" s="24">
        <v>113.14</v>
      </c>
      <c r="BV7" s="24" t="s">
        <v>102</v>
      </c>
      <c r="BW7" s="24">
        <v>88.25</v>
      </c>
      <c r="BX7" s="24">
        <v>90.17</v>
      </c>
      <c r="BY7" s="24">
        <v>88.71</v>
      </c>
      <c r="BZ7" s="24">
        <v>90.23</v>
      </c>
      <c r="CA7" s="24">
        <v>97.81</v>
      </c>
      <c r="CB7" s="24" t="s">
        <v>102</v>
      </c>
      <c r="CC7" s="24">
        <v>179</v>
      </c>
      <c r="CD7" s="24">
        <v>185</v>
      </c>
      <c r="CE7" s="24">
        <v>158.85</v>
      </c>
      <c r="CF7" s="24">
        <v>148.21</v>
      </c>
      <c r="CG7" s="24" t="s">
        <v>102</v>
      </c>
      <c r="CH7" s="24">
        <v>176.37</v>
      </c>
      <c r="CI7" s="24">
        <v>173.17</v>
      </c>
      <c r="CJ7" s="24">
        <v>174.8</v>
      </c>
      <c r="CK7" s="24">
        <v>170.2</v>
      </c>
      <c r="CL7" s="24">
        <v>138.75</v>
      </c>
      <c r="CM7" s="24" t="s">
        <v>102</v>
      </c>
      <c r="CN7" s="24" t="s">
        <v>102</v>
      </c>
      <c r="CO7" s="24" t="s">
        <v>102</v>
      </c>
      <c r="CP7" s="24" t="s">
        <v>102</v>
      </c>
      <c r="CQ7" s="24" t="s">
        <v>102</v>
      </c>
      <c r="CR7" s="24" t="s">
        <v>102</v>
      </c>
      <c r="CS7" s="24">
        <v>56.72</v>
      </c>
      <c r="CT7" s="24">
        <v>56.43</v>
      </c>
      <c r="CU7" s="24">
        <v>55.82</v>
      </c>
      <c r="CV7" s="24">
        <v>56.51</v>
      </c>
      <c r="CW7" s="24">
        <v>58.94</v>
      </c>
      <c r="CX7" s="24" t="s">
        <v>102</v>
      </c>
      <c r="CY7" s="24">
        <v>96.13</v>
      </c>
      <c r="CZ7" s="24">
        <v>96.33</v>
      </c>
      <c r="DA7" s="24">
        <v>96.73</v>
      </c>
      <c r="DB7" s="24">
        <v>96.84</v>
      </c>
      <c r="DC7" s="24" t="s">
        <v>102</v>
      </c>
      <c r="DD7" s="24">
        <v>90.72</v>
      </c>
      <c r="DE7" s="24">
        <v>91.07</v>
      </c>
      <c r="DF7" s="24">
        <v>90.67</v>
      </c>
      <c r="DG7" s="24">
        <v>90.62</v>
      </c>
      <c r="DH7" s="24">
        <v>95.91</v>
      </c>
      <c r="DI7" s="24" t="s">
        <v>102</v>
      </c>
      <c r="DJ7" s="24">
        <v>45.81</v>
      </c>
      <c r="DK7" s="24">
        <v>53.33</v>
      </c>
      <c r="DL7" s="24">
        <v>48.33</v>
      </c>
      <c r="DM7" s="24">
        <v>49.87</v>
      </c>
      <c r="DN7" s="24" t="s">
        <v>102</v>
      </c>
      <c r="DO7" s="24">
        <v>20.78</v>
      </c>
      <c r="DP7" s="24">
        <v>23.54</v>
      </c>
      <c r="DQ7" s="24">
        <v>25.86</v>
      </c>
      <c r="DR7" s="24">
        <v>26.9</v>
      </c>
      <c r="DS7" s="24">
        <v>41.09</v>
      </c>
      <c r="DT7" s="24" t="s">
        <v>102</v>
      </c>
      <c r="DU7" s="24">
        <v>0</v>
      </c>
      <c r="DV7" s="24">
        <v>0</v>
      </c>
      <c r="DW7" s="24">
        <v>0</v>
      </c>
      <c r="DX7" s="24">
        <v>0</v>
      </c>
      <c r="DY7" s="24" t="s">
        <v>102</v>
      </c>
      <c r="DZ7" s="24">
        <v>1.34</v>
      </c>
      <c r="EA7" s="24">
        <v>1.5</v>
      </c>
      <c r="EB7" s="24">
        <v>1.4</v>
      </c>
      <c r="EC7" s="24">
        <v>2.08</v>
      </c>
      <c r="ED7" s="24">
        <v>8.68</v>
      </c>
      <c r="EE7" s="24" t="s">
        <v>102</v>
      </c>
      <c r="EF7" s="24">
        <v>0</v>
      </c>
      <c r="EG7" s="24">
        <v>0</v>
      </c>
      <c r="EH7" s="24">
        <v>0</v>
      </c>
      <c r="EI7" s="24">
        <v>0.3</v>
      </c>
      <c r="EJ7" s="24" t="s">
        <v>102</v>
      </c>
      <c r="EK7" s="24">
        <v>0.15</v>
      </c>
      <c r="EL7" s="24">
        <v>0.15</v>
      </c>
      <c r="EM7" s="24">
        <v>0.12</v>
      </c>
      <c r="EN7" s="24">
        <v>0.09</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2025-02-03T23:48:08Z</cp:lastPrinted>
  <dcterms:created xsi:type="dcterms:W3CDTF">2025-01-24T06:58:08Z</dcterms:created>
  <dcterms:modified xsi:type="dcterms:W3CDTF">2025-02-03T23:48:10Z</dcterms:modified>
  <cp:category/>
</cp:coreProperties>
</file>