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2_東松島市\"/>
    </mc:Choice>
  </mc:AlternateContent>
  <workbookProtection workbookAlgorithmName="SHA-512" workbookHashValue="2Z52wfsPcxXRczw324NJndSzgpZHztvNAvVlHJvsGxnyGll9WKnjJgGayP4WTr7XXqSsZ9HsM4Ym09n/X/32qw==" workbookSaltValue="JknGqjaUwlAp7s3A23zjzQ==" workbookSpinCount="100000" lockStructure="1"/>
  <bookViews>
    <workbookView xWindow="0" yWindow="0" windowWidth="1920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BB10" i="4"/>
  <c r="AT10" i="4"/>
  <c r="P10" i="4"/>
  <c r="AT8" i="4"/>
  <c r="W8" i="4"/>
  <c r="P8" i="4"/>
  <c r="B6" i="4"/>
</calcChain>
</file>

<file path=xl/sharedStrings.xml><?xml version="1.0" encoding="utf-8"?>
<sst xmlns="http://schemas.openxmlformats.org/spreadsheetml/2006/main" count="253" uniqueCount="116">
  <si>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</si>
  <si>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</si>
  <si>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</si>
  <si>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</si>
  <si>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</si>
  <si>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</si>
  <si>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</si>
  <si>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</si>
  <si>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</si>
  <si>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</si>
  <si>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</si>
  <si>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</si>
  <si>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</si>
  <si>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</si>
  <si>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</si>
  <si>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</si>
  <si>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</si>
  <si>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</si>
  <si>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</si>
  <si>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</si>
  <si>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</si>
  <si>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</si>
  <si>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</si>
  <si>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</si>
  <si>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</si>
  <si>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</si>
  <si>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</si>
  <si>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</si>
  <si>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</si>
  <si>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</si>
  <si>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</si>
  <si>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</si>
  <si>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</si>
  <si>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</si>
  <si>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</si>
  <si>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</si>
  <si>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</si>
  <si>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</si>
  <si>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</si>
  <si>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</si>
  <si>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</si>
  <si>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</si>
  <si>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</si>
  <si>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</si>
  <si>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</si>
  <si>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</si>
  <si>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</si>
  <si>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</si>
  <si>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</si>
  <si>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</si>
  <si>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</si>
  <si>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</si>
  <si>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</si>
  <si>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</si>
  <si>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</si>
  <si>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</si>
  <si>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</si>
  <si>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</si>
  <si>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</si>
  <si>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</si>
  <si>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</si>
  <si>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</si>
  <si>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</si>
  <si>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</si>
  <si>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</si>
  <si>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</si>
  <si>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</si>
  <si>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</si>
  <si>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</si>
  <si>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</si>
  <si>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</si>
  <si>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</si>
  <si>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</si>
  <si>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</si>
  <si>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</si>
  <si>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</si>
  <si>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</si>
  <si>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</si>
  <si>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</si>
  <si>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</si>
  <si>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</si>
  <si>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</si>
  <si>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</si>
  <si>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</si>
  <si>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</si>
  <si>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</si>
  <si>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</si>
  <si>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</si>
  <si>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</si>
  <si>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</si>
  <si>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</si>
  <si>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</si>
  <si>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</si>
  <si>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</si>
  <si>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</si>
  <si>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</si>
  <si>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東松島市</t>
  </si>
  <si>
    <t>法適用</t>
  </si>
  <si>
    <t>下水道事業</t>
  </si>
  <si>
    <t>漁業集落排水</t>
  </si>
  <si>
    <t>H1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</si>
  <si>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</si>
  <si>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</si>
  <si>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</si>
  <si>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</si>
  <si>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</si>
  <si>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</si>
  <si>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</si>
  <si>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</si>
  <si>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</si>
  <si>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</si>
  <si>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</si>
  <si>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</si>
  <si>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漁業集落排水事業の汚水排水処理施設については、東日本大震災で被災したため当該処理施設を廃止し、平成26年度に新たに供用を開始した施設であることから、有形固定資産減価償却率は類似団体及び全国平均に比べ著しく低い数値となっている。
　引き続き適正管理を実施の上、計画的な更新を行うよう努める。
</t>
    <rPh sb="1" eb="9">
      <t>ギョギョウシュウラクハイスイジギョウ</t>
    </rPh>
    <rPh sb="10" eb="14">
      <t>オスイハイスイ</t>
    </rPh>
    <rPh sb="14" eb="16">
      <t>ショリ</t>
    </rPh>
    <rPh sb="31" eb="33">
      <t>ヒサイ</t>
    </rPh>
    <rPh sb="37" eb="43">
      <t>トウガイショリシセツ</t>
    </rPh>
    <rPh sb="44" eb="46">
      <t>ハイシ</t>
    </rPh>
    <rPh sb="55" eb="56">
      <t>アラ</t>
    </rPh>
    <rPh sb="58" eb="60">
      <t>キョウヨウ</t>
    </rPh>
    <rPh sb="61" eb="63">
      <t>カイシ</t>
    </rPh>
    <phoneticPr fontId="4"/>
  </si>
  <si>
    <t>　今後、処理区域内人口の減少による使用料収入の減少や施設の老朽化による維持管理費用の増加が見込まれ、財政状況は厳しくなることが予想される。
　このため、計画的かつ効率的な維持修繕に努めるなど更なる経営改善を図り、将来にわたって事業を継続できるよう経営の安定化に努める。</t>
    <rPh sb="1" eb="3">
      <t>コンゴ</t>
    </rPh>
    <rPh sb="4" eb="9">
      <t>ショリクイキナイ</t>
    </rPh>
    <rPh sb="26" eb="28">
      <t>シセツ</t>
    </rPh>
    <rPh sb="29" eb="32">
      <t>ロウキュウカ</t>
    </rPh>
    <rPh sb="42" eb="44">
      <t>ゾウカ</t>
    </rPh>
    <rPh sb="45" eb="47">
      <t>ミコ</t>
    </rPh>
    <rPh sb="50" eb="52">
      <t>ザイセイ</t>
    </rPh>
    <rPh sb="52" eb="54">
      <t>ジョウキョウ</t>
    </rPh>
    <rPh sb="55" eb="56">
      <t>キビ</t>
    </rPh>
    <rPh sb="63" eb="65">
      <t>ヨソウ</t>
    </rPh>
    <rPh sb="95" eb="96">
      <t>サラ</t>
    </rPh>
    <phoneticPr fontId="4"/>
  </si>
  <si>
    <t>　経常収支比率については、前年度と同様に100％を超えているものの、一般会計繰入金による収入が大きな要因となっている。
　流動比率については、類似団体平均値を上回っているが、今後も現金預金残高を維持するため経費削減に努める必要がある。
　経費回収率については、100％を大きく下回り、類似団体と比較しても10ポイント以上下回っている。今後も業務の効率化や経費削減等に積極的に取り組むとともに、使用料収入の確保に努める必要がある。
　汚水処理原価については、類似団体平均値より高い水準となっている。今後も業務の効率化や経費削減等に積極的に取り組む必要がある。
　水洗化率について、前年度と比較して5ポイント程度減少したが、類似団体平均値を上回っている。</t>
    <rPh sb="44" eb="46">
      <t>シュウニュウ</t>
    </rPh>
    <rPh sb="47" eb="48">
      <t>オオ</t>
    </rPh>
    <rPh sb="61" eb="65">
      <t>リュウドウヒリツ</t>
    </rPh>
    <rPh sb="103" eb="107">
      <t>ケイヒサクゲン</t>
    </rPh>
    <rPh sb="108" eb="109">
      <t>ツト</t>
    </rPh>
    <rPh sb="111" eb="113">
      <t>ヒツヨウ</t>
    </rPh>
    <rPh sb="272" eb="274">
      <t>ヒツヨウ</t>
    </rPh>
    <rPh sb="302" eb="304">
      <t>テイド</t>
    </rPh>
    <rPh sb="304" eb="306">
      <t>ゲンショウ</t>
    </rPh>
    <rPh sb="318" eb="320">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</si>
</sst>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3E66-46ED-927A-0B9F7A1CE4F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0.01</c:v>
                </c:pt>
                <c:pt idx="2" formatCode="#,##0.00;&quot;△&quot;#,##0.00">
                  <c:v>0</c:v>
                </c:pt>
                <c:pt idx="3">
                  <c:v>0.02</c:v>
                </c:pt>
                <c:pt idx="4" formatCode="#,##0.00;&quot;△&quot;#,##0.00">
                  <c:v>0</c:v>
                </c:pt>
              </c:numCache>
            </c:numRef>
          </c:val>
          <c:smooth val="0"/>
          <c:extLst>
            <c:ext xmlns:c16="http://schemas.microsoft.com/office/drawing/2014/chart" uri="{C3380CC4-5D6E-409C-BE32-E72D297353CC}">
              <c16:uniqueId val="{00000001-3E66-46ED-927A-0B9F7A1CE4F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DF26-49F6-9151-486A20CE509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40.29</c:v>
                </c:pt>
                <c:pt idx="2">
                  <c:v>40.11</c:v>
                </c:pt>
                <c:pt idx="3">
                  <c:v>37.67</c:v>
                </c:pt>
                <c:pt idx="4">
                  <c:v>30.99</c:v>
                </c:pt>
              </c:numCache>
            </c:numRef>
          </c:val>
          <c:smooth val="0"/>
          <c:extLst>
            <c:ext xmlns:c16="http://schemas.microsoft.com/office/drawing/2014/chart" uri="{C3380CC4-5D6E-409C-BE32-E72D297353CC}">
              <c16:uniqueId val="{00000001-DF26-49F6-9151-486A20CE509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95.29</c:v>
                </c:pt>
              </c:numCache>
            </c:numRef>
          </c:val>
          <c:extLst>
            <c:ext xmlns:c16="http://schemas.microsoft.com/office/drawing/2014/chart" uri="{C3380CC4-5D6E-409C-BE32-E72D297353CC}">
              <c16:uniqueId val="{00000000-DBC4-45C9-A8CA-52B9BFCCC34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87.49</c:v>
                </c:pt>
                <c:pt idx="2">
                  <c:v>87.61</c:v>
                </c:pt>
                <c:pt idx="3">
                  <c:v>87.94</c:v>
                </c:pt>
                <c:pt idx="4">
                  <c:v>85.45</c:v>
                </c:pt>
              </c:numCache>
            </c:numRef>
          </c:val>
          <c:smooth val="0"/>
          <c:extLst>
            <c:ext xmlns:c16="http://schemas.microsoft.com/office/drawing/2014/chart" uri="{C3380CC4-5D6E-409C-BE32-E72D297353CC}">
              <c16:uniqueId val="{00000001-DBC4-45C9-A8CA-52B9BFCCC34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95.75</c:v>
                </c:pt>
                <c:pt idx="2">
                  <c:v>104.31</c:v>
                </c:pt>
                <c:pt idx="3">
                  <c:v>105.24</c:v>
                </c:pt>
                <c:pt idx="4">
                  <c:v>104.88</c:v>
                </c:pt>
              </c:numCache>
            </c:numRef>
          </c:val>
          <c:extLst>
            <c:ext xmlns:c16="http://schemas.microsoft.com/office/drawing/2014/chart" uri="{C3380CC4-5D6E-409C-BE32-E72D297353CC}">
              <c16:uniqueId val="{00000000-DEFD-4D32-86E9-A0F596851D2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95.71</c:v>
                </c:pt>
                <c:pt idx="2">
                  <c:v>96.59</c:v>
                </c:pt>
                <c:pt idx="3">
                  <c:v>96.86</c:v>
                </c:pt>
                <c:pt idx="4">
                  <c:v>97.07</c:v>
                </c:pt>
              </c:numCache>
            </c:numRef>
          </c:val>
          <c:smooth val="0"/>
          <c:extLst>
            <c:ext xmlns:c16="http://schemas.microsoft.com/office/drawing/2014/chart" uri="{C3380CC4-5D6E-409C-BE32-E72D297353CC}">
              <c16:uniqueId val="{00000001-DEFD-4D32-86E9-A0F596851D2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4.2300000000000004</c:v>
                </c:pt>
                <c:pt idx="2">
                  <c:v>8.4499999999999993</c:v>
                </c:pt>
                <c:pt idx="3">
                  <c:v>12.68</c:v>
                </c:pt>
                <c:pt idx="4">
                  <c:v>16.91</c:v>
                </c:pt>
              </c:numCache>
            </c:numRef>
          </c:val>
          <c:extLst>
            <c:ext xmlns:c16="http://schemas.microsoft.com/office/drawing/2014/chart" uri="{C3380CC4-5D6E-409C-BE32-E72D297353CC}">
              <c16:uniqueId val="{00000000-76A7-4892-8887-2FAC1A0D3AD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29.9</c:v>
                </c:pt>
                <c:pt idx="2">
                  <c:v>32.58</c:v>
                </c:pt>
                <c:pt idx="3">
                  <c:v>37.479999999999997</c:v>
                </c:pt>
                <c:pt idx="4">
                  <c:v>35.07</c:v>
                </c:pt>
              </c:numCache>
            </c:numRef>
          </c:val>
          <c:smooth val="0"/>
          <c:extLst>
            <c:ext xmlns:c16="http://schemas.microsoft.com/office/drawing/2014/chart" uri="{C3380CC4-5D6E-409C-BE32-E72D297353CC}">
              <c16:uniqueId val="{00000001-76A7-4892-8887-2FAC1A0D3AD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15F-4D4D-8103-3383E4B2A5C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E15F-4D4D-8103-3383E4B2A5C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87.04</c:v>
                </c:pt>
                <c:pt idx="2">
                  <c:v>61.2</c:v>
                </c:pt>
                <c:pt idx="3" formatCode="#,##0.00;&quot;△&quot;#,##0.00">
                  <c:v>0</c:v>
                </c:pt>
                <c:pt idx="4" formatCode="#,##0.00;&quot;△&quot;#,##0.00">
                  <c:v>0</c:v>
                </c:pt>
              </c:numCache>
            </c:numRef>
          </c:val>
          <c:extLst>
            <c:ext xmlns:c16="http://schemas.microsoft.com/office/drawing/2014/chart" uri="{C3380CC4-5D6E-409C-BE32-E72D297353CC}">
              <c16:uniqueId val="{00000000-1DE7-454C-B72B-3ADAD40E053D}"/>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11.66</c:v>
                </c:pt>
                <c:pt idx="2">
                  <c:v>18.57</c:v>
                </c:pt>
                <c:pt idx="3">
                  <c:v>17.78</c:v>
                </c:pt>
                <c:pt idx="4">
                  <c:v>40.729999999999997</c:v>
                </c:pt>
              </c:numCache>
            </c:numRef>
          </c:val>
          <c:smooth val="0"/>
          <c:extLst>
            <c:ext xmlns:c16="http://schemas.microsoft.com/office/drawing/2014/chart" uri="{C3380CC4-5D6E-409C-BE32-E72D297353CC}">
              <c16:uniqueId val="{00000001-1DE7-454C-B72B-3ADAD40E053D}"/>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107.35</c:v>
                </c:pt>
                <c:pt idx="2">
                  <c:v>110.45</c:v>
                </c:pt>
                <c:pt idx="3">
                  <c:v>128.51</c:v>
                </c:pt>
                <c:pt idx="4">
                  <c:v>126.75</c:v>
                </c:pt>
              </c:numCache>
            </c:numRef>
          </c:val>
          <c:extLst>
            <c:ext xmlns:c16="http://schemas.microsoft.com/office/drawing/2014/chart" uri="{C3380CC4-5D6E-409C-BE32-E72D297353CC}">
              <c16:uniqueId val="{00000000-1596-429E-98C6-630977AF7BD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53.11</c:v>
                </c:pt>
                <c:pt idx="2">
                  <c:v>54.48</c:v>
                </c:pt>
                <c:pt idx="3">
                  <c:v>51.12</c:v>
                </c:pt>
                <c:pt idx="4">
                  <c:v>61.08</c:v>
                </c:pt>
              </c:numCache>
            </c:numRef>
          </c:val>
          <c:smooth val="0"/>
          <c:extLst>
            <c:ext xmlns:c16="http://schemas.microsoft.com/office/drawing/2014/chart" uri="{C3380CC4-5D6E-409C-BE32-E72D297353CC}">
              <c16:uniqueId val="{00000001-1596-429E-98C6-630977AF7BD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01A-411E-BEEB-433B4226A7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807.81</c:v>
                </c:pt>
                <c:pt idx="2">
                  <c:v>733.23</c:v>
                </c:pt>
                <c:pt idx="3">
                  <c:v>607.88</c:v>
                </c:pt>
                <c:pt idx="4">
                  <c:v>892.29</c:v>
                </c:pt>
              </c:numCache>
            </c:numRef>
          </c:val>
          <c:smooth val="0"/>
          <c:extLst>
            <c:ext xmlns:c16="http://schemas.microsoft.com/office/drawing/2014/chart" uri="{C3380CC4-5D6E-409C-BE32-E72D297353CC}">
              <c16:uniqueId val="{00000001-801A-411E-BEEB-433B4226A7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15.33</c:v>
                </c:pt>
                <c:pt idx="2">
                  <c:v>38.64</c:v>
                </c:pt>
                <c:pt idx="3">
                  <c:v>35.56</c:v>
                </c:pt>
                <c:pt idx="4">
                  <c:v>33.44</c:v>
                </c:pt>
              </c:numCache>
            </c:numRef>
          </c:val>
          <c:extLst>
            <c:ext xmlns:c16="http://schemas.microsoft.com/office/drawing/2014/chart" uri="{C3380CC4-5D6E-409C-BE32-E72D297353CC}">
              <c16:uniqueId val="{00000000-23EA-4250-9D2D-EA485A004FC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49.44</c:v>
                </c:pt>
                <c:pt idx="2">
                  <c:v>54.39</c:v>
                </c:pt>
                <c:pt idx="3">
                  <c:v>48.98</c:v>
                </c:pt>
                <c:pt idx="4">
                  <c:v>46.45</c:v>
                </c:pt>
              </c:numCache>
            </c:numRef>
          </c:val>
          <c:smooth val="0"/>
          <c:extLst>
            <c:ext xmlns:c16="http://schemas.microsoft.com/office/drawing/2014/chart" uri="{C3380CC4-5D6E-409C-BE32-E72D297353CC}">
              <c16:uniqueId val="{00000001-23EA-4250-9D2D-EA485A004FC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1168.53</c:v>
                </c:pt>
                <c:pt idx="2">
                  <c:v>462.64</c:v>
                </c:pt>
                <c:pt idx="3">
                  <c:v>504.63</c:v>
                </c:pt>
                <c:pt idx="4">
                  <c:v>539.22</c:v>
                </c:pt>
              </c:numCache>
            </c:numRef>
          </c:val>
          <c:extLst>
            <c:ext xmlns:c16="http://schemas.microsoft.com/office/drawing/2014/chart" uri="{C3380CC4-5D6E-409C-BE32-E72D297353CC}">
              <c16:uniqueId val="{00000000-1651-428D-856C-EE9BE65A834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343.49</c:v>
                </c:pt>
                <c:pt idx="2">
                  <c:v>318.06</c:v>
                </c:pt>
                <c:pt idx="3">
                  <c:v>362.51</c:v>
                </c:pt>
                <c:pt idx="4">
                  <c:v>361.83</c:v>
                </c:pt>
              </c:numCache>
            </c:numRef>
          </c:val>
          <c:smooth val="0"/>
          <c:extLst>
            <c:ext xmlns:c16="http://schemas.microsoft.com/office/drawing/2014/chart" uri="{C3380CC4-5D6E-409C-BE32-E72D297353CC}">
              <c16:uniqueId val="{00000001-1651-428D-856C-EE9BE65A834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F2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東松島市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漁業集落排水</v>
      </c>
      <c r="Q8" s="39"/>
      <c r="R8" s="39"/>
      <c r="S8" s="39"/>
      <c r="T8" s="39"/>
      <c r="U8" s="39"/>
      <c r="V8" s="39"/>
      <c r="W8" s="39" t="str">
        <f>データ!L6</f>
        <v>H1</v>
      </c>
      <c r="X8" s="39"/>
      <c r="Y8" s="39"/>
      <c r="Z8" s="39"/>
      <c r="AA8" s="39"/>
      <c r="AB8" s="39"/>
      <c r="AC8" s="39"/>
      <c r="AD8" s="40" t="str">
        <f>データ!$M$6</f>
        <v>非設置</v>
      </c>
      <c r="AE8" s="40"/>
      <c r="AF8" s="40"/>
      <c r="AG8" s="40"/>
      <c r="AH8" s="40"/>
      <c r="AI8" s="40"/>
      <c r="AJ8" s="40"/>
      <c r="AK8" s="3"/>
      <c r="AL8" s="41">
        <f>データ!S6</f>
        <v>38343</v>
      </c>
      <c r="AM8" s="41"/>
      <c r="AN8" s="41"/>
      <c r="AO8" s="41"/>
      <c r="AP8" s="41"/>
      <c r="AQ8" s="41"/>
      <c r="AR8" s="41"/>
      <c r="AS8" s="41"/>
      <c r="AT8" s="34">
        <f>データ!T6</f>
        <v>101.3</v>
      </c>
      <c r="AU8" s="34"/>
      <c r="AV8" s="34"/>
      <c r="AW8" s="34"/>
      <c r="AX8" s="34"/>
      <c r="AY8" s="34"/>
      <c r="AZ8" s="34"/>
      <c r="BA8" s="34"/>
      <c r="BB8" s="34">
        <f>データ!U6</f>
        <v>378.51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93.79</v>
      </c>
      <c r="J10" s="34"/>
      <c r="K10" s="34"/>
      <c r="L10" s="34"/>
      <c r="M10" s="34"/>
      <c r="N10" s="34"/>
      <c r="O10" s="34"/>
      <c r="P10" s="34">
        <f>データ!P6</f>
        <v>0.45</v>
      </c>
      <c r="Q10" s="34"/>
      <c r="R10" s="34"/>
      <c r="S10" s="34"/>
      <c r="T10" s="34"/>
      <c r="U10" s="34"/>
      <c r="V10" s="34"/>
      <c r="W10" s="34">
        <f>データ!Q6</f>
        <v>100</v>
      </c>
      <c r="X10" s="34"/>
      <c r="Y10" s="34"/>
      <c r="Z10" s="34"/>
      <c r="AA10" s="34"/>
      <c r="AB10" s="34"/>
      <c r="AC10" s="34"/>
      <c r="AD10" s="41">
        <f>データ!R6</f>
        <v>3575</v>
      </c>
      <c r="AE10" s="41"/>
      <c r="AF10" s="41"/>
      <c r="AG10" s="41"/>
      <c r="AH10" s="41"/>
      <c r="AI10" s="41"/>
      <c r="AJ10" s="41"/>
      <c r="AK10" s="2"/>
      <c r="AL10" s="41">
        <f>データ!V6</f>
        <v>170</v>
      </c>
      <c r="AM10" s="41"/>
      <c r="AN10" s="41"/>
      <c r="AO10" s="41"/>
      <c r="AP10" s="41"/>
      <c r="AQ10" s="41"/>
      <c r="AR10" s="41"/>
      <c r="AS10" s="41"/>
      <c r="AT10" s="34">
        <f>データ!W6</f>
        <v>0.09</v>
      </c>
      <c r="AU10" s="34"/>
      <c r="AV10" s="34"/>
      <c r="AW10" s="34"/>
      <c r="AX10" s="34"/>
      <c r="AY10" s="34"/>
      <c r="AZ10" s="34"/>
      <c r="BA10" s="34"/>
      <c r="BB10" s="34">
        <f>データ!X6</f>
        <v>1888.89</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113</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114</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KKEYatVIc/ih7KLn+E/5pInLnjbJFdCvbsyuarYcUD0i1k4mRkOe6yqm0wUc6VNQalkibakSxegJcZf1enxEQQ==" saltValue="+X9sCzKq2YdcY59otoXAk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42145</v>
      </c>
      <c r="D6" s="19">
        <f t="shared" si="3"/>
        <v>46</v>
      </c>
      <c r="E6" s="19">
        <f t="shared" si="3"/>
        <v>17</v>
      </c>
      <c r="F6" s="19">
        <f t="shared" si="3"/>
        <v>6</v>
      </c>
      <c r="G6" s="19">
        <f t="shared" si="3"/>
        <v>0</v>
      </c>
      <c r="H6" s="19" t="str">
        <f t="shared" si="3"/>
        <v>宮城県　東松島市</v>
      </c>
      <c r="I6" s="19" t="str">
        <f t="shared" si="3"/>
        <v>法適用</v>
      </c>
      <c r="J6" s="19" t="str">
        <f t="shared" si="3"/>
        <v>下水道事業</v>
      </c>
      <c r="K6" s="19" t="str">
        <f t="shared" si="3"/>
        <v>漁業集落排水</v>
      </c>
      <c r="L6" s="19" t="str">
        <f t="shared" si="3"/>
        <v>H1</v>
      </c>
      <c r="M6" s="19" t="str">
        <f t="shared" si="3"/>
        <v>非設置</v>
      </c>
      <c r="N6" s="20" t="str">
        <f t="shared" si="3"/>
        <v>-</v>
      </c>
      <c r="O6" s="20">
        <f t="shared" si="3"/>
        <v>93.79</v>
      </c>
      <c r="P6" s="20">
        <f t="shared" si="3"/>
        <v>0.45</v>
      </c>
      <c r="Q6" s="20">
        <f t="shared" si="3"/>
        <v>100</v>
      </c>
      <c r="R6" s="20">
        <f t="shared" si="3"/>
        <v>3575</v>
      </c>
      <c r="S6" s="20">
        <f t="shared" si="3"/>
        <v>38343</v>
      </c>
      <c r="T6" s="20">
        <f t="shared" si="3"/>
        <v>101.3</v>
      </c>
      <c r="U6" s="20">
        <f t="shared" si="3"/>
        <v>378.51</v>
      </c>
      <c r="V6" s="20">
        <f t="shared" si="3"/>
        <v>170</v>
      </c>
      <c r="W6" s="20">
        <f t="shared" si="3"/>
        <v>0.09</v>
      </c>
      <c r="X6" s="20">
        <f t="shared" si="3"/>
        <v>1888.89</v>
      </c>
      <c r="Y6" s="21" t="str">
        <f>IF(Y7="",NA(),Y7)</f>
        <v>-</v>
      </c>
      <c r="Z6" s="21">
        <f t="shared" ref="Z6:AH6" si="4">IF(Z7="",NA(),Z7)</f>
        <v>95.75</v>
      </c>
      <c r="AA6" s="21">
        <f t="shared" si="4"/>
        <v>104.31</v>
      </c>
      <c r="AB6" s="21">
        <f t="shared" si="4"/>
        <v>105.24</v>
      </c>
      <c r="AC6" s="21">
        <f t="shared" si="4"/>
        <v>104.88</v>
      </c>
      <c r="AD6" s="21" t="str">
        <f t="shared" si="4"/>
        <v>-</v>
      </c>
      <c r="AE6" s="21">
        <f t="shared" si="4"/>
        <v>95.71</v>
      </c>
      <c r="AF6" s="21">
        <f t="shared" si="4"/>
        <v>96.59</v>
      </c>
      <c r="AG6" s="21">
        <f t="shared" si="4"/>
        <v>96.86</v>
      </c>
      <c r="AH6" s="21">
        <f t="shared" si="4"/>
        <v>97.07</v>
      </c>
      <c r="AI6" s="20" t="str">
        <f>IF(AI7="","",IF(AI7="-","【-】","【"&amp;SUBSTITUTE(TEXT(AI7,"#,##0.00"),"-","△")&amp;"】"))</f>
        <v>【102.33】</v>
      </c>
      <c r="AJ6" s="21" t="str">
        <f>IF(AJ7="",NA(),AJ7)</f>
        <v>-</v>
      </c>
      <c r="AK6" s="21">
        <f t="shared" ref="AK6:AS6" si="5">IF(AK7="",NA(),AK7)</f>
        <v>87.04</v>
      </c>
      <c r="AL6" s="21">
        <f t="shared" si="5"/>
        <v>61.2</v>
      </c>
      <c r="AM6" s="20">
        <f t="shared" si="5"/>
        <v>0</v>
      </c>
      <c r="AN6" s="20">
        <f t="shared" si="5"/>
        <v>0</v>
      </c>
      <c r="AO6" s="21" t="str">
        <f t="shared" si="5"/>
        <v>-</v>
      </c>
      <c r="AP6" s="21">
        <f t="shared" si="5"/>
        <v>11.66</v>
      </c>
      <c r="AQ6" s="21">
        <f t="shared" si="5"/>
        <v>18.57</v>
      </c>
      <c r="AR6" s="21">
        <f t="shared" si="5"/>
        <v>17.78</v>
      </c>
      <c r="AS6" s="21">
        <f t="shared" si="5"/>
        <v>40.729999999999997</v>
      </c>
      <c r="AT6" s="20" t="str">
        <f>IF(AT7="","",IF(AT7="-","【-】","【"&amp;SUBSTITUTE(TEXT(AT7,"#,##0.00"),"-","△")&amp;"】"))</f>
        <v>【114.08】</v>
      </c>
      <c r="AU6" s="21" t="str">
        <f>IF(AU7="",NA(),AU7)</f>
        <v>-</v>
      </c>
      <c r="AV6" s="21">
        <f t="shared" ref="AV6:BD6" si="6">IF(AV7="",NA(),AV7)</f>
        <v>107.35</v>
      </c>
      <c r="AW6" s="21">
        <f t="shared" si="6"/>
        <v>110.45</v>
      </c>
      <c r="AX6" s="21">
        <f t="shared" si="6"/>
        <v>128.51</v>
      </c>
      <c r="AY6" s="21">
        <f t="shared" si="6"/>
        <v>126.75</v>
      </c>
      <c r="AZ6" s="21" t="str">
        <f t="shared" si="6"/>
        <v>-</v>
      </c>
      <c r="BA6" s="21">
        <f t="shared" si="6"/>
        <v>53.11</v>
      </c>
      <c r="BB6" s="21">
        <f t="shared" si="6"/>
        <v>54.48</v>
      </c>
      <c r="BC6" s="21">
        <f t="shared" si="6"/>
        <v>51.12</v>
      </c>
      <c r="BD6" s="21">
        <f t="shared" si="6"/>
        <v>61.08</v>
      </c>
      <c r="BE6" s="20" t="str">
        <f>IF(BE7="","",IF(BE7="-","【-】","【"&amp;SUBSTITUTE(TEXT(BE7,"#,##0.00"),"-","△")&amp;"】"))</f>
        <v>【68.63】</v>
      </c>
      <c r="BF6" s="21" t="str">
        <f>IF(BF7="",NA(),BF7)</f>
        <v>-</v>
      </c>
      <c r="BG6" s="20">
        <f t="shared" ref="BG6:BO6" si="7">IF(BG7="",NA(),BG7)</f>
        <v>0</v>
      </c>
      <c r="BH6" s="20">
        <f t="shared" si="7"/>
        <v>0</v>
      </c>
      <c r="BI6" s="20">
        <f t="shared" si="7"/>
        <v>0</v>
      </c>
      <c r="BJ6" s="20">
        <f t="shared" si="7"/>
        <v>0</v>
      </c>
      <c r="BK6" s="21" t="str">
        <f t="shared" si="7"/>
        <v>-</v>
      </c>
      <c r="BL6" s="21">
        <f t="shared" si="7"/>
        <v>807.81</v>
      </c>
      <c r="BM6" s="21">
        <f t="shared" si="7"/>
        <v>733.23</v>
      </c>
      <c r="BN6" s="21">
        <f t="shared" si="7"/>
        <v>607.88</v>
      </c>
      <c r="BO6" s="21">
        <f t="shared" si="7"/>
        <v>892.29</v>
      </c>
      <c r="BP6" s="20" t="str">
        <f>IF(BP7="","",IF(BP7="-","【-】","【"&amp;SUBSTITUTE(TEXT(BP7,"#,##0.00"),"-","△")&amp;"】"))</f>
        <v>【1,069.89】</v>
      </c>
      <c r="BQ6" s="21" t="str">
        <f>IF(BQ7="",NA(),BQ7)</f>
        <v>-</v>
      </c>
      <c r="BR6" s="21">
        <f t="shared" ref="BR6:BZ6" si="8">IF(BR7="",NA(),BR7)</f>
        <v>15.33</v>
      </c>
      <c r="BS6" s="21">
        <f t="shared" si="8"/>
        <v>38.64</v>
      </c>
      <c r="BT6" s="21">
        <f t="shared" si="8"/>
        <v>35.56</v>
      </c>
      <c r="BU6" s="21">
        <f t="shared" si="8"/>
        <v>33.44</v>
      </c>
      <c r="BV6" s="21" t="str">
        <f t="shared" si="8"/>
        <v>-</v>
      </c>
      <c r="BW6" s="21">
        <f t="shared" si="8"/>
        <v>49.44</v>
      </c>
      <c r="BX6" s="21">
        <f t="shared" si="8"/>
        <v>54.39</v>
      </c>
      <c r="BY6" s="21">
        <f t="shared" si="8"/>
        <v>48.98</v>
      </c>
      <c r="BZ6" s="21">
        <f t="shared" si="8"/>
        <v>46.45</v>
      </c>
      <c r="CA6" s="20" t="str">
        <f>IF(CA7="","",IF(CA7="-","【-】","【"&amp;SUBSTITUTE(TEXT(CA7,"#,##0.00"),"-","△")&amp;"】"))</f>
        <v>【39.89】</v>
      </c>
      <c r="CB6" s="21" t="str">
        <f>IF(CB7="",NA(),CB7)</f>
        <v>-</v>
      </c>
      <c r="CC6" s="21">
        <f t="shared" ref="CC6:CK6" si="9">IF(CC7="",NA(),CC7)</f>
        <v>1168.53</v>
      </c>
      <c r="CD6" s="21">
        <f t="shared" si="9"/>
        <v>462.64</v>
      </c>
      <c r="CE6" s="21">
        <f t="shared" si="9"/>
        <v>504.63</v>
      </c>
      <c r="CF6" s="21">
        <f t="shared" si="9"/>
        <v>539.22</v>
      </c>
      <c r="CG6" s="21" t="str">
        <f t="shared" si="9"/>
        <v>-</v>
      </c>
      <c r="CH6" s="21">
        <f t="shared" si="9"/>
        <v>343.49</v>
      </c>
      <c r="CI6" s="21">
        <f t="shared" si="9"/>
        <v>318.06</v>
      </c>
      <c r="CJ6" s="21">
        <f t="shared" si="9"/>
        <v>362.51</v>
      </c>
      <c r="CK6" s="21">
        <f t="shared" si="9"/>
        <v>361.83</v>
      </c>
      <c r="CL6" s="20" t="str">
        <f>IF(CL7="","",IF(CL7="-","【-】","【"&amp;SUBSTITUTE(TEXT(CL7,"#,##0.00"),"-","△")&amp;"】"))</f>
        <v>【426.52】</v>
      </c>
      <c r="CM6" s="21" t="str">
        <f>IF(CM7="",NA(),CM7)</f>
        <v>-</v>
      </c>
      <c r="CN6" s="21">
        <f t="shared" ref="CN6:CV6" si="10">IF(CN7="",NA(),CN7)</f>
        <v>100</v>
      </c>
      <c r="CO6" s="21">
        <f t="shared" si="10"/>
        <v>100</v>
      </c>
      <c r="CP6" s="21">
        <f t="shared" si="10"/>
        <v>100</v>
      </c>
      <c r="CQ6" s="21">
        <f t="shared" si="10"/>
        <v>100</v>
      </c>
      <c r="CR6" s="21" t="str">
        <f t="shared" si="10"/>
        <v>-</v>
      </c>
      <c r="CS6" s="21">
        <f t="shared" si="10"/>
        <v>40.29</v>
      </c>
      <c r="CT6" s="21">
        <f t="shared" si="10"/>
        <v>40.11</v>
      </c>
      <c r="CU6" s="21">
        <f t="shared" si="10"/>
        <v>37.67</v>
      </c>
      <c r="CV6" s="21">
        <f t="shared" si="10"/>
        <v>30.99</v>
      </c>
      <c r="CW6" s="20" t="str">
        <f>IF(CW7="","",IF(CW7="-","【-】","【"&amp;SUBSTITUTE(TEXT(CW7,"#,##0.00"),"-","△")&amp;"】"))</f>
        <v>【28.16】</v>
      </c>
      <c r="CX6" s="21" t="str">
        <f>IF(CX7="",NA(),CX7)</f>
        <v>-</v>
      </c>
      <c r="CY6" s="21">
        <f t="shared" ref="CY6:DG6" si="11">IF(CY7="",NA(),CY7)</f>
        <v>100</v>
      </c>
      <c r="CZ6" s="21">
        <f t="shared" si="11"/>
        <v>100</v>
      </c>
      <c r="DA6" s="21">
        <f t="shared" si="11"/>
        <v>100</v>
      </c>
      <c r="DB6" s="21">
        <f t="shared" si="11"/>
        <v>95.29</v>
      </c>
      <c r="DC6" s="21" t="str">
        <f t="shared" si="11"/>
        <v>-</v>
      </c>
      <c r="DD6" s="21">
        <f t="shared" si="11"/>
        <v>87.49</v>
      </c>
      <c r="DE6" s="21">
        <f t="shared" si="11"/>
        <v>87.61</v>
      </c>
      <c r="DF6" s="21">
        <f t="shared" si="11"/>
        <v>87.94</v>
      </c>
      <c r="DG6" s="21">
        <f t="shared" si="11"/>
        <v>85.45</v>
      </c>
      <c r="DH6" s="20" t="str">
        <f>IF(DH7="","",IF(DH7="-","【-】","【"&amp;SUBSTITUTE(TEXT(DH7,"#,##0.00"),"-","△")&amp;"】"))</f>
        <v>【80.73】</v>
      </c>
      <c r="DI6" s="21" t="str">
        <f>IF(DI7="",NA(),DI7)</f>
        <v>-</v>
      </c>
      <c r="DJ6" s="21">
        <f t="shared" ref="DJ6:DR6" si="12">IF(DJ7="",NA(),DJ7)</f>
        <v>4.2300000000000004</v>
      </c>
      <c r="DK6" s="21">
        <f t="shared" si="12"/>
        <v>8.4499999999999993</v>
      </c>
      <c r="DL6" s="21">
        <f t="shared" si="12"/>
        <v>12.68</v>
      </c>
      <c r="DM6" s="21">
        <f t="shared" si="12"/>
        <v>16.91</v>
      </c>
      <c r="DN6" s="21" t="str">
        <f t="shared" si="12"/>
        <v>-</v>
      </c>
      <c r="DO6" s="21">
        <f t="shared" si="12"/>
        <v>29.9</v>
      </c>
      <c r="DP6" s="21">
        <f t="shared" si="12"/>
        <v>32.58</v>
      </c>
      <c r="DQ6" s="21">
        <f t="shared" si="12"/>
        <v>37.479999999999997</v>
      </c>
      <c r="DR6" s="21">
        <f t="shared" si="12"/>
        <v>35.07</v>
      </c>
      <c r="DS6" s="20" t="str">
        <f>IF(DS7="","",IF(DS7="-","【-】","【"&amp;SUBSTITUTE(TEXT(DS7,"#,##0.00"),"-","△")&amp;"】"))</f>
        <v>【30.98】</v>
      </c>
      <c r="DT6" s="21" t="str">
        <f>IF(DT7="",NA(),DT7)</f>
        <v>-</v>
      </c>
      <c r="DU6" s="20">
        <f t="shared" ref="DU6:EC6" si="13">IF(DU7="",NA(),DU7)</f>
        <v>0</v>
      </c>
      <c r="DV6" s="20">
        <f t="shared" si="13"/>
        <v>0</v>
      </c>
      <c r="DW6" s="20">
        <f t="shared" si="13"/>
        <v>0</v>
      </c>
      <c r="DX6" s="20">
        <f t="shared" si="13"/>
        <v>0</v>
      </c>
      <c r="DY6" s="21" t="str">
        <f t="shared" si="13"/>
        <v>-</v>
      </c>
      <c r="DZ6" s="20">
        <f t="shared" si="13"/>
        <v>0</v>
      </c>
      <c r="EA6" s="20">
        <f t="shared" si="13"/>
        <v>0</v>
      </c>
      <c r="EB6" s="20">
        <f t="shared" si="13"/>
        <v>0</v>
      </c>
      <c r="EC6" s="20">
        <f t="shared" si="13"/>
        <v>0</v>
      </c>
      <c r="ED6" s="20" t="str">
        <f>IF(ED7="","",IF(ED7="-","【-】","【"&amp;SUBSTITUTE(TEXT(ED7,"#,##0.00"),"-","△")&amp;"】"))</f>
        <v>【0.00】</v>
      </c>
      <c r="EE6" s="21" t="str">
        <f>IF(EE7="",NA(),EE7)</f>
        <v>-</v>
      </c>
      <c r="EF6" s="20">
        <f t="shared" ref="EF6:EN6" si="14">IF(EF7="",NA(),EF7)</f>
        <v>0</v>
      </c>
      <c r="EG6" s="20">
        <f t="shared" si="14"/>
        <v>0</v>
      </c>
      <c r="EH6" s="20">
        <f t="shared" si="14"/>
        <v>0</v>
      </c>
      <c r="EI6" s="20">
        <f t="shared" si="14"/>
        <v>0</v>
      </c>
      <c r="EJ6" s="21" t="str">
        <f t="shared" si="14"/>
        <v>-</v>
      </c>
      <c r="EK6" s="21">
        <f t="shared" si="14"/>
        <v>0.01</v>
      </c>
      <c r="EL6" s="20">
        <f t="shared" si="14"/>
        <v>0</v>
      </c>
      <c r="EM6" s="21">
        <f t="shared" si="14"/>
        <v>0.02</v>
      </c>
      <c r="EN6" s="20">
        <f t="shared" si="14"/>
        <v>0</v>
      </c>
      <c r="EO6" s="20" t="str">
        <f>IF(EO7="","",IF(EO7="-","【-】","【"&amp;SUBSTITUTE(TEXT(EO7,"#,##0.00"),"-","△")&amp;"】"))</f>
        <v>【0.00】</v>
      </c>
    </row>
    <row r="7" spans="1:148" s="22" customFormat="1" x14ac:dyDescent="0.15">
      <c r="A7" s="14"/>
      <c r="B7" s="23">
        <v>2023</v>
      </c>
      <c r="C7" s="23">
        <v>42145</v>
      </c>
      <c r="D7" s="23">
        <v>46</v>
      </c>
      <c r="E7" s="23">
        <v>17</v>
      </c>
      <c r="F7" s="23">
        <v>6</v>
      </c>
      <c r="G7" s="23">
        <v>0</v>
      </c>
      <c r="H7" s="23" t="s">
        <v>96</v>
      </c>
      <c r="I7" s="23" t="s">
        <v>97</v>
      </c>
      <c r="J7" s="23" t="s">
        <v>98</v>
      </c>
      <c r="K7" s="23" t="s">
        <v>99</v>
      </c>
      <c r="L7" s="23" t="s">
        <v>100</v>
      </c>
      <c r="M7" s="23" t="s">
        <v>101</v>
      </c>
      <c r="N7" s="24" t="s">
        <v>102</v>
      </c>
      <c r="O7" s="24">
        <v>93.79</v>
      </c>
      <c r="P7" s="24">
        <v>0.45</v>
      </c>
      <c r="Q7" s="24">
        <v>100</v>
      </c>
      <c r="R7" s="24">
        <v>3575</v>
      </c>
      <c r="S7" s="24">
        <v>38343</v>
      </c>
      <c r="T7" s="24">
        <v>101.3</v>
      </c>
      <c r="U7" s="24">
        <v>378.51</v>
      </c>
      <c r="V7" s="24">
        <v>170</v>
      </c>
      <c r="W7" s="24">
        <v>0.09</v>
      </c>
      <c r="X7" s="24">
        <v>1888.89</v>
      </c>
      <c r="Y7" s="24" t="s">
        <v>102</v>
      </c>
      <c r="Z7" s="24">
        <v>95.75</v>
      </c>
      <c r="AA7" s="24">
        <v>104.31</v>
      </c>
      <c r="AB7" s="24">
        <v>105.24</v>
      </c>
      <c r="AC7" s="24">
        <v>104.88</v>
      </c>
      <c r="AD7" s="24" t="s">
        <v>102</v>
      </c>
      <c r="AE7" s="24">
        <v>95.71</v>
      </c>
      <c r="AF7" s="24">
        <v>96.59</v>
      </c>
      <c r="AG7" s="24">
        <v>96.86</v>
      </c>
      <c r="AH7" s="24">
        <v>97.07</v>
      </c>
      <c r="AI7" s="24">
        <v>102.33</v>
      </c>
      <c r="AJ7" s="24" t="s">
        <v>102</v>
      </c>
      <c r="AK7" s="24">
        <v>87.04</v>
      </c>
      <c r="AL7" s="24">
        <v>61.2</v>
      </c>
      <c r="AM7" s="24">
        <v>0</v>
      </c>
      <c r="AN7" s="24">
        <v>0</v>
      </c>
      <c r="AO7" s="24" t="s">
        <v>102</v>
      </c>
      <c r="AP7" s="24">
        <v>11.66</v>
      </c>
      <c r="AQ7" s="24">
        <v>18.57</v>
      </c>
      <c r="AR7" s="24">
        <v>17.78</v>
      </c>
      <c r="AS7" s="24">
        <v>40.729999999999997</v>
      </c>
      <c r="AT7" s="24">
        <v>114.08</v>
      </c>
      <c r="AU7" s="24" t="s">
        <v>102</v>
      </c>
      <c r="AV7" s="24">
        <v>107.35</v>
      </c>
      <c r="AW7" s="24">
        <v>110.45</v>
      </c>
      <c r="AX7" s="24">
        <v>128.51</v>
      </c>
      <c r="AY7" s="24">
        <v>126.75</v>
      </c>
      <c r="AZ7" s="24" t="s">
        <v>102</v>
      </c>
      <c r="BA7" s="24">
        <v>53.11</v>
      </c>
      <c r="BB7" s="24">
        <v>54.48</v>
      </c>
      <c r="BC7" s="24">
        <v>51.12</v>
      </c>
      <c r="BD7" s="24">
        <v>61.08</v>
      </c>
      <c r="BE7" s="24">
        <v>68.63</v>
      </c>
      <c r="BF7" s="24" t="s">
        <v>102</v>
      </c>
      <c r="BG7" s="24">
        <v>0</v>
      </c>
      <c r="BH7" s="24">
        <v>0</v>
      </c>
      <c r="BI7" s="24">
        <v>0</v>
      </c>
      <c r="BJ7" s="24">
        <v>0</v>
      </c>
      <c r="BK7" s="24" t="s">
        <v>102</v>
      </c>
      <c r="BL7" s="24">
        <v>807.81</v>
      </c>
      <c r="BM7" s="24">
        <v>733.23</v>
      </c>
      <c r="BN7" s="24">
        <v>607.88</v>
      </c>
      <c r="BO7" s="24">
        <v>892.29</v>
      </c>
      <c r="BP7" s="24">
        <v>1069.8900000000001</v>
      </c>
      <c r="BQ7" s="24" t="s">
        <v>102</v>
      </c>
      <c r="BR7" s="24">
        <v>15.33</v>
      </c>
      <c r="BS7" s="24">
        <v>38.64</v>
      </c>
      <c r="BT7" s="24">
        <v>35.56</v>
      </c>
      <c r="BU7" s="24">
        <v>33.44</v>
      </c>
      <c r="BV7" s="24" t="s">
        <v>102</v>
      </c>
      <c r="BW7" s="24">
        <v>49.44</v>
      </c>
      <c r="BX7" s="24">
        <v>54.39</v>
      </c>
      <c r="BY7" s="24">
        <v>48.98</v>
      </c>
      <c r="BZ7" s="24">
        <v>46.45</v>
      </c>
      <c r="CA7" s="24">
        <v>39.89</v>
      </c>
      <c r="CB7" s="24" t="s">
        <v>102</v>
      </c>
      <c r="CC7" s="24">
        <v>1168.53</v>
      </c>
      <c r="CD7" s="24">
        <v>462.64</v>
      </c>
      <c r="CE7" s="24">
        <v>504.63</v>
      </c>
      <c r="CF7" s="24">
        <v>539.22</v>
      </c>
      <c r="CG7" s="24" t="s">
        <v>102</v>
      </c>
      <c r="CH7" s="24">
        <v>343.49</v>
      </c>
      <c r="CI7" s="24">
        <v>318.06</v>
      </c>
      <c r="CJ7" s="24">
        <v>362.51</v>
      </c>
      <c r="CK7" s="24">
        <v>361.83</v>
      </c>
      <c r="CL7" s="24">
        <v>426.52</v>
      </c>
      <c r="CM7" s="24" t="s">
        <v>102</v>
      </c>
      <c r="CN7" s="24">
        <v>100</v>
      </c>
      <c r="CO7" s="24">
        <v>100</v>
      </c>
      <c r="CP7" s="24">
        <v>100</v>
      </c>
      <c r="CQ7" s="24">
        <v>100</v>
      </c>
      <c r="CR7" s="24" t="s">
        <v>102</v>
      </c>
      <c r="CS7" s="24">
        <v>40.29</v>
      </c>
      <c r="CT7" s="24">
        <v>40.11</v>
      </c>
      <c r="CU7" s="24">
        <v>37.67</v>
      </c>
      <c r="CV7" s="24">
        <v>30.99</v>
      </c>
      <c r="CW7" s="24">
        <v>28.16</v>
      </c>
      <c r="CX7" s="24" t="s">
        <v>102</v>
      </c>
      <c r="CY7" s="24">
        <v>100</v>
      </c>
      <c r="CZ7" s="24">
        <v>100</v>
      </c>
      <c r="DA7" s="24">
        <v>100</v>
      </c>
      <c r="DB7" s="24">
        <v>95.29</v>
      </c>
      <c r="DC7" s="24" t="s">
        <v>102</v>
      </c>
      <c r="DD7" s="24">
        <v>87.49</v>
      </c>
      <c r="DE7" s="24">
        <v>87.61</v>
      </c>
      <c r="DF7" s="24">
        <v>87.94</v>
      </c>
      <c r="DG7" s="24">
        <v>85.45</v>
      </c>
      <c r="DH7" s="24">
        <v>80.73</v>
      </c>
      <c r="DI7" s="24" t="s">
        <v>102</v>
      </c>
      <c r="DJ7" s="24">
        <v>4.2300000000000004</v>
      </c>
      <c r="DK7" s="24">
        <v>8.4499999999999993</v>
      </c>
      <c r="DL7" s="24">
        <v>12.68</v>
      </c>
      <c r="DM7" s="24">
        <v>16.91</v>
      </c>
      <c r="DN7" s="24" t="s">
        <v>102</v>
      </c>
      <c r="DO7" s="24">
        <v>29.9</v>
      </c>
      <c r="DP7" s="24">
        <v>32.58</v>
      </c>
      <c r="DQ7" s="24">
        <v>37.479999999999997</v>
      </c>
      <c r="DR7" s="24">
        <v>35.07</v>
      </c>
      <c r="DS7" s="24">
        <v>30.98</v>
      </c>
      <c r="DT7" s="24" t="s">
        <v>102</v>
      </c>
      <c r="DU7" s="24">
        <v>0</v>
      </c>
      <c r="DV7" s="24">
        <v>0</v>
      </c>
      <c r="DW7" s="24">
        <v>0</v>
      </c>
      <c r="DX7" s="24">
        <v>0</v>
      </c>
      <c r="DY7" s="24" t="s">
        <v>102</v>
      </c>
      <c r="DZ7" s="24">
        <v>0</v>
      </c>
      <c r="EA7" s="24">
        <v>0</v>
      </c>
      <c r="EB7" s="24">
        <v>0</v>
      </c>
      <c r="EC7" s="24">
        <v>0</v>
      </c>
      <c r="ED7" s="24">
        <v>0</v>
      </c>
      <c r="EE7" s="24" t="s">
        <v>102</v>
      </c>
      <c r="EF7" s="24">
        <v>0</v>
      </c>
      <c r="EG7" s="24">
        <v>0</v>
      </c>
      <c r="EH7" s="24">
        <v>0</v>
      </c>
      <c r="EI7" s="24">
        <v>0</v>
      </c>
      <c r="EJ7" s="24" t="s">
        <v>102</v>
      </c>
      <c r="EK7" s="24">
        <v>0.01</v>
      </c>
      <c r="EL7" s="24">
        <v>0</v>
      </c>
      <c r="EM7" s="24">
        <v>0.02</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2025-01-29T10:28:52Z</cp:lastPrinted>
  <dcterms:created xsi:type="dcterms:W3CDTF">2024-12-19T01:32:45Z</dcterms:created>
  <dcterms:modified xsi:type="dcterms:W3CDTF">2025-03-07T05:29:04Z</dcterms:modified>
  <cp:category/>
</cp:coreProperties>
</file>