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04_気仙沼市★\"/>
    </mc:Choice>
  </mc:AlternateContent>
  <workbookProtection workbookAlgorithmName="SHA-512" workbookHashValue="s8mgjsXFwVoEx5KsM9n9sWSSGBspzpCXGCSEtI/LlV6x9SR6fj2QMRz1hf2zkC9IucVci1ARM8qPAphg1ZtCEw==" workbookSaltValue="CD+/AWVXhW2wUIb6eJTNLw==" workbookSpinCount="100000" lockStructure="1"/>
  <bookViews>
    <workbookView xWindow="0" yWindow="0" windowWidth="23040" windowHeight="9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<sst xmlns="http://schemas.openxmlformats.org/spreadsheetml/2006/main" count="250" uniqueCount="115">
  <si>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</si>
  <si>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</si>
  <si>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</si>
  <si>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</si>
  <si>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</si>
  <si>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</si>
  <si>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</si>
  <si>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</si>
  <si>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</si>
  <si>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</si>
  <si>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</si>
  <si>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</si>
  <si>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</si>
  <si>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</si>
  <si>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</si>
  <si>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</si>
  <si>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</si>
  <si>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</si>
  <si>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</si>
  <si>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</si>
  <si>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</si>
  <si>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</si>
  <si>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</si>
  <si>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</si>
  <si>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</si>
  <si>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</si>
  <si>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</si>
  <si>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</si>
  <si>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</si>
  <si>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</si>
  <si>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</si>
  <si>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</si>
  <si>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</si>
  <si>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</si>
  <si>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</si>
  <si>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</si>
  <si>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</si>
  <si>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</si>
  <si>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</si>
  <si>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</si>
  <si>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</si>
  <si>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</si>
  <si>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</si>
  <si>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</si>
  <si>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</si>
  <si>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</si>
  <si>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</si>
  <si>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</si>
  <si>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</si>
  <si>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</si>
  <si>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</si>
  <si>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</si>
  <si>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</si>
  <si>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</si>
  <si>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</si>
  <si>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</si>
  <si>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</si>
  <si>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</si>
  <si>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</si>
  <si>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</si>
  <si>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</si>
  <si>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</si>
  <si>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</si>
  <si>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</si>
  <si>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</si>
  <si>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</si>
  <si>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</si>
  <si>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</si>
  <si>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</si>
  <si>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</si>
  <si>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</si>
  <si>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</si>
  <si>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</si>
  <si>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</si>
  <si>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</si>
  <si>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</si>
  <si>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</si>
  <si>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</si>
  <si>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</si>
  <si>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</si>
  <si>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</si>
  <si>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</si>
  <si>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</si>
  <si>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</si>
  <si>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</si>
  <si>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</si>
  <si>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</si>
  <si>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</si>
  <si>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</si>
  <si>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</si>
  <si>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</si>
  <si>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</si>
  <si>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</si>
  <si>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気仙沼市</t>
  </si>
  <si>
    <t>法適用</t>
  </si>
  <si>
    <t>水道事業</t>
  </si>
  <si>
    <t>簡易水道事業</t>
  </si>
  <si>
    <t>C4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</si>
  <si>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</si>
  <si>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</si>
  <si>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</si>
  <si>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</si>
  <si>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</si>
  <si>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</si>
  <si>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</si>
  <si>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</si>
  <si>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</si>
  <si>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</si>
  <si>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</si>
  <si>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</si>
  <si>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</si>
  <si>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</si>
  <si>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①有形固定資産減価償却率は類似団体平均より低い状況にあるが，経年化率が高い水準となっているため引き続き計画的な更新を行う。
②布設から40年以上経過している管路を中心に更新を行っているが，依然として老朽管が多いため，管路経年化率は高い水準にある。
③管路更新率については、類似団体と比較し高い数値ではあるものの。更新が必要な経年管も多いことから，今後も計画的に更新を行う。</t>
    <rPh sb="1" eb="7">
      <t>ユウケイコテイシサン</t>
    </rPh>
    <rPh sb="7" eb="11">
      <t>ゲンカショウキャク</t>
    </rPh>
    <rPh sb="11" eb="12">
      <t>リツ</t>
    </rPh>
    <rPh sb="13" eb="17">
      <t>ルイジダンタイ</t>
    </rPh>
    <rPh sb="17" eb="19">
      <t>ヘイキン</t>
    </rPh>
    <rPh sb="21" eb="22">
      <t>ヒク</t>
    </rPh>
    <rPh sb="23" eb="25">
      <t>ジョウキョウ</t>
    </rPh>
    <rPh sb="30" eb="34">
      <t>ケイネンカリツ</t>
    </rPh>
    <rPh sb="35" eb="36">
      <t>タカ</t>
    </rPh>
    <rPh sb="37" eb="39">
      <t>スイジュン</t>
    </rPh>
    <rPh sb="47" eb="48">
      <t>ヒ</t>
    </rPh>
    <rPh sb="49" eb="50">
      <t>ツヅ</t>
    </rPh>
    <rPh sb="51" eb="54">
      <t>ケイカクテキ</t>
    </rPh>
    <rPh sb="55" eb="57">
      <t>コウシン</t>
    </rPh>
    <rPh sb="58" eb="59">
      <t>オコナ</t>
    </rPh>
    <rPh sb="63" eb="65">
      <t>フセツ</t>
    </rPh>
    <rPh sb="69" eb="72">
      <t>ネンイジョウ</t>
    </rPh>
    <rPh sb="72" eb="74">
      <t>ケイカ</t>
    </rPh>
    <rPh sb="78" eb="80">
      <t>カンロ</t>
    </rPh>
    <rPh sb="81" eb="83">
      <t>チュウシン</t>
    </rPh>
    <rPh sb="84" eb="86">
      <t>コウシン</t>
    </rPh>
    <rPh sb="87" eb="88">
      <t>オコナ</t>
    </rPh>
    <rPh sb="94" eb="96">
      <t>イゼン</t>
    </rPh>
    <rPh sb="99" eb="102">
      <t>ロウキュウカン</t>
    </rPh>
    <rPh sb="103" eb="104">
      <t>オオ</t>
    </rPh>
    <rPh sb="108" eb="114">
      <t>カンロケイネンカリツ</t>
    </rPh>
    <rPh sb="115" eb="116">
      <t>タカ</t>
    </rPh>
    <rPh sb="117" eb="119">
      <t>スイジュン</t>
    </rPh>
    <rPh sb="125" eb="130">
      <t>カンロコウシンリツ</t>
    </rPh>
    <rPh sb="136" eb="138">
      <t>ルイジ</t>
    </rPh>
    <rPh sb="138" eb="140">
      <t>ダンタイ</t>
    </rPh>
    <rPh sb="141" eb="143">
      <t>ヒカク</t>
    </rPh>
    <rPh sb="144" eb="145">
      <t>タカ</t>
    </rPh>
    <rPh sb="146" eb="148">
      <t>スウチ</t>
    </rPh>
    <rPh sb="156" eb="158">
      <t>コウシン</t>
    </rPh>
    <rPh sb="159" eb="161">
      <t>ヒツヨウ</t>
    </rPh>
    <rPh sb="162" eb="165">
      <t>ケイネンカン</t>
    </rPh>
    <rPh sb="166" eb="167">
      <t>オオ</t>
    </rPh>
    <rPh sb="173" eb="175">
      <t>コンゴ</t>
    </rPh>
    <rPh sb="176" eb="179">
      <t>ケイカクテキ</t>
    </rPh>
    <rPh sb="180" eb="182">
      <t>コウシン</t>
    </rPh>
    <rPh sb="183" eb="184">
      <t>オコナ</t>
    </rPh>
    <phoneticPr fontId="4"/>
  </si>
  <si>
    <t>　管路更新及び漏水調査を並行して実施しているが，老朽管からの漏水が多く有収率は未だ低い水準となっている。漏水の多い老朽管の更新を計画的に行うことで，有収率の向上と安定供給に努める。
　また，令和５年４月請求分からの２段階目の料金改定を行っているが，人口減少により水需要や料金収入の減少が見込まれる。
　経営状況のより的確な把握に努めるとともに，経営戦略に則り，効率的な運営及び施設の更新を行い，費用削減や将来的な上水道への統合を視野に入れながら，経営の健全化を図る。</t>
    <rPh sb="95" eb="97">
      <t>レイワ</t>
    </rPh>
    <rPh sb="98" eb="99">
      <t>ネン</t>
    </rPh>
    <rPh sb="100" eb="101">
      <t>ガツ</t>
    </rPh>
    <rPh sb="101" eb="103">
      <t>セイキュウ</t>
    </rPh>
    <rPh sb="103" eb="104">
      <t>ブン</t>
    </rPh>
    <rPh sb="108" eb="110">
      <t>ダンカイ</t>
    </rPh>
    <rPh sb="110" eb="111">
      <t>メ</t>
    </rPh>
    <rPh sb="112" eb="114">
      <t>リョウキン</t>
    </rPh>
    <rPh sb="114" eb="116">
      <t>カイテイ</t>
    </rPh>
    <rPh sb="117" eb="118">
      <t>オコナ</t>
    </rPh>
    <rPh sb="177" eb="178">
      <t>ノット</t>
    </rPh>
    <rPh sb="186" eb="187">
      <t>オヨ</t>
    </rPh>
    <rPh sb="188" eb="190">
      <t>シセツ</t>
    </rPh>
    <rPh sb="191" eb="193">
      <t>コウシン</t>
    </rPh>
    <rPh sb="194" eb="195">
      <t>オコナ</t>
    </rPh>
    <phoneticPr fontId="4"/>
  </si>
  <si>
    <t>　令和２年度から地方公営企業法の適用により公営企業会計へ移行した。
①令和3年11月請求分からの水道料金改定により料金収入が増加したものの、人口減少などに伴い使用水量は減少しており、料金収入だけでは経営が成り立たないため，一般会計からの繰入を行っている状況にあり、経常収支は赤字となっているが，令和5年４月請求分から第２段階目の料金改定により増加となっている。
②累積欠損金比率は，全国平均・類似団体平均よりも高い水準にあり，一般会計からの繰入金を補填財源としていることから，経営の改善に努める必要がある。
③流動比率は100％を上回っているものの類似団体の平均を下回っており，主に企業債の償還によるものである。企業債残高については，老朽管路の更新事業として企業債の借入を行っていることから増加傾向となっている。将来的な負担増にならないように，一般会計からの繰入金と企業債借入のバランスを踏まえた効率的な投資を行い，有収率の向上と経営改善を図る。
④企業債残高対給水収益比率は類似団体の平均値を上回っており，建設改良事業の財源として企業債以外の補助金の財源確保に努める。
⑤料金回収率は100％を下回っているものの，料金改定により改善傾向であり，類似団体平均からは上回っている。また，令和5年４月請求分から第２段階目の料金改定により増加となっている。
⑥給水原価は給水に要する費用に対して有収水量が減少傾向であることから高い水準にある。
⑦施設利用率は類似団体を上回っているものの今後の人口動態を注視し適切な施設管理を行う。
⑧有収率は類似団体と比べて低い水準にある。管路の老朽化による漏水が著しく，管路の布設替等を行い有収率の向上に努める。</t>
    <rPh sb="35" eb="37">
      <t>レイワ</t>
    </rPh>
    <rPh sb="38" eb="39">
      <t>ネン</t>
    </rPh>
    <rPh sb="41" eb="42">
      <t>ガツ</t>
    </rPh>
    <rPh sb="42" eb="44">
      <t>セイキュウ</t>
    </rPh>
    <rPh sb="44" eb="45">
      <t>ブン</t>
    </rPh>
    <rPh sb="48" eb="50">
      <t>スイドウ</t>
    </rPh>
    <rPh sb="50" eb="52">
      <t>リョウキン</t>
    </rPh>
    <rPh sb="52" eb="54">
      <t>カイテイ</t>
    </rPh>
    <rPh sb="57" eb="59">
      <t>リョウキン</t>
    </rPh>
    <rPh sb="59" eb="61">
      <t>シュウニュウ</t>
    </rPh>
    <rPh sb="62" eb="64">
      <t>ゾウカ</t>
    </rPh>
    <rPh sb="70" eb="72">
      <t>ジンコウ</t>
    </rPh>
    <rPh sb="72" eb="74">
      <t>ゲンショウ</t>
    </rPh>
    <rPh sb="77" eb="78">
      <t>トモナ</t>
    </rPh>
    <rPh sb="79" eb="81">
      <t>シヨウ</t>
    </rPh>
    <rPh sb="81" eb="83">
      <t>スイリョウ</t>
    </rPh>
    <rPh sb="84" eb="86">
      <t>ゲンショウ</t>
    </rPh>
    <rPh sb="132" eb="136">
      <t>ケイジョウシュウシ</t>
    </rPh>
    <rPh sb="137" eb="139">
      <t>アカジ</t>
    </rPh>
    <rPh sb="147" eb="149">
      <t>レイワ</t>
    </rPh>
    <rPh sb="150" eb="151">
      <t>ネン</t>
    </rPh>
    <rPh sb="152" eb="153">
      <t>ガツ</t>
    </rPh>
    <rPh sb="153" eb="155">
      <t>セイキュウ</t>
    </rPh>
    <rPh sb="155" eb="156">
      <t>ブン</t>
    </rPh>
    <rPh sb="158" eb="159">
      <t>ダイ</t>
    </rPh>
    <rPh sb="160" eb="162">
      <t>ダンカイ</t>
    </rPh>
    <rPh sb="162" eb="163">
      <t>メ</t>
    </rPh>
    <rPh sb="164" eb="166">
      <t>リョウキン</t>
    </rPh>
    <rPh sb="166" eb="168">
      <t>カイテイ</t>
    </rPh>
    <rPh sb="171" eb="173">
      <t>ゾウカ</t>
    </rPh>
    <rPh sb="207" eb="209">
      <t>スイジュン</t>
    </rPh>
    <rPh sb="213" eb="215">
      <t>イッパン</t>
    </rPh>
    <rPh sb="215" eb="217">
      <t>カイケイ</t>
    </rPh>
    <rPh sb="220" eb="222">
      <t>クリイレ</t>
    </rPh>
    <rPh sb="222" eb="223">
      <t>キン</t>
    </rPh>
    <rPh sb="224" eb="226">
      <t>ホテン</t>
    </rPh>
    <rPh sb="226" eb="228">
      <t>ザイゲン</t>
    </rPh>
    <rPh sb="238" eb="240">
      <t>ケイエイ</t>
    </rPh>
    <rPh sb="241" eb="243">
      <t>カイゼン</t>
    </rPh>
    <rPh sb="244" eb="245">
      <t>ツト</t>
    </rPh>
    <rPh sb="247" eb="249">
      <t>ヒツヨウ</t>
    </rPh>
    <rPh sb="255" eb="259">
      <t>リュウドウヒリツ</t>
    </rPh>
    <rPh sb="265" eb="267">
      <t>ウワマワ</t>
    </rPh>
    <rPh sb="274" eb="276">
      <t>ルイジ</t>
    </rPh>
    <rPh sb="276" eb="278">
      <t>ダンタイ</t>
    </rPh>
    <rPh sb="279" eb="281">
      <t>ヘイキン</t>
    </rPh>
    <rPh sb="282" eb="284">
      <t>シタマワ</t>
    </rPh>
    <rPh sb="289" eb="290">
      <t>オモ</t>
    </rPh>
    <rPh sb="291" eb="294">
      <t>キギョウサイ</t>
    </rPh>
    <rPh sb="295" eb="297">
      <t>ショウカン</t>
    </rPh>
    <rPh sb="372" eb="374">
      <t>イッパン</t>
    </rPh>
    <rPh sb="374" eb="376">
      <t>カイケイ</t>
    </rPh>
    <rPh sb="379" eb="381">
      <t>クリイレ</t>
    </rPh>
    <rPh sb="381" eb="382">
      <t>キン</t>
    </rPh>
    <rPh sb="383" eb="385">
      <t>キギョウ</t>
    </rPh>
    <rPh sb="385" eb="386">
      <t>サイ</t>
    </rPh>
    <rPh sb="386" eb="388">
      <t>カリイレ</t>
    </rPh>
    <rPh sb="425" eb="427">
      <t>キギョウ</t>
    </rPh>
    <rPh sb="427" eb="428">
      <t>サイ</t>
    </rPh>
    <rPh sb="428" eb="430">
      <t>ザンダカ</t>
    </rPh>
    <rPh sb="430" eb="431">
      <t>タイ</t>
    </rPh>
    <rPh sb="431" eb="433">
      <t>キュウスイ</t>
    </rPh>
    <rPh sb="433" eb="435">
      <t>シュウエキ</t>
    </rPh>
    <rPh sb="435" eb="437">
      <t>ヒリツ</t>
    </rPh>
    <rPh sb="438" eb="440">
      <t>ルイジ</t>
    </rPh>
    <rPh sb="440" eb="442">
      <t>ダンタイ</t>
    </rPh>
    <rPh sb="443" eb="446">
      <t>ヘイキンチ</t>
    </rPh>
    <rPh sb="447" eb="449">
      <t>ウワマワ</t>
    </rPh>
    <rPh sb="498" eb="500">
      <t>シタマワ</t>
    </rPh>
    <rPh sb="508" eb="510">
      <t>リョウキン</t>
    </rPh>
    <rPh sb="510" eb="512">
      <t>カイテイ</t>
    </rPh>
    <rPh sb="515" eb="517">
      <t>カイゼン</t>
    </rPh>
    <rPh sb="517" eb="519">
      <t>ケイコウ</t>
    </rPh>
    <rPh sb="523" eb="525">
      <t>ルイジ</t>
    </rPh>
    <rPh sb="525" eb="527">
      <t>ダンタイ</t>
    </rPh>
    <rPh sb="527" eb="529">
      <t>ヘイキン</t>
    </rPh>
    <rPh sb="532" eb="534">
      <t>ウワマワ</t>
    </rPh>
    <rPh sb="582" eb="584">
      <t>キュウスイ</t>
    </rPh>
    <rPh sb="585" eb="586">
      <t>ヨウ</t>
    </rPh>
    <rPh sb="588" eb="590">
      <t>ヒヨウ</t>
    </rPh>
    <rPh sb="610" eb="611">
      <t>タカ</t>
    </rPh>
    <rPh sb="612" eb="614">
      <t>スイジュン</t>
    </rPh>
    <rPh sb="620" eb="622">
      <t>シセツ</t>
    </rPh>
    <rPh sb="622" eb="624">
      <t>リヨウ</t>
    </rPh>
    <rPh sb="624" eb="625">
      <t>リツ</t>
    </rPh>
    <rPh sb="626" eb="628">
      <t>ルイジ</t>
    </rPh>
    <rPh sb="628" eb="630">
      <t>ダンタイ</t>
    </rPh>
    <rPh sb="631" eb="633">
      <t>ウワマワ</t>
    </rPh>
    <rPh sb="640" eb="642">
      <t>コンゴ</t>
    </rPh>
    <rPh sb="643" eb="647">
      <t>ジンコウドウタイ</t>
    </rPh>
    <rPh sb="648" eb="650">
      <t>チュウシ</t>
    </rPh>
    <rPh sb="651" eb="653">
      <t>テキセツ</t>
    </rPh>
    <rPh sb="654" eb="656">
      <t>シセツ</t>
    </rPh>
    <rPh sb="656" eb="658">
      <t>カンリ</t>
    </rPh>
    <rPh sb="659" eb="660">
      <t>オコナ</t>
    </rPh>
    <rPh sb="664" eb="667">
      <t>ユウシュウリツ</t>
    </rPh>
    <rPh sb="668" eb="672">
      <t>ルイジダンタイ</t>
    </rPh>
    <rPh sb="673" eb="674">
      <t>クラ</t>
    </rPh>
    <rPh sb="676" eb="677">
      <t>ヒク</t>
    </rPh>
    <rPh sb="678" eb="680">
      <t>スイジュン</t>
    </rPh>
    <rPh sb="684" eb="686">
      <t>カンロ</t>
    </rPh>
    <rPh sb="687" eb="690">
      <t>ロウキュウカ</t>
    </rPh>
    <rPh sb="693" eb="695">
      <t>ロウスイ</t>
    </rPh>
    <rPh sb="696" eb="697">
      <t>イチジル</t>
    </rPh>
    <rPh sb="700" eb="702">
      <t>カンロ</t>
    </rPh>
    <rPh sb="703" eb="706">
      <t>フセツカ</t>
    </rPh>
    <rPh sb="706" eb="707">
      <t>トウ</t>
    </rPh>
    <rPh sb="708" eb="709">
      <t>オコナ</t>
    </rPh>
    <rPh sb="710" eb="713">
      <t>ユウシュウリツ</t>
    </rPh>
    <rPh sb="714" eb="716">
      <t>コウジョウ</t>
    </rPh>
    <rPh sb="717" eb="718">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</si>
</sst>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1.1200000000000001</c:v>
                </c:pt>
                <c:pt idx="2">
                  <c:v>1.39</c:v>
                </c:pt>
                <c:pt idx="3" formatCode="#,##0.00;&quot;△&quot;#,##0.00">
                  <c:v>0</c:v>
                </c:pt>
                <c:pt idx="4">
                  <c:v>1.47</c:v>
                </c:pt>
              </c:numCache>
            </c:numRef>
          </c:val>
          <c:extLst>
            <c:ext xmlns:c16="http://schemas.microsoft.com/office/drawing/2014/chart" uri="{C3380CC4-5D6E-409C-BE32-E72D297353CC}">
              <c16:uniqueId val="{00000000-5399-40F7-93E5-9980E781D66D}"/>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0.96</c:v>
                </c:pt>
                <c:pt idx="2">
                  <c:v>0.37</c:v>
                </c:pt>
                <c:pt idx="3">
                  <c:v>0.23</c:v>
                </c:pt>
                <c:pt idx="4">
                  <c:v>0.88</c:v>
                </c:pt>
              </c:numCache>
            </c:numRef>
          </c:val>
          <c:smooth val="0"/>
          <c:extLst>
            <c:ext xmlns:c16="http://schemas.microsoft.com/office/drawing/2014/chart" uri="{C3380CC4-5D6E-409C-BE32-E72D297353CC}">
              <c16:uniqueId val="{00000001-5399-40F7-93E5-9980E781D66D}"/>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0</c:v>
                </c:pt>
                <c:pt idx="1">
                  <c:v>72.069999999999993</c:v>
                </c:pt>
                <c:pt idx="2">
                  <c:v>70.680000000000007</c:v>
                </c:pt>
                <c:pt idx="3">
                  <c:v>72.180000000000007</c:v>
                </c:pt>
                <c:pt idx="4">
                  <c:v>69.930000000000007</c:v>
                </c:pt>
              </c:numCache>
            </c:numRef>
          </c:val>
          <c:extLst>
            <c:ext xmlns:c16="http://schemas.microsoft.com/office/drawing/2014/chart" uri="{C3380CC4-5D6E-409C-BE32-E72D297353CC}">
              <c16:uniqueId val="{00000000-D65F-463E-A7FB-B8C29A483BC2}"/>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51.52</c:v>
                </c:pt>
                <c:pt idx="2">
                  <c:v>48.75</c:v>
                </c:pt>
                <c:pt idx="3">
                  <c:v>50.95</c:v>
                </c:pt>
                <c:pt idx="4">
                  <c:v>52.39</c:v>
                </c:pt>
              </c:numCache>
            </c:numRef>
          </c:val>
          <c:smooth val="0"/>
          <c:extLst>
            <c:ext xmlns:c16="http://schemas.microsoft.com/office/drawing/2014/chart" uri="{C3380CC4-5D6E-409C-BE32-E72D297353CC}">
              <c16:uniqueId val="{00000001-D65F-463E-A7FB-B8C29A483BC2}"/>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0</c:v>
                </c:pt>
                <c:pt idx="1">
                  <c:v>59.09</c:v>
                </c:pt>
                <c:pt idx="2">
                  <c:v>58.04</c:v>
                </c:pt>
                <c:pt idx="3">
                  <c:v>55.23</c:v>
                </c:pt>
                <c:pt idx="4">
                  <c:v>54.53</c:v>
                </c:pt>
              </c:numCache>
            </c:numRef>
          </c:val>
          <c:extLst>
            <c:ext xmlns:c16="http://schemas.microsoft.com/office/drawing/2014/chart" uri="{C3380CC4-5D6E-409C-BE32-E72D297353CC}">
              <c16:uniqueId val="{00000000-5F82-42AD-83EC-D878B8EFECC3}"/>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61.29</c:v>
                </c:pt>
                <c:pt idx="2">
                  <c:v>60.88</c:v>
                </c:pt>
                <c:pt idx="3">
                  <c:v>61</c:v>
                </c:pt>
                <c:pt idx="4">
                  <c:v>63.38</c:v>
                </c:pt>
              </c:numCache>
            </c:numRef>
          </c:val>
          <c:smooth val="0"/>
          <c:extLst>
            <c:ext xmlns:c16="http://schemas.microsoft.com/office/drawing/2014/chart" uri="{C3380CC4-5D6E-409C-BE32-E72D297353CC}">
              <c16:uniqueId val="{00000001-5F82-42AD-83EC-D878B8EFECC3}"/>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0</c:v>
                </c:pt>
                <c:pt idx="1">
                  <c:v>100.21</c:v>
                </c:pt>
                <c:pt idx="2">
                  <c:v>93.73</c:v>
                </c:pt>
                <c:pt idx="3">
                  <c:v>91.06</c:v>
                </c:pt>
                <c:pt idx="4">
                  <c:v>98.24</c:v>
                </c:pt>
              </c:numCache>
            </c:numRef>
          </c:val>
          <c:extLst>
            <c:ext xmlns:c16="http://schemas.microsoft.com/office/drawing/2014/chart" uri="{C3380CC4-5D6E-409C-BE32-E72D297353CC}">
              <c16:uniqueId val="{00000000-0693-49CB-B427-62713ED6B31C}"/>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97.61</c:v>
                </c:pt>
                <c:pt idx="2">
                  <c:v>98.78</c:v>
                </c:pt>
                <c:pt idx="3">
                  <c:v>101.23</c:v>
                </c:pt>
                <c:pt idx="4">
                  <c:v>103.12</c:v>
                </c:pt>
              </c:numCache>
            </c:numRef>
          </c:val>
          <c:smooth val="0"/>
          <c:extLst>
            <c:ext xmlns:c16="http://schemas.microsoft.com/office/drawing/2014/chart" uri="{C3380CC4-5D6E-409C-BE32-E72D297353CC}">
              <c16:uniqueId val="{00000001-0693-49CB-B427-62713ED6B31C}"/>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0</c:v>
                </c:pt>
                <c:pt idx="1">
                  <c:v>4.57</c:v>
                </c:pt>
                <c:pt idx="2">
                  <c:v>8.77</c:v>
                </c:pt>
                <c:pt idx="3">
                  <c:v>12.76</c:v>
                </c:pt>
                <c:pt idx="4">
                  <c:v>15.19</c:v>
                </c:pt>
              </c:numCache>
            </c:numRef>
          </c:val>
          <c:extLst>
            <c:ext xmlns:c16="http://schemas.microsoft.com/office/drawing/2014/chart" uri="{C3380CC4-5D6E-409C-BE32-E72D297353CC}">
              <c16:uniqueId val="{00000000-0DC8-455D-A2E2-19839480BED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24.16</c:v>
                </c:pt>
                <c:pt idx="2">
                  <c:v>29.81</c:v>
                </c:pt>
                <c:pt idx="3">
                  <c:v>30.82</c:v>
                </c:pt>
                <c:pt idx="4">
                  <c:v>24.27</c:v>
                </c:pt>
              </c:numCache>
            </c:numRef>
          </c:val>
          <c:smooth val="0"/>
          <c:extLst>
            <c:ext xmlns:c16="http://schemas.microsoft.com/office/drawing/2014/chart" uri="{C3380CC4-5D6E-409C-BE32-E72D297353CC}">
              <c16:uniqueId val="{00000001-0DC8-455D-A2E2-19839480BED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0</c:v>
                </c:pt>
                <c:pt idx="1">
                  <c:v>41.93</c:v>
                </c:pt>
                <c:pt idx="2">
                  <c:v>42.02</c:v>
                </c:pt>
                <c:pt idx="3">
                  <c:v>40.11</c:v>
                </c:pt>
                <c:pt idx="4">
                  <c:v>38.81</c:v>
                </c:pt>
              </c:numCache>
            </c:numRef>
          </c:val>
          <c:extLst>
            <c:ext xmlns:c16="http://schemas.microsoft.com/office/drawing/2014/chart" uri="{C3380CC4-5D6E-409C-BE32-E72D297353CC}">
              <c16:uniqueId val="{00000000-CFDB-436F-B4DD-42B7BC269C96}"/>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18.829999999999998</c:v>
                </c:pt>
                <c:pt idx="2">
                  <c:v>18.05</c:v>
                </c:pt>
                <c:pt idx="3">
                  <c:v>14.28</c:v>
                </c:pt>
                <c:pt idx="4">
                  <c:v>12.77</c:v>
                </c:pt>
              </c:numCache>
            </c:numRef>
          </c:val>
          <c:smooth val="0"/>
          <c:extLst>
            <c:ext xmlns:c16="http://schemas.microsoft.com/office/drawing/2014/chart" uri="{C3380CC4-5D6E-409C-BE32-E72D297353CC}">
              <c16:uniqueId val="{00000001-CFDB-436F-B4DD-42B7BC269C96}"/>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364.62</c:v>
                </c:pt>
                <c:pt idx="2">
                  <c:v>370.81</c:v>
                </c:pt>
                <c:pt idx="3">
                  <c:v>361.93</c:v>
                </c:pt>
                <c:pt idx="4">
                  <c:v>343.05</c:v>
                </c:pt>
              </c:numCache>
            </c:numRef>
          </c:val>
          <c:extLst>
            <c:ext xmlns:c16="http://schemas.microsoft.com/office/drawing/2014/chart" uri="{C3380CC4-5D6E-409C-BE32-E72D297353CC}">
              <c16:uniqueId val="{00000000-1A95-4341-AE4D-4FC8831E03FE}"/>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143.65</c:v>
                </c:pt>
                <c:pt idx="2">
                  <c:v>155.82</c:v>
                </c:pt>
                <c:pt idx="3">
                  <c:v>155.18</c:v>
                </c:pt>
                <c:pt idx="4">
                  <c:v>101.46</c:v>
                </c:pt>
              </c:numCache>
            </c:numRef>
          </c:val>
          <c:smooth val="0"/>
          <c:extLst>
            <c:ext xmlns:c16="http://schemas.microsoft.com/office/drawing/2014/chart" uri="{C3380CC4-5D6E-409C-BE32-E72D297353CC}">
              <c16:uniqueId val="{00000001-1A95-4341-AE4D-4FC8831E03FE}"/>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0</c:v>
                </c:pt>
                <c:pt idx="1">
                  <c:v>83.95</c:v>
                </c:pt>
                <c:pt idx="2">
                  <c:v>84.74</c:v>
                </c:pt>
                <c:pt idx="3">
                  <c:v>89.06</c:v>
                </c:pt>
                <c:pt idx="4">
                  <c:v>103.87</c:v>
                </c:pt>
              </c:numCache>
            </c:numRef>
          </c:val>
          <c:extLst>
            <c:ext xmlns:c16="http://schemas.microsoft.com/office/drawing/2014/chart" uri="{C3380CC4-5D6E-409C-BE32-E72D297353CC}">
              <c16:uniqueId val="{00000000-A779-4838-9E7C-630C1D740E5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94.01</c:v>
                </c:pt>
                <c:pt idx="2">
                  <c:v>111.08</c:v>
                </c:pt>
                <c:pt idx="3">
                  <c:v>118.28</c:v>
                </c:pt>
                <c:pt idx="4">
                  <c:v>112.37</c:v>
                </c:pt>
              </c:numCache>
            </c:numRef>
          </c:val>
          <c:smooth val="0"/>
          <c:extLst>
            <c:ext xmlns:c16="http://schemas.microsoft.com/office/drawing/2014/chart" uri="{C3380CC4-5D6E-409C-BE32-E72D297353CC}">
              <c16:uniqueId val="{00000001-A779-4838-9E7C-630C1D740E5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0</c:v>
                </c:pt>
                <c:pt idx="1">
                  <c:v>1651.81</c:v>
                </c:pt>
                <c:pt idx="2">
                  <c:v>1740.29</c:v>
                </c:pt>
                <c:pt idx="3">
                  <c:v>1573.28</c:v>
                </c:pt>
                <c:pt idx="4">
                  <c:v>1726.6</c:v>
                </c:pt>
              </c:numCache>
            </c:numRef>
          </c:val>
          <c:extLst>
            <c:ext xmlns:c16="http://schemas.microsoft.com/office/drawing/2014/chart" uri="{C3380CC4-5D6E-409C-BE32-E72D297353CC}">
              <c16:uniqueId val="{00000000-F8B8-4839-920C-776471F3AEA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1421.84</c:v>
                </c:pt>
                <c:pt idx="2">
                  <c:v>1596.62</c:v>
                </c:pt>
                <c:pt idx="3">
                  <c:v>1456.79</c:v>
                </c:pt>
                <c:pt idx="4">
                  <c:v>1364.2</c:v>
                </c:pt>
              </c:numCache>
            </c:numRef>
          </c:val>
          <c:smooth val="0"/>
          <c:extLst>
            <c:ext xmlns:c16="http://schemas.microsoft.com/office/drawing/2014/chart" uri="{C3380CC4-5D6E-409C-BE32-E72D297353CC}">
              <c16:uniqueId val="{00000001-F8B8-4839-920C-776471F3AEA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0</c:v>
                </c:pt>
                <c:pt idx="1">
                  <c:v>36.54</c:v>
                </c:pt>
                <c:pt idx="2">
                  <c:v>38.89</c:v>
                </c:pt>
                <c:pt idx="3">
                  <c:v>46.95</c:v>
                </c:pt>
                <c:pt idx="4">
                  <c:v>47.5</c:v>
                </c:pt>
              </c:numCache>
            </c:numRef>
          </c:val>
          <c:extLst>
            <c:ext xmlns:c16="http://schemas.microsoft.com/office/drawing/2014/chart" uri="{C3380CC4-5D6E-409C-BE32-E72D297353CC}">
              <c16:uniqueId val="{00000000-716E-4080-8EAF-A0EF1C13208D}"/>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35.72</c:v>
                </c:pt>
                <c:pt idx="2">
                  <c:v>33.659999999999997</c:v>
                </c:pt>
                <c:pt idx="3">
                  <c:v>35.33</c:v>
                </c:pt>
                <c:pt idx="4">
                  <c:v>38.58</c:v>
                </c:pt>
              </c:numCache>
            </c:numRef>
          </c:val>
          <c:smooth val="0"/>
          <c:extLst>
            <c:ext xmlns:c16="http://schemas.microsoft.com/office/drawing/2014/chart" uri="{C3380CC4-5D6E-409C-BE32-E72D297353CC}">
              <c16:uniqueId val="{00000001-716E-4080-8EAF-A0EF1C13208D}"/>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0</c:v>
                </c:pt>
                <c:pt idx="1">
                  <c:v>543.59</c:v>
                </c:pt>
                <c:pt idx="2">
                  <c:v>534.15</c:v>
                </c:pt>
                <c:pt idx="3">
                  <c:v>471.62</c:v>
                </c:pt>
                <c:pt idx="4">
                  <c:v>519.30999999999995</c:v>
                </c:pt>
              </c:numCache>
            </c:numRef>
          </c:val>
          <c:extLst>
            <c:ext xmlns:c16="http://schemas.microsoft.com/office/drawing/2014/chart" uri="{C3380CC4-5D6E-409C-BE32-E72D297353CC}">
              <c16:uniqueId val="{00000000-DFE8-47B0-8575-795E7168DC39}"/>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471.3</c:v>
                </c:pt>
                <c:pt idx="2">
                  <c:v>506.68</c:v>
                </c:pt>
                <c:pt idx="3">
                  <c:v>491.45</c:v>
                </c:pt>
                <c:pt idx="4">
                  <c:v>448.81</c:v>
                </c:pt>
              </c:numCache>
            </c:numRef>
          </c:val>
          <c:smooth val="0"/>
          <c:extLst>
            <c:ext xmlns:c16="http://schemas.microsoft.com/office/drawing/2014/chart" uri="{C3380CC4-5D6E-409C-BE32-E72D297353CC}">
              <c16:uniqueId val="{00000001-DFE8-47B0-8575-795E7168DC39}"/>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【103.05】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【179.30】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【1,042.45】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【285.48】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【38.43】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【19.16】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【0.49】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宮城県　気仙沼市</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69"/>
      <c r="P7" s="49" t="s">
        <v>3</v>
      </c>
      <c r="Q7" s="49"/>
      <c r="R7" s="49"/>
      <c r="S7" s="49"/>
      <c r="T7" s="49"/>
      <c r="U7" s="49"/>
      <c r="V7" s="49"/>
      <c r="W7" s="49" t="s">
        <v>4</v>
      </c>
      <c r="X7" s="49"/>
      <c r="Y7" s="49"/>
      <c r="Z7" s="49"/>
      <c r="AA7" s="49"/>
      <c r="AB7" s="49"/>
      <c r="AC7" s="49"/>
      <c r="AD7" s="49" t="s">
        <v>5</v>
      </c>
      <c r="AE7" s="49"/>
      <c r="AF7" s="49"/>
      <c r="AG7" s="49"/>
      <c r="AH7" s="49"/>
      <c r="AI7" s="49"/>
      <c r="AJ7" s="49"/>
      <c r="AK7" s="2"/>
      <c r="AL7" s="49" t="s">
        <v>6</v>
      </c>
      <c r="AM7" s="49"/>
      <c r="AN7" s="49"/>
      <c r="AO7" s="49"/>
      <c r="AP7" s="49"/>
      <c r="AQ7" s="49"/>
      <c r="AR7" s="49"/>
      <c r="AS7" s="49"/>
      <c r="AT7" s="47" t="s">
        <v>7</v>
      </c>
      <c r="AU7" s="48"/>
      <c r="AV7" s="48"/>
      <c r="AW7" s="48"/>
      <c r="AX7" s="48"/>
      <c r="AY7" s="48"/>
      <c r="AZ7" s="48"/>
      <c r="BA7" s="48"/>
      <c r="BB7" s="49" t="s">
        <v>8</v>
      </c>
      <c r="BC7" s="49"/>
      <c r="BD7" s="49"/>
      <c r="BE7" s="49"/>
      <c r="BF7" s="49"/>
      <c r="BG7" s="49"/>
      <c r="BH7" s="49"/>
      <c r="BI7" s="49"/>
      <c r="BJ7" s="3"/>
      <c r="BK7" s="3"/>
      <c r="BL7" s="81" t="s">
        <v>9</v>
      </c>
      <c r="BM7" s="82"/>
      <c r="BN7" s="82"/>
      <c r="BO7" s="82"/>
      <c r="BP7" s="82"/>
      <c r="BQ7" s="82"/>
      <c r="BR7" s="82"/>
      <c r="BS7" s="82"/>
      <c r="BT7" s="82"/>
      <c r="BU7" s="82"/>
      <c r="BV7" s="82"/>
      <c r="BW7" s="82"/>
      <c r="BX7" s="82"/>
      <c r="BY7" s="83"/>
    </row>
    <row r="8" spans="1:78" ht="18.75" customHeight="1" x14ac:dyDescent="0.15">
      <c r="A8" s="2"/>
      <c r="B8" s="74" t="str">
        <f>データ!$I$6</f>
        <v>法適用</v>
      </c>
      <c r="C8" s="75"/>
      <c r="D8" s="75"/>
      <c r="E8" s="75"/>
      <c r="F8" s="75"/>
      <c r="G8" s="75"/>
      <c r="H8" s="75"/>
      <c r="I8" s="74" t="str">
        <f>データ!$J$6</f>
        <v>水道事業</v>
      </c>
      <c r="J8" s="75"/>
      <c r="K8" s="75"/>
      <c r="L8" s="75"/>
      <c r="M8" s="75"/>
      <c r="N8" s="75"/>
      <c r="O8" s="76"/>
      <c r="P8" s="77" t="str">
        <f>データ!$K$6</f>
        <v>簡易水道事業</v>
      </c>
      <c r="Q8" s="77"/>
      <c r="R8" s="77"/>
      <c r="S8" s="77"/>
      <c r="T8" s="77"/>
      <c r="U8" s="77"/>
      <c r="V8" s="77"/>
      <c r="W8" s="77" t="str">
        <f>データ!$L$6</f>
        <v>C4</v>
      </c>
      <c r="X8" s="77"/>
      <c r="Y8" s="77"/>
      <c r="Z8" s="77"/>
      <c r="AA8" s="77"/>
      <c r="AB8" s="77"/>
      <c r="AC8" s="77"/>
      <c r="AD8" s="77" t="str">
        <f>データ!$M$6</f>
        <v>非設置</v>
      </c>
      <c r="AE8" s="77"/>
      <c r="AF8" s="77"/>
      <c r="AG8" s="77"/>
      <c r="AH8" s="77"/>
      <c r="AI8" s="77"/>
      <c r="AJ8" s="77"/>
      <c r="AK8" s="2"/>
      <c r="AL8" s="68">
        <f>データ!$R$6</f>
        <v>57652</v>
      </c>
      <c r="AM8" s="68"/>
      <c r="AN8" s="68"/>
      <c r="AO8" s="68"/>
      <c r="AP8" s="68"/>
      <c r="AQ8" s="68"/>
      <c r="AR8" s="68"/>
      <c r="AS8" s="68"/>
      <c r="AT8" s="36">
        <f>データ!$S$6</f>
        <v>332.44</v>
      </c>
      <c r="AU8" s="37"/>
      <c r="AV8" s="37"/>
      <c r="AW8" s="37"/>
      <c r="AX8" s="37"/>
      <c r="AY8" s="37"/>
      <c r="AZ8" s="37"/>
      <c r="BA8" s="37"/>
      <c r="BB8" s="57">
        <f>データ!$T$6</f>
        <v>173.42</v>
      </c>
      <c r="BC8" s="57"/>
      <c r="BD8" s="57"/>
      <c r="BE8" s="57"/>
      <c r="BF8" s="57"/>
      <c r="BG8" s="57"/>
      <c r="BH8" s="57"/>
      <c r="BI8" s="57"/>
      <c r="BJ8" s="3"/>
      <c r="BK8" s="3"/>
      <c r="BL8" s="70" t="s">
        <v>10</v>
      </c>
      <c r="BM8" s="71"/>
      <c r="BN8" s="72" t="s">
        <v>11</v>
      </c>
      <c r="BO8" s="72"/>
      <c r="BP8" s="72"/>
      <c r="BQ8" s="72"/>
      <c r="BR8" s="72"/>
      <c r="BS8" s="72"/>
      <c r="BT8" s="72"/>
      <c r="BU8" s="72"/>
      <c r="BV8" s="72"/>
      <c r="BW8" s="72"/>
      <c r="BX8" s="72"/>
      <c r="BY8" s="73"/>
    </row>
    <row r="9" spans="1:78" ht="18.75" customHeight="1" x14ac:dyDescent="0.15">
      <c r="A9" s="2"/>
      <c r="B9" s="47" t="s">
        <v>12</v>
      </c>
      <c r="C9" s="48"/>
      <c r="D9" s="48"/>
      <c r="E9" s="48"/>
      <c r="F9" s="48"/>
      <c r="G9" s="48"/>
      <c r="H9" s="48"/>
      <c r="I9" s="47" t="s">
        <v>13</v>
      </c>
      <c r="J9" s="48"/>
      <c r="K9" s="48"/>
      <c r="L9" s="48"/>
      <c r="M9" s="48"/>
      <c r="N9" s="48"/>
      <c r="O9" s="69"/>
      <c r="P9" s="49" t="s">
        <v>14</v>
      </c>
      <c r="Q9" s="49"/>
      <c r="R9" s="49"/>
      <c r="S9" s="49"/>
      <c r="T9" s="49"/>
      <c r="U9" s="49"/>
      <c r="V9" s="49"/>
      <c r="W9" s="49" t="s">
        <v>15</v>
      </c>
      <c r="X9" s="49"/>
      <c r="Y9" s="49"/>
      <c r="Z9" s="49"/>
      <c r="AA9" s="49"/>
      <c r="AB9" s="49"/>
      <c r="AC9" s="49"/>
      <c r="AD9" s="2"/>
      <c r="AE9" s="2"/>
      <c r="AF9" s="2"/>
      <c r="AG9" s="2"/>
      <c r="AH9" s="2"/>
      <c r="AI9" s="2"/>
      <c r="AJ9" s="2"/>
      <c r="AK9" s="2"/>
      <c r="AL9" s="49" t="s">
        <v>16</v>
      </c>
      <c r="AM9" s="49"/>
      <c r="AN9" s="49"/>
      <c r="AO9" s="49"/>
      <c r="AP9" s="49"/>
      <c r="AQ9" s="49"/>
      <c r="AR9" s="49"/>
      <c r="AS9" s="49"/>
      <c r="AT9" s="47" t="s">
        <v>17</v>
      </c>
      <c r="AU9" s="48"/>
      <c r="AV9" s="48"/>
      <c r="AW9" s="48"/>
      <c r="AX9" s="48"/>
      <c r="AY9" s="48"/>
      <c r="AZ9" s="48"/>
      <c r="BA9" s="48"/>
      <c r="BB9" s="49" t="s">
        <v>18</v>
      </c>
      <c r="BC9" s="49"/>
      <c r="BD9" s="49"/>
      <c r="BE9" s="49"/>
      <c r="BF9" s="49"/>
      <c r="BG9" s="49"/>
      <c r="BH9" s="49"/>
      <c r="BI9" s="49"/>
      <c r="BJ9" s="3"/>
      <c r="BK9" s="3"/>
      <c r="BL9" s="50" t="s">
        <v>19</v>
      </c>
      <c r="BM9" s="51"/>
      <c r="BN9" s="52" t="s">
        <v>20</v>
      </c>
      <c r="BO9" s="52"/>
      <c r="BP9" s="52"/>
      <c r="BQ9" s="52"/>
      <c r="BR9" s="52"/>
      <c r="BS9" s="52"/>
      <c r="BT9" s="52"/>
      <c r="BU9" s="52"/>
      <c r="BV9" s="52"/>
      <c r="BW9" s="52"/>
      <c r="BX9" s="52"/>
      <c r="BY9" s="53"/>
    </row>
    <row r="10" spans="1:78" ht="18.75" customHeight="1" x14ac:dyDescent="0.15">
      <c r="A10" s="2"/>
      <c r="B10" s="36" t="str">
        <f>データ!$N$6</f>
        <v>-</v>
      </c>
      <c r="C10" s="37"/>
      <c r="D10" s="37"/>
      <c r="E10" s="37"/>
      <c r="F10" s="37"/>
      <c r="G10" s="37"/>
      <c r="H10" s="37"/>
      <c r="I10" s="36">
        <f>データ!$O$6</f>
        <v>39.9</v>
      </c>
      <c r="J10" s="37"/>
      <c r="K10" s="37"/>
      <c r="L10" s="37"/>
      <c r="M10" s="37"/>
      <c r="N10" s="37"/>
      <c r="O10" s="67"/>
      <c r="P10" s="57">
        <f>データ!$P$6</f>
        <v>1.91</v>
      </c>
      <c r="Q10" s="57"/>
      <c r="R10" s="57"/>
      <c r="S10" s="57"/>
      <c r="T10" s="57"/>
      <c r="U10" s="57"/>
      <c r="V10" s="57"/>
      <c r="W10" s="68">
        <f>データ!$Q$6</f>
        <v>4059</v>
      </c>
      <c r="X10" s="68"/>
      <c r="Y10" s="68"/>
      <c r="Z10" s="68"/>
      <c r="AA10" s="68"/>
      <c r="AB10" s="68"/>
      <c r="AC10" s="68"/>
      <c r="AD10" s="2"/>
      <c r="AE10" s="2"/>
      <c r="AF10" s="2"/>
      <c r="AG10" s="2"/>
      <c r="AH10" s="2"/>
      <c r="AI10" s="2"/>
      <c r="AJ10" s="2"/>
      <c r="AK10" s="2"/>
      <c r="AL10" s="68">
        <f>データ!$U$6</f>
        <v>1089</v>
      </c>
      <c r="AM10" s="68"/>
      <c r="AN10" s="68"/>
      <c r="AO10" s="68"/>
      <c r="AP10" s="68"/>
      <c r="AQ10" s="68"/>
      <c r="AR10" s="68"/>
      <c r="AS10" s="68"/>
      <c r="AT10" s="36">
        <f>データ!$V$6</f>
        <v>6.89</v>
      </c>
      <c r="AU10" s="37"/>
      <c r="AV10" s="37"/>
      <c r="AW10" s="37"/>
      <c r="AX10" s="37"/>
      <c r="AY10" s="37"/>
      <c r="AZ10" s="37"/>
      <c r="BA10" s="37"/>
      <c r="BB10" s="57">
        <f>データ!$W$6</f>
        <v>158.06</v>
      </c>
      <c r="BC10" s="57"/>
      <c r="BD10" s="57"/>
      <c r="BE10" s="57"/>
      <c r="BF10" s="57"/>
      <c r="BG10" s="57"/>
      <c r="BH10" s="57"/>
      <c r="BI10" s="57"/>
      <c r="BJ10" s="2"/>
      <c r="BK10" s="2"/>
      <c r="BL10" s="58" t="s">
        <v>21</v>
      </c>
      <c r="BM10" s="59"/>
      <c r="BN10" s="60" t="s">
        <v>22</v>
      </c>
      <c r="BO10" s="60"/>
      <c r="BP10" s="60"/>
      <c r="BQ10" s="60"/>
      <c r="BR10" s="60"/>
      <c r="BS10" s="60"/>
      <c r="BT10" s="60"/>
      <c r="BU10" s="60"/>
      <c r="BV10" s="60"/>
      <c r="BW10" s="60"/>
      <c r="BX10" s="60"/>
      <c r="BY10" s="61"/>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23</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24</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4"/>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6"/>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114</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41" t="s">
        <v>112</v>
      </c>
      <c r="BM47" s="42"/>
      <c r="BN47" s="42"/>
      <c r="BO47" s="42"/>
      <c r="BP47" s="42"/>
      <c r="BQ47" s="42"/>
      <c r="BR47" s="42"/>
      <c r="BS47" s="42"/>
      <c r="BT47" s="42"/>
      <c r="BU47" s="42"/>
      <c r="BV47" s="42"/>
      <c r="BW47" s="42"/>
      <c r="BX47" s="42"/>
      <c r="BY47" s="42"/>
      <c r="BZ47" s="4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41"/>
      <c r="BM48" s="42"/>
      <c r="BN48" s="42"/>
      <c r="BO48" s="42"/>
      <c r="BP48" s="42"/>
      <c r="BQ48" s="42"/>
      <c r="BR48" s="42"/>
      <c r="BS48" s="42"/>
      <c r="BT48" s="42"/>
      <c r="BU48" s="42"/>
      <c r="BV48" s="42"/>
      <c r="BW48" s="42"/>
      <c r="BX48" s="42"/>
      <c r="BY48" s="42"/>
      <c r="BZ48" s="4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41"/>
      <c r="BM49" s="42"/>
      <c r="BN49" s="42"/>
      <c r="BO49" s="42"/>
      <c r="BP49" s="42"/>
      <c r="BQ49" s="42"/>
      <c r="BR49" s="42"/>
      <c r="BS49" s="42"/>
      <c r="BT49" s="42"/>
      <c r="BU49" s="42"/>
      <c r="BV49" s="42"/>
      <c r="BW49" s="42"/>
      <c r="BX49" s="42"/>
      <c r="BY49" s="42"/>
      <c r="BZ49" s="4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41"/>
      <c r="BM50" s="42"/>
      <c r="BN50" s="42"/>
      <c r="BO50" s="42"/>
      <c r="BP50" s="42"/>
      <c r="BQ50" s="42"/>
      <c r="BR50" s="42"/>
      <c r="BS50" s="42"/>
      <c r="BT50" s="42"/>
      <c r="BU50" s="42"/>
      <c r="BV50" s="42"/>
      <c r="BW50" s="42"/>
      <c r="BX50" s="42"/>
      <c r="BY50" s="42"/>
      <c r="BZ50" s="4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41"/>
      <c r="BM51" s="42"/>
      <c r="BN51" s="42"/>
      <c r="BO51" s="42"/>
      <c r="BP51" s="42"/>
      <c r="BQ51" s="42"/>
      <c r="BR51" s="42"/>
      <c r="BS51" s="42"/>
      <c r="BT51" s="42"/>
      <c r="BU51" s="42"/>
      <c r="BV51" s="42"/>
      <c r="BW51" s="42"/>
      <c r="BX51" s="42"/>
      <c r="BY51" s="42"/>
      <c r="BZ51" s="4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41"/>
      <c r="BM52" s="42"/>
      <c r="BN52" s="42"/>
      <c r="BO52" s="42"/>
      <c r="BP52" s="42"/>
      <c r="BQ52" s="42"/>
      <c r="BR52" s="42"/>
      <c r="BS52" s="42"/>
      <c r="BT52" s="42"/>
      <c r="BU52" s="42"/>
      <c r="BV52" s="42"/>
      <c r="BW52" s="42"/>
      <c r="BX52" s="42"/>
      <c r="BY52" s="42"/>
      <c r="BZ52" s="4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41"/>
      <c r="BM53" s="42"/>
      <c r="BN53" s="42"/>
      <c r="BO53" s="42"/>
      <c r="BP53" s="42"/>
      <c r="BQ53" s="42"/>
      <c r="BR53" s="42"/>
      <c r="BS53" s="42"/>
      <c r="BT53" s="42"/>
      <c r="BU53" s="42"/>
      <c r="BV53" s="42"/>
      <c r="BW53" s="42"/>
      <c r="BX53" s="42"/>
      <c r="BY53" s="42"/>
      <c r="BZ53" s="4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41"/>
      <c r="BM54" s="42"/>
      <c r="BN54" s="42"/>
      <c r="BO54" s="42"/>
      <c r="BP54" s="42"/>
      <c r="BQ54" s="42"/>
      <c r="BR54" s="42"/>
      <c r="BS54" s="42"/>
      <c r="BT54" s="42"/>
      <c r="BU54" s="42"/>
      <c r="BV54" s="42"/>
      <c r="BW54" s="42"/>
      <c r="BX54" s="42"/>
      <c r="BY54" s="42"/>
      <c r="BZ54" s="4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41"/>
      <c r="BM55" s="42"/>
      <c r="BN55" s="42"/>
      <c r="BO55" s="42"/>
      <c r="BP55" s="42"/>
      <c r="BQ55" s="42"/>
      <c r="BR55" s="42"/>
      <c r="BS55" s="42"/>
      <c r="BT55" s="42"/>
      <c r="BU55" s="42"/>
      <c r="BV55" s="42"/>
      <c r="BW55" s="42"/>
      <c r="BX55" s="42"/>
      <c r="BY55" s="42"/>
      <c r="BZ55" s="4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41"/>
      <c r="BM56" s="42"/>
      <c r="BN56" s="42"/>
      <c r="BO56" s="42"/>
      <c r="BP56" s="42"/>
      <c r="BQ56" s="42"/>
      <c r="BR56" s="42"/>
      <c r="BS56" s="42"/>
      <c r="BT56" s="42"/>
      <c r="BU56" s="42"/>
      <c r="BV56" s="42"/>
      <c r="BW56" s="42"/>
      <c r="BX56" s="42"/>
      <c r="BY56" s="42"/>
      <c r="BZ56" s="4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41"/>
      <c r="BM57" s="42"/>
      <c r="BN57" s="42"/>
      <c r="BO57" s="42"/>
      <c r="BP57" s="42"/>
      <c r="BQ57" s="42"/>
      <c r="BR57" s="42"/>
      <c r="BS57" s="42"/>
      <c r="BT57" s="42"/>
      <c r="BU57" s="42"/>
      <c r="BV57" s="42"/>
      <c r="BW57" s="42"/>
      <c r="BX57" s="42"/>
      <c r="BY57" s="42"/>
      <c r="BZ57" s="4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41"/>
      <c r="BM58" s="42"/>
      <c r="BN58" s="42"/>
      <c r="BO58" s="42"/>
      <c r="BP58" s="42"/>
      <c r="BQ58" s="42"/>
      <c r="BR58" s="42"/>
      <c r="BS58" s="42"/>
      <c r="BT58" s="42"/>
      <c r="BU58" s="42"/>
      <c r="BV58" s="42"/>
      <c r="BW58" s="42"/>
      <c r="BX58" s="42"/>
      <c r="BY58" s="42"/>
      <c r="BZ58" s="4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41"/>
      <c r="BM59" s="42"/>
      <c r="BN59" s="42"/>
      <c r="BO59" s="42"/>
      <c r="BP59" s="42"/>
      <c r="BQ59" s="42"/>
      <c r="BR59" s="42"/>
      <c r="BS59" s="42"/>
      <c r="BT59" s="42"/>
      <c r="BU59" s="42"/>
      <c r="BV59" s="42"/>
      <c r="BW59" s="42"/>
      <c r="BX59" s="42"/>
      <c r="BY59" s="42"/>
      <c r="BZ59" s="43"/>
    </row>
    <row r="60" spans="1:78" ht="13.5" customHeight="1" x14ac:dyDescent="0.15">
      <c r="A60" s="2"/>
      <c r="B60" s="44" t="s">
        <v>27</v>
      </c>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5"/>
      <c r="AX60" s="45"/>
      <c r="AY60" s="45"/>
      <c r="AZ60" s="45"/>
      <c r="BA60" s="45"/>
      <c r="BB60" s="45"/>
      <c r="BC60" s="45"/>
      <c r="BD60" s="45"/>
      <c r="BE60" s="45"/>
      <c r="BF60" s="45"/>
      <c r="BG60" s="45"/>
      <c r="BH60" s="45"/>
      <c r="BI60" s="45"/>
      <c r="BJ60" s="46"/>
      <c r="BK60" s="2"/>
      <c r="BL60" s="41"/>
      <c r="BM60" s="42"/>
      <c r="BN60" s="42"/>
      <c r="BO60" s="42"/>
      <c r="BP60" s="42"/>
      <c r="BQ60" s="42"/>
      <c r="BR60" s="42"/>
      <c r="BS60" s="42"/>
      <c r="BT60" s="42"/>
      <c r="BU60" s="42"/>
      <c r="BV60" s="42"/>
      <c r="BW60" s="42"/>
      <c r="BX60" s="42"/>
      <c r="BY60" s="42"/>
      <c r="BZ60" s="43"/>
    </row>
    <row r="61" spans="1:78" ht="13.5" customHeight="1" x14ac:dyDescent="0.15">
      <c r="A61" s="2"/>
      <c r="B61" s="44"/>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45"/>
      <c r="BJ61" s="46"/>
      <c r="BK61" s="2"/>
      <c r="BL61" s="41"/>
      <c r="BM61" s="42"/>
      <c r="BN61" s="42"/>
      <c r="BO61" s="42"/>
      <c r="BP61" s="42"/>
      <c r="BQ61" s="42"/>
      <c r="BR61" s="42"/>
      <c r="BS61" s="42"/>
      <c r="BT61" s="42"/>
      <c r="BU61" s="42"/>
      <c r="BV61" s="42"/>
      <c r="BW61" s="42"/>
      <c r="BX61" s="42"/>
      <c r="BY61" s="42"/>
      <c r="BZ61" s="4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41"/>
      <c r="BM62" s="42"/>
      <c r="BN62" s="42"/>
      <c r="BO62" s="42"/>
      <c r="BP62" s="42"/>
      <c r="BQ62" s="42"/>
      <c r="BR62" s="42"/>
      <c r="BS62" s="42"/>
      <c r="BT62" s="42"/>
      <c r="BU62" s="42"/>
      <c r="BV62" s="42"/>
      <c r="BW62" s="42"/>
      <c r="BX62" s="42"/>
      <c r="BY62" s="42"/>
      <c r="BZ62" s="4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1"/>
      <c r="BM63" s="42"/>
      <c r="BN63" s="42"/>
      <c r="BO63" s="42"/>
      <c r="BP63" s="42"/>
      <c r="BQ63" s="42"/>
      <c r="BR63" s="42"/>
      <c r="BS63" s="42"/>
      <c r="BT63" s="42"/>
      <c r="BU63" s="42"/>
      <c r="BV63" s="42"/>
      <c r="BW63" s="42"/>
      <c r="BX63" s="42"/>
      <c r="BY63" s="42"/>
      <c r="BZ63" s="4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1" t="s">
        <v>113</v>
      </c>
      <c r="BM66" s="42"/>
      <c r="BN66" s="42"/>
      <c r="BO66" s="42"/>
      <c r="BP66" s="42"/>
      <c r="BQ66" s="42"/>
      <c r="BR66" s="42"/>
      <c r="BS66" s="42"/>
      <c r="BT66" s="42"/>
      <c r="BU66" s="42"/>
      <c r="BV66" s="42"/>
      <c r="BW66" s="42"/>
      <c r="BX66" s="42"/>
      <c r="BY66" s="42"/>
      <c r="BZ66" s="4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1"/>
      <c r="BM67" s="42"/>
      <c r="BN67" s="42"/>
      <c r="BO67" s="42"/>
      <c r="BP67" s="42"/>
      <c r="BQ67" s="42"/>
      <c r="BR67" s="42"/>
      <c r="BS67" s="42"/>
      <c r="BT67" s="42"/>
      <c r="BU67" s="42"/>
      <c r="BV67" s="42"/>
      <c r="BW67" s="42"/>
      <c r="BX67" s="42"/>
      <c r="BY67" s="42"/>
      <c r="BZ67" s="4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1"/>
      <c r="BM68" s="42"/>
      <c r="BN68" s="42"/>
      <c r="BO68" s="42"/>
      <c r="BP68" s="42"/>
      <c r="BQ68" s="42"/>
      <c r="BR68" s="42"/>
      <c r="BS68" s="42"/>
      <c r="BT68" s="42"/>
      <c r="BU68" s="42"/>
      <c r="BV68" s="42"/>
      <c r="BW68" s="42"/>
      <c r="BX68" s="42"/>
      <c r="BY68" s="42"/>
      <c r="BZ68" s="4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1"/>
      <c r="BM69" s="42"/>
      <c r="BN69" s="42"/>
      <c r="BO69" s="42"/>
      <c r="BP69" s="42"/>
      <c r="BQ69" s="42"/>
      <c r="BR69" s="42"/>
      <c r="BS69" s="42"/>
      <c r="BT69" s="42"/>
      <c r="BU69" s="42"/>
      <c r="BV69" s="42"/>
      <c r="BW69" s="42"/>
      <c r="BX69" s="42"/>
      <c r="BY69" s="42"/>
      <c r="BZ69" s="4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1"/>
      <c r="BM70" s="42"/>
      <c r="BN70" s="42"/>
      <c r="BO70" s="42"/>
      <c r="BP70" s="42"/>
      <c r="BQ70" s="42"/>
      <c r="BR70" s="42"/>
      <c r="BS70" s="42"/>
      <c r="BT70" s="42"/>
      <c r="BU70" s="42"/>
      <c r="BV70" s="42"/>
      <c r="BW70" s="42"/>
      <c r="BX70" s="42"/>
      <c r="BY70" s="42"/>
      <c r="BZ70" s="4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1"/>
      <c r="BM71" s="42"/>
      <c r="BN71" s="42"/>
      <c r="BO71" s="42"/>
      <c r="BP71" s="42"/>
      <c r="BQ71" s="42"/>
      <c r="BR71" s="42"/>
      <c r="BS71" s="42"/>
      <c r="BT71" s="42"/>
      <c r="BU71" s="42"/>
      <c r="BV71" s="42"/>
      <c r="BW71" s="42"/>
      <c r="BX71" s="42"/>
      <c r="BY71" s="42"/>
      <c r="BZ71" s="4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1"/>
      <c r="BM72" s="42"/>
      <c r="BN72" s="42"/>
      <c r="BO72" s="42"/>
      <c r="BP72" s="42"/>
      <c r="BQ72" s="42"/>
      <c r="BR72" s="42"/>
      <c r="BS72" s="42"/>
      <c r="BT72" s="42"/>
      <c r="BU72" s="42"/>
      <c r="BV72" s="42"/>
      <c r="BW72" s="42"/>
      <c r="BX72" s="42"/>
      <c r="BY72" s="42"/>
      <c r="BZ72" s="4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1"/>
      <c r="BM73" s="42"/>
      <c r="BN73" s="42"/>
      <c r="BO73" s="42"/>
      <c r="BP73" s="42"/>
      <c r="BQ73" s="42"/>
      <c r="BR73" s="42"/>
      <c r="BS73" s="42"/>
      <c r="BT73" s="42"/>
      <c r="BU73" s="42"/>
      <c r="BV73" s="42"/>
      <c r="BW73" s="42"/>
      <c r="BX73" s="42"/>
      <c r="BY73" s="42"/>
      <c r="BZ73" s="4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1"/>
      <c r="BM74" s="42"/>
      <c r="BN74" s="42"/>
      <c r="BO74" s="42"/>
      <c r="BP74" s="42"/>
      <c r="BQ74" s="42"/>
      <c r="BR74" s="42"/>
      <c r="BS74" s="42"/>
      <c r="BT74" s="42"/>
      <c r="BU74" s="42"/>
      <c r="BV74" s="42"/>
      <c r="BW74" s="42"/>
      <c r="BX74" s="42"/>
      <c r="BY74" s="42"/>
      <c r="BZ74" s="4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1"/>
      <c r="BM75" s="42"/>
      <c r="BN75" s="42"/>
      <c r="BO75" s="42"/>
      <c r="BP75" s="42"/>
      <c r="BQ75" s="42"/>
      <c r="BR75" s="42"/>
      <c r="BS75" s="42"/>
      <c r="BT75" s="42"/>
      <c r="BU75" s="42"/>
      <c r="BV75" s="42"/>
      <c r="BW75" s="42"/>
      <c r="BX75" s="42"/>
      <c r="BY75" s="42"/>
      <c r="BZ75" s="4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1"/>
      <c r="BM76" s="42"/>
      <c r="BN76" s="42"/>
      <c r="BO76" s="42"/>
      <c r="BP76" s="42"/>
      <c r="BQ76" s="42"/>
      <c r="BR76" s="42"/>
      <c r="BS76" s="42"/>
      <c r="BT76" s="42"/>
      <c r="BU76" s="42"/>
      <c r="BV76" s="42"/>
      <c r="BW76" s="42"/>
      <c r="BX76" s="42"/>
      <c r="BY76" s="42"/>
      <c r="BZ76" s="4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1"/>
      <c r="BM77" s="42"/>
      <c r="BN77" s="42"/>
      <c r="BO77" s="42"/>
      <c r="BP77" s="42"/>
      <c r="BQ77" s="42"/>
      <c r="BR77" s="42"/>
      <c r="BS77" s="42"/>
      <c r="BT77" s="42"/>
      <c r="BU77" s="42"/>
      <c r="BV77" s="42"/>
      <c r="BW77" s="42"/>
      <c r="BX77" s="42"/>
      <c r="BY77" s="42"/>
      <c r="BZ77" s="4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1"/>
      <c r="BM78" s="42"/>
      <c r="BN78" s="42"/>
      <c r="BO78" s="42"/>
      <c r="BP78" s="42"/>
      <c r="BQ78" s="42"/>
      <c r="BR78" s="42"/>
      <c r="BS78" s="42"/>
      <c r="BT78" s="42"/>
      <c r="BU78" s="42"/>
      <c r="BV78" s="42"/>
      <c r="BW78" s="42"/>
      <c r="BX78" s="42"/>
      <c r="BY78" s="42"/>
      <c r="BZ78" s="4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1"/>
      <c r="BM79" s="42"/>
      <c r="BN79" s="42"/>
      <c r="BO79" s="42"/>
      <c r="BP79" s="42"/>
      <c r="BQ79" s="42"/>
      <c r="BR79" s="42"/>
      <c r="BS79" s="42"/>
      <c r="BT79" s="42"/>
      <c r="BU79" s="42"/>
      <c r="BV79" s="42"/>
      <c r="BW79" s="42"/>
      <c r="BX79" s="42"/>
      <c r="BY79" s="42"/>
      <c r="BZ79" s="4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1"/>
      <c r="BM80" s="42"/>
      <c r="BN80" s="42"/>
      <c r="BO80" s="42"/>
      <c r="BP80" s="42"/>
      <c r="BQ80" s="42"/>
      <c r="BR80" s="42"/>
      <c r="BS80" s="42"/>
      <c r="BT80" s="42"/>
      <c r="BU80" s="42"/>
      <c r="BV80" s="42"/>
      <c r="BW80" s="42"/>
      <c r="BX80" s="42"/>
      <c r="BY80" s="42"/>
      <c r="BZ80" s="4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1"/>
      <c r="BM81" s="42"/>
      <c r="BN81" s="42"/>
      <c r="BO81" s="42"/>
      <c r="BP81" s="42"/>
      <c r="BQ81" s="42"/>
      <c r="BR81" s="42"/>
      <c r="BS81" s="42"/>
      <c r="BT81" s="42"/>
      <c r="BU81" s="42"/>
      <c r="BV81" s="42"/>
      <c r="BW81" s="42"/>
      <c r="BX81" s="42"/>
      <c r="BY81" s="42"/>
      <c r="BZ81" s="4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4"/>
      <c r="BM82" s="55"/>
      <c r="BN82" s="55"/>
      <c r="BO82" s="55"/>
      <c r="BP82" s="55"/>
      <c r="BQ82" s="55"/>
      <c r="BR82" s="55"/>
      <c r="BS82" s="55"/>
      <c r="BT82" s="55"/>
      <c r="BU82" s="55"/>
      <c r="BV82" s="55"/>
      <c r="BW82" s="55"/>
      <c r="BX82" s="55"/>
      <c r="BY82" s="55"/>
      <c r="BZ82" s="56"/>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【103.05】</v>
      </c>
      <c r="F85" s="13" t="str">
        <f>データ!AS6</f>
        <v>【30.22】</v>
      </c>
      <c r="G85" s="13" t="str">
        <f>データ!BD6</f>
        <v>【179.30】</v>
      </c>
      <c r="H85" s="13" t="str">
        <f>データ!BO6</f>
        <v>【1,042.45】</v>
      </c>
      <c r="I85" s="13" t="str">
        <f>データ!BZ6</f>
        <v>【57.74】</v>
      </c>
      <c r="J85" s="13" t="str">
        <f>データ!CK6</f>
        <v>【285.48】</v>
      </c>
      <c r="K85" s="13" t="str">
        <f>データ!CV6</f>
        <v>【53.73】</v>
      </c>
      <c r="L85" s="13" t="str">
        <f>データ!DG6</f>
        <v>【71.52】</v>
      </c>
      <c r="M85" s="13" t="str">
        <f>データ!DR6</f>
        <v>【38.43】</v>
      </c>
      <c r="N85" s="13" t="str">
        <f>データ!EC6</f>
        <v>【19.16】</v>
      </c>
      <c r="O85" s="13" t="str">
        <f>データ!EN6</f>
        <v>【0.49】</v>
      </c>
    </row>
  </sheetData>
  <sheetProtection algorithmName="SHA-512" hashValue="dR1A33tit/gDusN5DFI1KtA+fZm8p+cqZw1gbBvQFLZ376ZEbsvr0UNIYxkiuLTbmGnZ/qs2DkNGXFyBftKLaQ==" saltValue="J6qNjcJT7mohMmnw5iNSl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5" t="s">
        <v>50</v>
      </c>
      <c r="I3" s="86"/>
      <c r="J3" s="86"/>
      <c r="K3" s="86"/>
      <c r="L3" s="86"/>
      <c r="M3" s="86"/>
      <c r="N3" s="86"/>
      <c r="O3" s="86"/>
      <c r="P3" s="86"/>
      <c r="Q3" s="86"/>
      <c r="R3" s="86"/>
      <c r="S3" s="86"/>
      <c r="T3" s="86"/>
      <c r="U3" s="86"/>
      <c r="V3" s="86"/>
      <c r="W3" s="87"/>
      <c r="X3" s="91" t="s">
        <v>51</v>
      </c>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t="s">
        <v>52</v>
      </c>
      <c r="DI3" s="84"/>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row>
    <row r="4" spans="1:144" x14ac:dyDescent="0.15">
      <c r="A4" s="15" t="s">
        <v>53</v>
      </c>
      <c r="B4" s="17"/>
      <c r="C4" s="17"/>
      <c r="D4" s="17"/>
      <c r="E4" s="17"/>
      <c r="F4" s="17"/>
      <c r="G4" s="17"/>
      <c r="H4" s="88"/>
      <c r="I4" s="89"/>
      <c r="J4" s="89"/>
      <c r="K4" s="89"/>
      <c r="L4" s="89"/>
      <c r="M4" s="89"/>
      <c r="N4" s="89"/>
      <c r="O4" s="89"/>
      <c r="P4" s="89"/>
      <c r="Q4" s="89"/>
      <c r="R4" s="89"/>
      <c r="S4" s="89"/>
      <c r="T4" s="89"/>
      <c r="U4" s="89"/>
      <c r="V4" s="89"/>
      <c r="W4" s="90"/>
      <c r="X4" s="84" t="s">
        <v>54</v>
      </c>
      <c r="Y4" s="84"/>
      <c r="Z4" s="84"/>
      <c r="AA4" s="84"/>
      <c r="AB4" s="84"/>
      <c r="AC4" s="84"/>
      <c r="AD4" s="84"/>
      <c r="AE4" s="84"/>
      <c r="AF4" s="84"/>
      <c r="AG4" s="84"/>
      <c r="AH4" s="84"/>
      <c r="AI4" s="84" t="s">
        <v>55</v>
      </c>
      <c r="AJ4" s="84"/>
      <c r="AK4" s="84"/>
      <c r="AL4" s="84"/>
      <c r="AM4" s="84"/>
      <c r="AN4" s="84"/>
      <c r="AO4" s="84"/>
      <c r="AP4" s="84"/>
      <c r="AQ4" s="84"/>
      <c r="AR4" s="84"/>
      <c r="AS4" s="84"/>
      <c r="AT4" s="84" t="s">
        <v>56</v>
      </c>
      <c r="AU4" s="84"/>
      <c r="AV4" s="84"/>
      <c r="AW4" s="84"/>
      <c r="AX4" s="84"/>
      <c r="AY4" s="84"/>
      <c r="AZ4" s="84"/>
      <c r="BA4" s="84"/>
      <c r="BB4" s="84"/>
      <c r="BC4" s="84"/>
      <c r="BD4" s="84"/>
      <c r="BE4" s="84" t="s">
        <v>57</v>
      </c>
      <c r="BF4" s="84"/>
      <c r="BG4" s="84"/>
      <c r="BH4" s="84"/>
      <c r="BI4" s="84"/>
      <c r="BJ4" s="84"/>
      <c r="BK4" s="84"/>
      <c r="BL4" s="84"/>
      <c r="BM4" s="84"/>
      <c r="BN4" s="84"/>
      <c r="BO4" s="84"/>
      <c r="BP4" s="84" t="s">
        <v>58</v>
      </c>
      <c r="BQ4" s="84"/>
      <c r="BR4" s="84"/>
      <c r="BS4" s="84"/>
      <c r="BT4" s="84"/>
      <c r="BU4" s="84"/>
      <c r="BV4" s="84"/>
      <c r="BW4" s="84"/>
      <c r="BX4" s="84"/>
      <c r="BY4" s="84"/>
      <c r="BZ4" s="84"/>
      <c r="CA4" s="84" t="s">
        <v>59</v>
      </c>
      <c r="CB4" s="84"/>
      <c r="CC4" s="84"/>
      <c r="CD4" s="84"/>
      <c r="CE4" s="84"/>
      <c r="CF4" s="84"/>
      <c r="CG4" s="84"/>
      <c r="CH4" s="84"/>
      <c r="CI4" s="84"/>
      <c r="CJ4" s="84"/>
      <c r="CK4" s="84"/>
      <c r="CL4" s="84" t="s">
        <v>60</v>
      </c>
      <c r="CM4" s="84"/>
      <c r="CN4" s="84"/>
      <c r="CO4" s="84"/>
      <c r="CP4" s="84"/>
      <c r="CQ4" s="84"/>
      <c r="CR4" s="84"/>
      <c r="CS4" s="84"/>
      <c r="CT4" s="84"/>
      <c r="CU4" s="84"/>
      <c r="CV4" s="84"/>
      <c r="CW4" s="84" t="s">
        <v>61</v>
      </c>
      <c r="CX4" s="84"/>
      <c r="CY4" s="84"/>
      <c r="CZ4" s="84"/>
      <c r="DA4" s="84"/>
      <c r="DB4" s="84"/>
      <c r="DC4" s="84"/>
      <c r="DD4" s="84"/>
      <c r="DE4" s="84"/>
      <c r="DF4" s="84"/>
      <c r="DG4" s="84"/>
      <c r="DH4" s="84" t="s">
        <v>62</v>
      </c>
      <c r="DI4" s="84"/>
      <c r="DJ4" s="84"/>
      <c r="DK4" s="84"/>
      <c r="DL4" s="84"/>
      <c r="DM4" s="84"/>
      <c r="DN4" s="84"/>
      <c r="DO4" s="84"/>
      <c r="DP4" s="84"/>
      <c r="DQ4" s="84"/>
      <c r="DR4" s="84"/>
      <c r="DS4" s="84" t="s">
        <v>63</v>
      </c>
      <c r="DT4" s="84"/>
      <c r="DU4" s="84"/>
      <c r="DV4" s="84"/>
      <c r="DW4" s="84"/>
      <c r="DX4" s="84"/>
      <c r="DY4" s="84"/>
      <c r="DZ4" s="84"/>
      <c r="EA4" s="84"/>
      <c r="EB4" s="84"/>
      <c r="EC4" s="84"/>
      <c r="ED4" s="84" t="s">
        <v>64</v>
      </c>
      <c r="EE4" s="84"/>
      <c r="EF4" s="84"/>
      <c r="EG4" s="84"/>
      <c r="EH4" s="84"/>
      <c r="EI4" s="84"/>
      <c r="EJ4" s="84"/>
      <c r="EK4" s="84"/>
      <c r="EL4" s="84"/>
      <c r="EM4" s="84"/>
      <c r="EN4" s="84"/>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42056</v>
      </c>
      <c r="D6" s="20">
        <f t="shared" si="3"/>
        <v>46</v>
      </c>
      <c r="E6" s="20">
        <f t="shared" si="3"/>
        <v>1</v>
      </c>
      <c r="F6" s="20">
        <f t="shared" si="3"/>
        <v>0</v>
      </c>
      <c r="G6" s="20">
        <f t="shared" si="3"/>
        <v>5</v>
      </c>
      <c r="H6" s="20" t="str">
        <f t="shared" si="3"/>
        <v>宮城県　気仙沼市</v>
      </c>
      <c r="I6" s="20" t="str">
        <f t="shared" si="3"/>
        <v>法適用</v>
      </c>
      <c r="J6" s="20" t="str">
        <f t="shared" si="3"/>
        <v>水道事業</v>
      </c>
      <c r="K6" s="20" t="str">
        <f t="shared" si="3"/>
        <v>簡易水道事業</v>
      </c>
      <c r="L6" s="20" t="str">
        <f t="shared" si="3"/>
        <v>C4</v>
      </c>
      <c r="M6" s="20" t="str">
        <f t="shared" si="3"/>
        <v>非設置</v>
      </c>
      <c r="N6" s="21" t="str">
        <f t="shared" si="3"/>
        <v>-</v>
      </c>
      <c r="O6" s="21">
        <f t="shared" si="3"/>
        <v>39.9</v>
      </c>
      <c r="P6" s="21">
        <f t="shared" si="3"/>
        <v>1.91</v>
      </c>
      <c r="Q6" s="21">
        <f t="shared" si="3"/>
        <v>4059</v>
      </c>
      <c r="R6" s="21">
        <f t="shared" si="3"/>
        <v>57652</v>
      </c>
      <c r="S6" s="21">
        <f t="shared" si="3"/>
        <v>332.44</v>
      </c>
      <c r="T6" s="21">
        <f t="shared" si="3"/>
        <v>173.42</v>
      </c>
      <c r="U6" s="21">
        <f t="shared" si="3"/>
        <v>1089</v>
      </c>
      <c r="V6" s="21">
        <f t="shared" si="3"/>
        <v>6.89</v>
      </c>
      <c r="W6" s="21">
        <f t="shared" si="3"/>
        <v>158.06</v>
      </c>
      <c r="X6" s="22" t="str">
        <f>IF(X7="",NA(),X7)</f>
        <v>-</v>
      </c>
      <c r="Y6" s="22">
        <f t="shared" ref="Y6:AG6" si="4">IF(Y7="",NA(),Y7)</f>
        <v>100.21</v>
      </c>
      <c r="Z6" s="22">
        <f t="shared" si="4"/>
        <v>93.73</v>
      </c>
      <c r="AA6" s="22">
        <f t="shared" si="4"/>
        <v>91.06</v>
      </c>
      <c r="AB6" s="22">
        <f t="shared" si="4"/>
        <v>98.24</v>
      </c>
      <c r="AC6" s="22" t="str">
        <f t="shared" si="4"/>
        <v>-</v>
      </c>
      <c r="AD6" s="22">
        <f t="shared" si="4"/>
        <v>97.61</v>
      </c>
      <c r="AE6" s="22">
        <f t="shared" si="4"/>
        <v>98.78</v>
      </c>
      <c r="AF6" s="22">
        <f t="shared" si="4"/>
        <v>101.23</v>
      </c>
      <c r="AG6" s="22">
        <f t="shared" si="4"/>
        <v>103.12</v>
      </c>
      <c r="AH6" s="21" t="str">
        <f>IF(AH7="","",IF(AH7="-","【-】","【"&amp;SUBSTITUTE(TEXT(AH7,"#,##0.00"),"-","△")&amp;"】"))</f>
        <v>【103.05】</v>
      </c>
      <c r="AI6" s="22" t="str">
        <f>IF(AI7="",NA(),AI7)</f>
        <v>-</v>
      </c>
      <c r="AJ6" s="22">
        <f t="shared" ref="AJ6:AR6" si="5">IF(AJ7="",NA(),AJ7)</f>
        <v>364.62</v>
      </c>
      <c r="AK6" s="22">
        <f t="shared" si="5"/>
        <v>370.81</v>
      </c>
      <c r="AL6" s="22">
        <f t="shared" si="5"/>
        <v>361.93</v>
      </c>
      <c r="AM6" s="22">
        <f t="shared" si="5"/>
        <v>343.05</v>
      </c>
      <c r="AN6" s="22" t="str">
        <f t="shared" si="5"/>
        <v>-</v>
      </c>
      <c r="AO6" s="22">
        <f t="shared" si="5"/>
        <v>143.65</v>
      </c>
      <c r="AP6" s="22">
        <f t="shared" si="5"/>
        <v>155.82</v>
      </c>
      <c r="AQ6" s="22">
        <f t="shared" si="5"/>
        <v>155.18</v>
      </c>
      <c r="AR6" s="22">
        <f t="shared" si="5"/>
        <v>101.46</v>
      </c>
      <c r="AS6" s="21" t="str">
        <f>IF(AS7="","",IF(AS7="-","【-】","【"&amp;SUBSTITUTE(TEXT(AS7,"#,##0.00"),"-","△")&amp;"】"))</f>
        <v>【30.22】</v>
      </c>
      <c r="AT6" s="22" t="str">
        <f>IF(AT7="",NA(),AT7)</f>
        <v>-</v>
      </c>
      <c r="AU6" s="22">
        <f t="shared" ref="AU6:BC6" si="6">IF(AU7="",NA(),AU7)</f>
        <v>83.95</v>
      </c>
      <c r="AV6" s="22">
        <f t="shared" si="6"/>
        <v>84.74</v>
      </c>
      <c r="AW6" s="22">
        <f t="shared" si="6"/>
        <v>89.06</v>
      </c>
      <c r="AX6" s="22">
        <f t="shared" si="6"/>
        <v>103.87</v>
      </c>
      <c r="AY6" s="22" t="str">
        <f t="shared" si="6"/>
        <v>-</v>
      </c>
      <c r="AZ6" s="22">
        <f t="shared" si="6"/>
        <v>94.01</v>
      </c>
      <c r="BA6" s="22">
        <f t="shared" si="6"/>
        <v>111.08</v>
      </c>
      <c r="BB6" s="22">
        <f t="shared" si="6"/>
        <v>118.28</v>
      </c>
      <c r="BC6" s="22">
        <f t="shared" si="6"/>
        <v>112.37</v>
      </c>
      <c r="BD6" s="21" t="str">
        <f>IF(BD7="","",IF(BD7="-","【-】","【"&amp;SUBSTITUTE(TEXT(BD7,"#,##0.00"),"-","△")&amp;"】"))</f>
        <v>【179.30】</v>
      </c>
      <c r="BE6" s="22" t="str">
        <f>IF(BE7="",NA(),BE7)</f>
        <v>-</v>
      </c>
      <c r="BF6" s="22">
        <f t="shared" ref="BF6:BN6" si="7">IF(BF7="",NA(),BF7)</f>
        <v>1651.81</v>
      </c>
      <c r="BG6" s="22">
        <f t="shared" si="7"/>
        <v>1740.29</v>
      </c>
      <c r="BH6" s="22">
        <f t="shared" si="7"/>
        <v>1573.28</v>
      </c>
      <c r="BI6" s="22">
        <f t="shared" si="7"/>
        <v>1726.6</v>
      </c>
      <c r="BJ6" s="22" t="str">
        <f t="shared" si="7"/>
        <v>-</v>
      </c>
      <c r="BK6" s="22">
        <f t="shared" si="7"/>
        <v>1421.84</v>
      </c>
      <c r="BL6" s="22">
        <f t="shared" si="7"/>
        <v>1596.62</v>
      </c>
      <c r="BM6" s="22">
        <f t="shared" si="7"/>
        <v>1456.79</v>
      </c>
      <c r="BN6" s="22">
        <f t="shared" si="7"/>
        <v>1364.2</v>
      </c>
      <c r="BO6" s="21" t="str">
        <f>IF(BO7="","",IF(BO7="-","【-】","【"&amp;SUBSTITUTE(TEXT(BO7,"#,##0.00"),"-","△")&amp;"】"))</f>
        <v>【1,042.45】</v>
      </c>
      <c r="BP6" s="22" t="str">
        <f>IF(BP7="",NA(),BP7)</f>
        <v>-</v>
      </c>
      <c r="BQ6" s="22">
        <f t="shared" ref="BQ6:BY6" si="8">IF(BQ7="",NA(),BQ7)</f>
        <v>36.54</v>
      </c>
      <c r="BR6" s="22">
        <f t="shared" si="8"/>
        <v>38.89</v>
      </c>
      <c r="BS6" s="22">
        <f t="shared" si="8"/>
        <v>46.95</v>
      </c>
      <c r="BT6" s="22">
        <f t="shared" si="8"/>
        <v>47.5</v>
      </c>
      <c r="BU6" s="22" t="str">
        <f t="shared" si="8"/>
        <v>-</v>
      </c>
      <c r="BV6" s="22">
        <f t="shared" si="8"/>
        <v>35.72</v>
      </c>
      <c r="BW6" s="22">
        <f t="shared" si="8"/>
        <v>33.659999999999997</v>
      </c>
      <c r="BX6" s="22">
        <f t="shared" si="8"/>
        <v>35.33</v>
      </c>
      <c r="BY6" s="22">
        <f t="shared" si="8"/>
        <v>38.58</v>
      </c>
      <c r="BZ6" s="21" t="str">
        <f>IF(BZ7="","",IF(BZ7="-","【-】","【"&amp;SUBSTITUTE(TEXT(BZ7,"#,##0.00"),"-","△")&amp;"】"))</f>
        <v>【57.74】</v>
      </c>
      <c r="CA6" s="22" t="str">
        <f>IF(CA7="",NA(),CA7)</f>
        <v>-</v>
      </c>
      <c r="CB6" s="22">
        <f t="shared" ref="CB6:CJ6" si="9">IF(CB7="",NA(),CB7)</f>
        <v>543.59</v>
      </c>
      <c r="CC6" s="22">
        <f t="shared" si="9"/>
        <v>534.15</v>
      </c>
      <c r="CD6" s="22">
        <f t="shared" si="9"/>
        <v>471.62</v>
      </c>
      <c r="CE6" s="22">
        <f t="shared" si="9"/>
        <v>519.30999999999995</v>
      </c>
      <c r="CF6" s="22" t="str">
        <f t="shared" si="9"/>
        <v>-</v>
      </c>
      <c r="CG6" s="22">
        <f t="shared" si="9"/>
        <v>471.3</v>
      </c>
      <c r="CH6" s="22">
        <f t="shared" si="9"/>
        <v>506.68</v>
      </c>
      <c r="CI6" s="22">
        <f t="shared" si="9"/>
        <v>491.45</v>
      </c>
      <c r="CJ6" s="22">
        <f t="shared" si="9"/>
        <v>448.81</v>
      </c>
      <c r="CK6" s="21" t="str">
        <f>IF(CK7="","",IF(CK7="-","【-】","【"&amp;SUBSTITUTE(TEXT(CK7,"#,##0.00"),"-","△")&amp;"】"))</f>
        <v>【285.48】</v>
      </c>
      <c r="CL6" s="22" t="str">
        <f>IF(CL7="",NA(),CL7)</f>
        <v>-</v>
      </c>
      <c r="CM6" s="22">
        <f t="shared" ref="CM6:CU6" si="10">IF(CM7="",NA(),CM7)</f>
        <v>72.069999999999993</v>
      </c>
      <c r="CN6" s="22">
        <f t="shared" si="10"/>
        <v>70.680000000000007</v>
      </c>
      <c r="CO6" s="22">
        <f t="shared" si="10"/>
        <v>72.180000000000007</v>
      </c>
      <c r="CP6" s="22">
        <f t="shared" si="10"/>
        <v>69.930000000000007</v>
      </c>
      <c r="CQ6" s="22" t="str">
        <f t="shared" si="10"/>
        <v>-</v>
      </c>
      <c r="CR6" s="22">
        <f t="shared" si="10"/>
        <v>51.52</v>
      </c>
      <c r="CS6" s="22">
        <f t="shared" si="10"/>
        <v>48.75</v>
      </c>
      <c r="CT6" s="22">
        <f t="shared" si="10"/>
        <v>50.95</v>
      </c>
      <c r="CU6" s="22">
        <f t="shared" si="10"/>
        <v>52.39</v>
      </c>
      <c r="CV6" s="21" t="str">
        <f>IF(CV7="","",IF(CV7="-","【-】","【"&amp;SUBSTITUTE(TEXT(CV7,"#,##0.00"),"-","△")&amp;"】"))</f>
        <v>【53.73】</v>
      </c>
      <c r="CW6" s="22" t="str">
        <f>IF(CW7="",NA(),CW7)</f>
        <v>-</v>
      </c>
      <c r="CX6" s="22">
        <f t="shared" ref="CX6:DF6" si="11">IF(CX7="",NA(),CX7)</f>
        <v>59.09</v>
      </c>
      <c r="CY6" s="22">
        <f t="shared" si="11"/>
        <v>58.04</v>
      </c>
      <c r="CZ6" s="22">
        <f t="shared" si="11"/>
        <v>55.23</v>
      </c>
      <c r="DA6" s="22">
        <f t="shared" si="11"/>
        <v>54.53</v>
      </c>
      <c r="DB6" s="22" t="str">
        <f t="shared" si="11"/>
        <v>-</v>
      </c>
      <c r="DC6" s="22">
        <f t="shared" si="11"/>
        <v>61.29</v>
      </c>
      <c r="DD6" s="22">
        <f t="shared" si="11"/>
        <v>60.88</v>
      </c>
      <c r="DE6" s="22">
        <f t="shared" si="11"/>
        <v>61</v>
      </c>
      <c r="DF6" s="22">
        <f t="shared" si="11"/>
        <v>63.38</v>
      </c>
      <c r="DG6" s="21" t="str">
        <f>IF(DG7="","",IF(DG7="-","【-】","【"&amp;SUBSTITUTE(TEXT(DG7,"#,##0.00"),"-","△")&amp;"】"))</f>
        <v>【71.52】</v>
      </c>
      <c r="DH6" s="22" t="str">
        <f>IF(DH7="",NA(),DH7)</f>
        <v>-</v>
      </c>
      <c r="DI6" s="22">
        <f t="shared" ref="DI6:DQ6" si="12">IF(DI7="",NA(),DI7)</f>
        <v>4.57</v>
      </c>
      <c r="DJ6" s="22">
        <f t="shared" si="12"/>
        <v>8.77</v>
      </c>
      <c r="DK6" s="22">
        <f t="shared" si="12"/>
        <v>12.76</v>
      </c>
      <c r="DL6" s="22">
        <f t="shared" si="12"/>
        <v>15.19</v>
      </c>
      <c r="DM6" s="22" t="str">
        <f t="shared" si="12"/>
        <v>-</v>
      </c>
      <c r="DN6" s="22">
        <f t="shared" si="12"/>
        <v>24.16</v>
      </c>
      <c r="DO6" s="22">
        <f t="shared" si="12"/>
        <v>29.81</v>
      </c>
      <c r="DP6" s="22">
        <f t="shared" si="12"/>
        <v>30.82</v>
      </c>
      <c r="DQ6" s="22">
        <f t="shared" si="12"/>
        <v>24.27</v>
      </c>
      <c r="DR6" s="21" t="str">
        <f>IF(DR7="","",IF(DR7="-","【-】","【"&amp;SUBSTITUTE(TEXT(DR7,"#,##0.00"),"-","△")&amp;"】"))</f>
        <v>【38.43】</v>
      </c>
      <c r="DS6" s="22" t="str">
        <f>IF(DS7="",NA(),DS7)</f>
        <v>-</v>
      </c>
      <c r="DT6" s="22">
        <f t="shared" ref="DT6:EB6" si="13">IF(DT7="",NA(),DT7)</f>
        <v>41.93</v>
      </c>
      <c r="DU6" s="22">
        <f t="shared" si="13"/>
        <v>42.02</v>
      </c>
      <c r="DV6" s="22">
        <f t="shared" si="13"/>
        <v>40.11</v>
      </c>
      <c r="DW6" s="22">
        <f t="shared" si="13"/>
        <v>38.81</v>
      </c>
      <c r="DX6" s="22" t="str">
        <f t="shared" si="13"/>
        <v>-</v>
      </c>
      <c r="DY6" s="22">
        <f t="shared" si="13"/>
        <v>18.829999999999998</v>
      </c>
      <c r="DZ6" s="22">
        <f t="shared" si="13"/>
        <v>18.05</v>
      </c>
      <c r="EA6" s="22">
        <f t="shared" si="13"/>
        <v>14.28</v>
      </c>
      <c r="EB6" s="22">
        <f t="shared" si="13"/>
        <v>12.77</v>
      </c>
      <c r="EC6" s="21" t="str">
        <f>IF(EC7="","",IF(EC7="-","【-】","【"&amp;SUBSTITUTE(TEXT(EC7,"#,##0.00"),"-","△")&amp;"】"))</f>
        <v>【19.16】</v>
      </c>
      <c r="ED6" s="22" t="str">
        <f>IF(ED7="",NA(),ED7)</f>
        <v>-</v>
      </c>
      <c r="EE6" s="22">
        <f t="shared" ref="EE6:EM6" si="14">IF(EE7="",NA(),EE7)</f>
        <v>1.1200000000000001</v>
      </c>
      <c r="EF6" s="22">
        <f t="shared" si="14"/>
        <v>1.39</v>
      </c>
      <c r="EG6" s="21">
        <f t="shared" si="14"/>
        <v>0</v>
      </c>
      <c r="EH6" s="22">
        <f t="shared" si="14"/>
        <v>1.47</v>
      </c>
      <c r="EI6" s="22" t="str">
        <f t="shared" si="14"/>
        <v>-</v>
      </c>
      <c r="EJ6" s="22">
        <f t="shared" si="14"/>
        <v>0.96</v>
      </c>
      <c r="EK6" s="22">
        <f t="shared" si="14"/>
        <v>0.37</v>
      </c>
      <c r="EL6" s="22">
        <f t="shared" si="14"/>
        <v>0.23</v>
      </c>
      <c r="EM6" s="22">
        <f t="shared" si="14"/>
        <v>0.88</v>
      </c>
      <c r="EN6" s="21" t="str">
        <f>IF(EN7="","",IF(EN7="-","【-】","【"&amp;SUBSTITUTE(TEXT(EN7,"#,##0.00"),"-","△")&amp;"】"))</f>
        <v>【0.49】</v>
      </c>
    </row>
    <row r="7" spans="1:144" s="23" customFormat="1" x14ac:dyDescent="0.15">
      <c r="A7" s="15"/>
      <c r="B7" s="24">
        <v>2023</v>
      </c>
      <c r="C7" s="24">
        <v>42056</v>
      </c>
      <c r="D7" s="24">
        <v>46</v>
      </c>
      <c r="E7" s="24">
        <v>1</v>
      </c>
      <c r="F7" s="24">
        <v>0</v>
      </c>
      <c r="G7" s="24">
        <v>5</v>
      </c>
      <c r="H7" s="24" t="s">
        <v>93</v>
      </c>
      <c r="I7" s="24" t="s">
        <v>94</v>
      </c>
      <c r="J7" s="24" t="s">
        <v>95</v>
      </c>
      <c r="K7" s="24" t="s">
        <v>96</v>
      </c>
      <c r="L7" s="24" t="s">
        <v>97</v>
      </c>
      <c r="M7" s="24" t="s">
        <v>98</v>
      </c>
      <c r="N7" s="25" t="s">
        <v>99</v>
      </c>
      <c r="O7" s="25">
        <v>39.9</v>
      </c>
      <c r="P7" s="25">
        <v>1.91</v>
      </c>
      <c r="Q7" s="25">
        <v>4059</v>
      </c>
      <c r="R7" s="25">
        <v>57652</v>
      </c>
      <c r="S7" s="25">
        <v>332.44</v>
      </c>
      <c r="T7" s="25">
        <v>173.42</v>
      </c>
      <c r="U7" s="25">
        <v>1089</v>
      </c>
      <c r="V7" s="25">
        <v>6.89</v>
      </c>
      <c r="W7" s="25">
        <v>158.06</v>
      </c>
      <c r="X7" s="25" t="s">
        <v>99</v>
      </c>
      <c r="Y7" s="25">
        <v>100.21</v>
      </c>
      <c r="Z7" s="25">
        <v>93.73</v>
      </c>
      <c r="AA7" s="25">
        <v>91.06</v>
      </c>
      <c r="AB7" s="25">
        <v>98.24</v>
      </c>
      <c r="AC7" s="25" t="s">
        <v>99</v>
      </c>
      <c r="AD7" s="25">
        <v>97.61</v>
      </c>
      <c r="AE7" s="25">
        <v>98.78</v>
      </c>
      <c r="AF7" s="25">
        <v>101.23</v>
      </c>
      <c r="AG7" s="25">
        <v>103.12</v>
      </c>
      <c r="AH7" s="25">
        <v>103.05</v>
      </c>
      <c r="AI7" s="25" t="s">
        <v>99</v>
      </c>
      <c r="AJ7" s="25">
        <v>364.62</v>
      </c>
      <c r="AK7" s="25">
        <v>370.81</v>
      </c>
      <c r="AL7" s="25">
        <v>361.93</v>
      </c>
      <c r="AM7" s="25">
        <v>343.05</v>
      </c>
      <c r="AN7" s="25" t="s">
        <v>99</v>
      </c>
      <c r="AO7" s="25">
        <v>143.65</v>
      </c>
      <c r="AP7" s="25">
        <v>155.82</v>
      </c>
      <c r="AQ7" s="25">
        <v>155.18</v>
      </c>
      <c r="AR7" s="25">
        <v>101.46</v>
      </c>
      <c r="AS7" s="25">
        <v>30.22</v>
      </c>
      <c r="AT7" s="25" t="s">
        <v>99</v>
      </c>
      <c r="AU7" s="25">
        <v>83.95</v>
      </c>
      <c r="AV7" s="25">
        <v>84.74</v>
      </c>
      <c r="AW7" s="25">
        <v>89.06</v>
      </c>
      <c r="AX7" s="25">
        <v>103.87</v>
      </c>
      <c r="AY7" s="25" t="s">
        <v>99</v>
      </c>
      <c r="AZ7" s="25">
        <v>94.01</v>
      </c>
      <c r="BA7" s="25">
        <v>111.08</v>
      </c>
      <c r="BB7" s="25">
        <v>118.28</v>
      </c>
      <c r="BC7" s="25">
        <v>112.37</v>
      </c>
      <c r="BD7" s="25">
        <v>179.3</v>
      </c>
      <c r="BE7" s="25" t="s">
        <v>99</v>
      </c>
      <c r="BF7" s="25">
        <v>1651.81</v>
      </c>
      <c r="BG7" s="25">
        <v>1740.29</v>
      </c>
      <c r="BH7" s="25">
        <v>1573.28</v>
      </c>
      <c r="BI7" s="25">
        <v>1726.6</v>
      </c>
      <c r="BJ7" s="25" t="s">
        <v>99</v>
      </c>
      <c r="BK7" s="25">
        <v>1421.84</v>
      </c>
      <c r="BL7" s="25">
        <v>1596.62</v>
      </c>
      <c r="BM7" s="25">
        <v>1456.79</v>
      </c>
      <c r="BN7" s="25">
        <v>1364.2</v>
      </c>
      <c r="BO7" s="25">
        <v>1042.45</v>
      </c>
      <c r="BP7" s="25" t="s">
        <v>99</v>
      </c>
      <c r="BQ7" s="25">
        <v>36.54</v>
      </c>
      <c r="BR7" s="25">
        <v>38.89</v>
      </c>
      <c r="BS7" s="25">
        <v>46.95</v>
      </c>
      <c r="BT7" s="25">
        <v>47.5</v>
      </c>
      <c r="BU7" s="25" t="s">
        <v>99</v>
      </c>
      <c r="BV7" s="25">
        <v>35.72</v>
      </c>
      <c r="BW7" s="25">
        <v>33.659999999999997</v>
      </c>
      <c r="BX7" s="25">
        <v>35.33</v>
      </c>
      <c r="BY7" s="25">
        <v>38.58</v>
      </c>
      <c r="BZ7" s="25">
        <v>57.74</v>
      </c>
      <c r="CA7" s="25" t="s">
        <v>99</v>
      </c>
      <c r="CB7" s="25">
        <v>543.59</v>
      </c>
      <c r="CC7" s="25">
        <v>534.15</v>
      </c>
      <c r="CD7" s="25">
        <v>471.62</v>
      </c>
      <c r="CE7" s="25">
        <v>519.30999999999995</v>
      </c>
      <c r="CF7" s="25" t="s">
        <v>99</v>
      </c>
      <c r="CG7" s="25">
        <v>471.3</v>
      </c>
      <c r="CH7" s="25">
        <v>506.68</v>
      </c>
      <c r="CI7" s="25">
        <v>491.45</v>
      </c>
      <c r="CJ7" s="25">
        <v>448.81</v>
      </c>
      <c r="CK7" s="25">
        <v>285.48</v>
      </c>
      <c r="CL7" s="25" t="s">
        <v>99</v>
      </c>
      <c r="CM7" s="25">
        <v>72.069999999999993</v>
      </c>
      <c r="CN7" s="25">
        <v>70.680000000000007</v>
      </c>
      <c r="CO7" s="25">
        <v>72.180000000000007</v>
      </c>
      <c r="CP7" s="25">
        <v>69.930000000000007</v>
      </c>
      <c r="CQ7" s="25" t="s">
        <v>99</v>
      </c>
      <c r="CR7" s="25">
        <v>51.52</v>
      </c>
      <c r="CS7" s="25">
        <v>48.75</v>
      </c>
      <c r="CT7" s="25">
        <v>50.95</v>
      </c>
      <c r="CU7" s="25">
        <v>52.39</v>
      </c>
      <c r="CV7" s="25">
        <v>53.73</v>
      </c>
      <c r="CW7" s="25" t="s">
        <v>99</v>
      </c>
      <c r="CX7" s="25">
        <v>59.09</v>
      </c>
      <c r="CY7" s="25">
        <v>58.04</v>
      </c>
      <c r="CZ7" s="25">
        <v>55.23</v>
      </c>
      <c r="DA7" s="25">
        <v>54.53</v>
      </c>
      <c r="DB7" s="25" t="s">
        <v>99</v>
      </c>
      <c r="DC7" s="25">
        <v>61.29</v>
      </c>
      <c r="DD7" s="25">
        <v>60.88</v>
      </c>
      <c r="DE7" s="25">
        <v>61</v>
      </c>
      <c r="DF7" s="25">
        <v>63.38</v>
      </c>
      <c r="DG7" s="25">
        <v>71.52</v>
      </c>
      <c r="DH7" s="25" t="s">
        <v>99</v>
      </c>
      <c r="DI7" s="25">
        <v>4.57</v>
      </c>
      <c r="DJ7" s="25">
        <v>8.77</v>
      </c>
      <c r="DK7" s="25">
        <v>12.76</v>
      </c>
      <c r="DL7" s="25">
        <v>15.19</v>
      </c>
      <c r="DM7" s="25" t="s">
        <v>99</v>
      </c>
      <c r="DN7" s="25">
        <v>24.16</v>
      </c>
      <c r="DO7" s="25">
        <v>29.81</v>
      </c>
      <c r="DP7" s="25">
        <v>30.82</v>
      </c>
      <c r="DQ7" s="25">
        <v>24.27</v>
      </c>
      <c r="DR7" s="25">
        <v>38.43</v>
      </c>
      <c r="DS7" s="25" t="s">
        <v>99</v>
      </c>
      <c r="DT7" s="25">
        <v>41.93</v>
      </c>
      <c r="DU7" s="25">
        <v>42.02</v>
      </c>
      <c r="DV7" s="25">
        <v>40.11</v>
      </c>
      <c r="DW7" s="25">
        <v>38.81</v>
      </c>
      <c r="DX7" s="25" t="s">
        <v>99</v>
      </c>
      <c r="DY7" s="25">
        <v>18.829999999999998</v>
      </c>
      <c r="DZ7" s="25">
        <v>18.05</v>
      </c>
      <c r="EA7" s="25">
        <v>14.28</v>
      </c>
      <c r="EB7" s="25">
        <v>12.77</v>
      </c>
      <c r="EC7" s="25">
        <v>19.16</v>
      </c>
      <c r="ED7" s="25" t="s">
        <v>99</v>
      </c>
      <c r="EE7" s="25">
        <v>1.1200000000000001</v>
      </c>
      <c r="EF7" s="25">
        <v>1.39</v>
      </c>
      <c r="EG7" s="25">
        <v>0</v>
      </c>
      <c r="EH7" s="25">
        <v>1.47</v>
      </c>
      <c r="EI7" s="25" t="s">
        <v>99</v>
      </c>
      <c r="EJ7" s="25">
        <v>0.96</v>
      </c>
      <c r="EK7" s="25">
        <v>0.37</v>
      </c>
      <c r="EL7" s="25">
        <v>0.23</v>
      </c>
      <c r="EM7" s="25">
        <v>0.88</v>
      </c>
      <c r="EN7" s="25">
        <v>0.49</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109</v>
      </c>
      <c r="E13" t="s">
        <v>110</v>
      </c>
      <c r="F13" t="s">
        <v>109</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2025-01-24T06:44:25Z</dcterms:created>
  <dcterms:modified xsi:type="dcterms:W3CDTF">2025-02-21T01:31:39Z</dcterms:modified>
  <cp:category/>
</cp:coreProperties>
</file>