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2_石巻市\"/>
    </mc:Choice>
  </mc:AlternateContent>
  <workbookProtection workbookAlgorithmName="SHA-512" workbookHashValue="GWURAkkhhhsY0B6RP9xApb/rc4vFvRrs1pV1PYhm7rTFJGBopfAU1Cdxk6cDDlzCgFjer3RgdpzfVrRzxMfilw==" workbookSaltValue="2FNBCh44ORSR23myNcs+cA=="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<sst xmlns="http://schemas.openxmlformats.org/spreadsheetml/2006/main" count="253" uniqueCount="115">
  <si>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</si>
  <si>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</si>
  <si>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</si>
  <si>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</si>
  <si>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</si>
  <si>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</si>
  <si>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</si>
  <si>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</si>
  <si>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</si>
  <si>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</si>
  <si>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</si>
  <si>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</si>
  <si>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</si>
  <si>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</si>
  <si>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</si>
  <si>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</si>
  <si>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</si>
  <si>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</si>
  <si>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</si>
  <si>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</si>
  <si>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</si>
  <si>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</si>
  <si>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</si>
  <si>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</si>
  <si>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</si>
  <si>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</si>
  <si>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</si>
  <si>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</si>
  <si>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</si>
  <si>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</si>
  <si>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</si>
  <si>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</si>
  <si>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</si>
  <si>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</si>
  <si>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</si>
  <si>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</si>
  <si>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</si>
  <si>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</si>
  <si>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</si>
  <si>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</si>
  <si>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</si>
  <si>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</si>
  <si>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</si>
  <si>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</si>
  <si>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</si>
  <si>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</si>
  <si>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</si>
  <si>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</si>
  <si>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</si>
  <si>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</si>
  <si>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</si>
  <si>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</si>
  <si>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</si>
  <si>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</si>
  <si>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</si>
  <si>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</si>
  <si>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</si>
  <si>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</si>
  <si>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</si>
  <si>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</si>
  <si>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</si>
  <si>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</si>
  <si>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</si>
  <si>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</si>
  <si>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</si>
  <si>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</si>
  <si>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</si>
  <si>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</si>
  <si>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</si>
  <si>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</si>
  <si>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</si>
  <si>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</si>
  <si>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</si>
  <si>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</si>
  <si>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</si>
  <si>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</si>
  <si>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</si>
  <si>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</si>
  <si>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</si>
  <si>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</si>
  <si>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</si>
  <si>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</si>
  <si>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</si>
  <si>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</si>
  <si>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</si>
  <si>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</si>
  <si>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</si>
  <si>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</si>
  <si>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</si>
  <si>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</si>
  <si>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</si>
  <si>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</si>
  <si>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</si>
  <si>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</si>
  <si>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</si>
  <si>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</si>
  <si>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</si>
  <si>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</si>
  <si>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</si>
  <si>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</si>
  <si>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</si>
  <si>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</si>
  <si>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</si>
  <si>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</si>
  <si>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</si>
  <si>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</si>
  <si>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</si>
  <si>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</si>
  <si>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</si>
  <si>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</si>
  <si>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</si>
  <si>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</si>
  <si>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①有形固定資産減価償却率
　増加傾向にあるが、類似団体平均値より低い水準となっている。今後は、ストックマネジメントの手法を活用した調査・修繕・更新の長寿命化事業への取り組みを進めていきたい。
②管渠老朽化率、③管渠改善率
　公共下水道事業は、昭和48年の事業着手から50年が経過し、老朽化する管渠が増加するため、今後は汚水管の管理や更新を一体的に実施するウォーターＰＰＰの導入を進める。</t>
    <phoneticPr fontId="4"/>
  </si>
  <si>
    <t>　東日本大震災による災害復旧事業や復興事業を優先した結果、通常の汚水管渠整備が遅れている状況にある。
　今後は、人口減少による料金収入の減少や施設の老朽化による修繕費用の増加が見込まれ、経営は更に厳しさを増していくことから、経営戦略に基づく徹底した経営健全化やストックマネジメントによる計画的な施設の長寿命化を図っていかなければならない。
　また、汚水処理原価に係る使用料の適正な水準を見定め、経営の安定化に努めるほか、復興事業（雨水施設）により増加した施設を含め、効率的な施設の維持管理を進める必要がある。</t>
    <phoneticPr fontId="4"/>
  </si>
  <si>
    <t>①経常収支比率
　一般会計繰入金により100％を超えている状況である。
③流動比率
　類似団体平均値より低い水準となっている。流動負債は、企業債償還金が多くを占めているが、年々企業債残高は減少傾向にあることから、今後も引き続き、計画的な企業債の発行及び経費削減に努める必要がある。
⑤経費回収率
　前年度に比べ減少したものの、100％を超えている。引き続き、収入の確保と経費削減に取り組んでいく必要がある。
⑥汚水処理原価
　類似団体平均値より高い水準となっている。引き続き、不明水対策による汚水処理費用の削減や普及啓発活動による有収水量の増加を図っていく必要がある。
⑦施設利用率、⑧水洗化率
　施設利用率、水洗化率ともに、ほぼ横ばいに推移しており、類似団体平均値より低い水準となっている。震災の影響により雨水事業を優先し、汚水計画を見直したため、未整備地区があり、低位で推移しているが、汚水処理の概成に向け、計画の見直しを進めている。</t>
    <rPh sb="63" eb="65">
      <t>リュウドウ</t>
    </rPh>
    <rPh sb="65" eb="67">
      <t>フサイ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</si>
</sst>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2.29</c:v>
                </c:pt>
                <c:pt idx="2">
                  <c:v>0.76</c:v>
                </c:pt>
                <c:pt idx="3">
                  <c:v>0.68</c:v>
                </c:pt>
                <c:pt idx="4">
                  <c:v>0.41</c:v>
                </c:pt>
              </c:numCache>
            </c:numRef>
          </c:val>
          <c:extLst>
            <c:ext xmlns:c16="http://schemas.microsoft.com/office/drawing/2014/chart" uri="{C3380CC4-5D6E-409C-BE32-E72D297353CC}">
              <c16:uniqueId val="{00000000-073D-44A6-87AA-AFF5AFEBFB1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073D-44A6-87AA-AFF5AFEBFB1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58.22</c:v>
                </c:pt>
                <c:pt idx="2">
                  <c:v>51.67</c:v>
                </c:pt>
                <c:pt idx="3">
                  <c:v>50.11</c:v>
                </c:pt>
                <c:pt idx="4">
                  <c:v>49</c:v>
                </c:pt>
              </c:numCache>
            </c:numRef>
          </c:val>
          <c:extLst>
            <c:ext xmlns:c16="http://schemas.microsoft.com/office/drawing/2014/chart" uri="{C3380CC4-5D6E-409C-BE32-E72D297353CC}">
              <c16:uniqueId val="{00000000-0DFA-415A-B77D-BD70248DB51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0DFA-415A-B77D-BD70248DB51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85.03</c:v>
                </c:pt>
                <c:pt idx="2">
                  <c:v>87.21</c:v>
                </c:pt>
                <c:pt idx="3">
                  <c:v>79.180000000000007</c:v>
                </c:pt>
                <c:pt idx="4">
                  <c:v>79.52</c:v>
                </c:pt>
              </c:numCache>
            </c:numRef>
          </c:val>
          <c:extLst>
            <c:ext xmlns:c16="http://schemas.microsoft.com/office/drawing/2014/chart" uri="{C3380CC4-5D6E-409C-BE32-E72D297353CC}">
              <c16:uniqueId val="{00000000-3151-4376-87A7-EE86EFF4B79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3151-4376-87A7-EE86EFF4B79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106.69</c:v>
                </c:pt>
                <c:pt idx="2">
                  <c:v>103.57</c:v>
                </c:pt>
                <c:pt idx="3">
                  <c:v>106.03</c:v>
                </c:pt>
                <c:pt idx="4">
                  <c:v>102.62</c:v>
                </c:pt>
              </c:numCache>
            </c:numRef>
          </c:val>
          <c:extLst>
            <c:ext xmlns:c16="http://schemas.microsoft.com/office/drawing/2014/chart" uri="{C3380CC4-5D6E-409C-BE32-E72D297353CC}">
              <c16:uniqueId val="{00000000-B2DD-4E61-B040-C6F827ED8AE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B2DD-4E61-B040-C6F827ED8AE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3.14</c:v>
                </c:pt>
                <c:pt idx="2">
                  <c:v>4.87</c:v>
                </c:pt>
                <c:pt idx="3">
                  <c:v>4.76</c:v>
                </c:pt>
                <c:pt idx="4">
                  <c:v>6.91</c:v>
                </c:pt>
              </c:numCache>
            </c:numRef>
          </c:val>
          <c:extLst>
            <c:ext xmlns:c16="http://schemas.microsoft.com/office/drawing/2014/chart" uri="{C3380CC4-5D6E-409C-BE32-E72D297353CC}">
              <c16:uniqueId val="{00000000-377D-4535-8CB0-D8AEED10196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377D-4535-8CB0-D8AEED10196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0C7-4C7E-A255-D49D2BF8759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50C7-4C7E-A255-D49D2BF8759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243-4BD7-B549-A43C328F5C7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B243-4BD7-B549-A43C328F5C7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367.02</c:v>
                </c:pt>
                <c:pt idx="2">
                  <c:v>310.08</c:v>
                </c:pt>
                <c:pt idx="3">
                  <c:v>49.95</c:v>
                </c:pt>
                <c:pt idx="4">
                  <c:v>42.93</c:v>
                </c:pt>
              </c:numCache>
            </c:numRef>
          </c:val>
          <c:extLst>
            <c:ext xmlns:c16="http://schemas.microsoft.com/office/drawing/2014/chart" uri="{C3380CC4-5D6E-409C-BE32-E72D297353CC}">
              <c16:uniqueId val="{00000000-EA43-43F5-A0B0-A1798C72CE4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EA43-43F5-A0B0-A1798C72CE4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C04-40A8-B76F-5AD4B38F53D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4C04-40A8-B76F-5AD4B38F53D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89.98</c:v>
                </c:pt>
                <c:pt idx="2">
                  <c:v>96.26</c:v>
                </c:pt>
                <c:pt idx="3">
                  <c:v>112.52</c:v>
                </c:pt>
                <c:pt idx="4">
                  <c:v>100.6</c:v>
                </c:pt>
              </c:numCache>
            </c:numRef>
          </c:val>
          <c:extLst>
            <c:ext xmlns:c16="http://schemas.microsoft.com/office/drawing/2014/chart" uri="{C3380CC4-5D6E-409C-BE32-E72D297353CC}">
              <c16:uniqueId val="{00000000-858D-45E2-8209-CE216899DB1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858D-45E2-8209-CE216899DB1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207.19</c:v>
                </c:pt>
                <c:pt idx="2">
                  <c:v>194.95</c:v>
                </c:pt>
                <c:pt idx="3">
                  <c:v>167.1</c:v>
                </c:pt>
                <c:pt idx="4">
                  <c:v>187.03</c:v>
                </c:pt>
              </c:numCache>
            </c:numRef>
          </c:val>
          <c:extLst>
            <c:ext xmlns:c16="http://schemas.microsoft.com/office/drawing/2014/chart" uri="{C3380CC4-5D6E-409C-BE32-E72D297353CC}">
              <c16:uniqueId val="{00000000-ED9E-4B69-A1D5-C71A4718B04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ED9E-4B69-A1D5-C71A4718B04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5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石巻市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Bd1</v>
      </c>
      <c r="X8" s="64"/>
      <c r="Y8" s="64"/>
      <c r="Z8" s="64"/>
      <c r="AA8" s="64"/>
      <c r="AB8" s="64"/>
      <c r="AC8" s="64"/>
      <c r="AD8" s="65" t="str">
        <f>データ!$M$6</f>
        <v>非設置</v>
      </c>
      <c r="AE8" s="65"/>
      <c r="AF8" s="65"/>
      <c r="AG8" s="65"/>
      <c r="AH8" s="65"/>
      <c r="AI8" s="65"/>
      <c r="AJ8" s="65"/>
      <c r="AK8" s="3"/>
      <c r="AL8" s="44">
        <f>データ!S6</f>
        <v>134711</v>
      </c>
      <c r="AM8" s="44"/>
      <c r="AN8" s="44"/>
      <c r="AO8" s="44"/>
      <c r="AP8" s="44"/>
      <c r="AQ8" s="44"/>
      <c r="AR8" s="44"/>
      <c r="AS8" s="44"/>
      <c r="AT8" s="45">
        <f>データ!T6</f>
        <v>554.54999999999995</v>
      </c>
      <c r="AU8" s="45"/>
      <c r="AV8" s="45"/>
      <c r="AW8" s="45"/>
      <c r="AX8" s="45"/>
      <c r="AY8" s="45"/>
      <c r="AZ8" s="45"/>
      <c r="BA8" s="45"/>
      <c r="BB8" s="45">
        <f>データ!U6</f>
        <v>242.92</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85.34</v>
      </c>
      <c r="J10" s="45"/>
      <c r="K10" s="45"/>
      <c r="L10" s="45"/>
      <c r="M10" s="45"/>
      <c r="N10" s="45"/>
      <c r="O10" s="45"/>
      <c r="P10" s="45">
        <f>データ!P6</f>
        <v>68.510000000000005</v>
      </c>
      <c r="Q10" s="45"/>
      <c r="R10" s="45"/>
      <c r="S10" s="45"/>
      <c r="T10" s="45"/>
      <c r="U10" s="45"/>
      <c r="V10" s="45"/>
      <c r="W10" s="45">
        <f>データ!Q6</f>
        <v>85.95</v>
      </c>
      <c r="X10" s="45"/>
      <c r="Y10" s="45"/>
      <c r="Z10" s="45"/>
      <c r="AA10" s="45"/>
      <c r="AB10" s="45"/>
      <c r="AC10" s="45"/>
      <c r="AD10" s="44">
        <f>データ!R6</f>
        <v>3575</v>
      </c>
      <c r="AE10" s="44"/>
      <c r="AF10" s="44"/>
      <c r="AG10" s="44"/>
      <c r="AH10" s="44"/>
      <c r="AI10" s="44"/>
      <c r="AJ10" s="44"/>
      <c r="AK10" s="2"/>
      <c r="AL10" s="44">
        <f>データ!V6</f>
        <v>91617</v>
      </c>
      <c r="AM10" s="44"/>
      <c r="AN10" s="44"/>
      <c r="AO10" s="44"/>
      <c r="AP10" s="44"/>
      <c r="AQ10" s="44"/>
      <c r="AR10" s="44"/>
      <c r="AS10" s="44"/>
      <c r="AT10" s="45">
        <f>データ!W6</f>
        <v>25.65</v>
      </c>
      <c r="AU10" s="45"/>
      <c r="AV10" s="45"/>
      <c r="AW10" s="45"/>
      <c r="AX10" s="45"/>
      <c r="AY10" s="45"/>
      <c r="AZ10" s="45"/>
      <c r="BA10" s="45"/>
      <c r="BB10" s="45">
        <f>データ!X6</f>
        <v>3571.81</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114</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bifLO70VWQoggBhHhF/a0dgYtOePf02jAUBVMahrpMU6PnkBViYquFvePzyO44taCvVWEdtHYfvFk0VwWDBdJQ==" saltValue="+o4av6f5O7SIeTkvz7Mef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42021</v>
      </c>
      <c r="D6" s="19">
        <f t="shared" si="3"/>
        <v>46</v>
      </c>
      <c r="E6" s="19">
        <f t="shared" si="3"/>
        <v>17</v>
      </c>
      <c r="F6" s="19">
        <f t="shared" si="3"/>
        <v>1</v>
      </c>
      <c r="G6" s="19">
        <f t="shared" si="3"/>
        <v>0</v>
      </c>
      <c r="H6" s="19" t="str">
        <f t="shared" si="3"/>
        <v>宮城県　石巻市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85.34</v>
      </c>
      <c r="P6" s="20">
        <f t="shared" si="3"/>
        <v>68.510000000000005</v>
      </c>
      <c r="Q6" s="20">
        <f t="shared" si="3"/>
        <v>85.95</v>
      </c>
      <c r="R6" s="20">
        <f t="shared" si="3"/>
        <v>3575</v>
      </c>
      <c r="S6" s="20">
        <f t="shared" si="3"/>
        <v>134711</v>
      </c>
      <c r="T6" s="20">
        <f t="shared" si="3"/>
        <v>554.54999999999995</v>
      </c>
      <c r="U6" s="20">
        <f t="shared" si="3"/>
        <v>242.92</v>
      </c>
      <c r="V6" s="20">
        <f t="shared" si="3"/>
        <v>91617</v>
      </c>
      <c r="W6" s="20">
        <f t="shared" si="3"/>
        <v>25.65</v>
      </c>
      <c r="X6" s="20">
        <f t="shared" si="3"/>
        <v>3571.81</v>
      </c>
      <c r="Y6" s="21" t="str">
        <f>IF(Y7="",NA(),Y7)</f>
        <v>-</v>
      </c>
      <c r="Z6" s="21">
        <f t="shared" ref="Z6:AH6" si="4">IF(Z7="",NA(),Z7)</f>
        <v>106.69</v>
      </c>
      <c r="AA6" s="21">
        <f t="shared" si="4"/>
        <v>103.57</v>
      </c>
      <c r="AB6" s="21">
        <f t="shared" si="4"/>
        <v>106.03</v>
      </c>
      <c r="AC6" s="21">
        <f t="shared" si="4"/>
        <v>102.62</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367.02</v>
      </c>
      <c r="AW6" s="21">
        <f t="shared" si="6"/>
        <v>310.08</v>
      </c>
      <c r="AX6" s="21">
        <f t="shared" si="6"/>
        <v>49.95</v>
      </c>
      <c r="AY6" s="21">
        <f t="shared" si="6"/>
        <v>42.93</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0">
        <f t="shared" ref="BG6:BO6" si="7">IF(BG7="",NA(),BG7)</f>
        <v>0</v>
      </c>
      <c r="BH6" s="20">
        <f t="shared" si="7"/>
        <v>0</v>
      </c>
      <c r="BI6" s="20">
        <f t="shared" si="7"/>
        <v>0</v>
      </c>
      <c r="BJ6" s="20">
        <f t="shared" si="7"/>
        <v>0</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89.98</v>
      </c>
      <c r="BS6" s="21">
        <f t="shared" si="8"/>
        <v>96.26</v>
      </c>
      <c r="BT6" s="21">
        <f t="shared" si="8"/>
        <v>112.52</v>
      </c>
      <c r="BU6" s="21">
        <f t="shared" si="8"/>
        <v>100.6</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207.19</v>
      </c>
      <c r="CD6" s="21">
        <f t="shared" si="9"/>
        <v>194.95</v>
      </c>
      <c r="CE6" s="21">
        <f t="shared" si="9"/>
        <v>167.1</v>
      </c>
      <c r="CF6" s="21">
        <f t="shared" si="9"/>
        <v>187.03</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f t="shared" ref="CN6:CV6" si="10">IF(CN7="",NA(),CN7)</f>
        <v>58.22</v>
      </c>
      <c r="CO6" s="21">
        <f t="shared" si="10"/>
        <v>51.67</v>
      </c>
      <c r="CP6" s="21">
        <f t="shared" si="10"/>
        <v>50.11</v>
      </c>
      <c r="CQ6" s="21">
        <f t="shared" si="10"/>
        <v>49</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85.03</v>
      </c>
      <c r="CZ6" s="21">
        <f t="shared" si="11"/>
        <v>87.21</v>
      </c>
      <c r="DA6" s="21">
        <f t="shared" si="11"/>
        <v>79.180000000000007</v>
      </c>
      <c r="DB6" s="21">
        <f t="shared" si="11"/>
        <v>79.52</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3.14</v>
      </c>
      <c r="DK6" s="21">
        <f t="shared" si="12"/>
        <v>4.87</v>
      </c>
      <c r="DL6" s="21">
        <f t="shared" si="12"/>
        <v>4.76</v>
      </c>
      <c r="DM6" s="21">
        <f t="shared" si="12"/>
        <v>6.91</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1">
        <f t="shared" ref="EF6:EN6" si="14">IF(EF7="",NA(),EF7)</f>
        <v>2.29</v>
      </c>
      <c r="EG6" s="21">
        <f t="shared" si="14"/>
        <v>0.76</v>
      </c>
      <c r="EH6" s="21">
        <f t="shared" si="14"/>
        <v>0.68</v>
      </c>
      <c r="EI6" s="21">
        <f t="shared" si="14"/>
        <v>0.41</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42021</v>
      </c>
      <c r="D7" s="23">
        <v>46</v>
      </c>
      <c r="E7" s="23">
        <v>17</v>
      </c>
      <c r="F7" s="23">
        <v>1</v>
      </c>
      <c r="G7" s="23">
        <v>0</v>
      </c>
      <c r="H7" s="23" t="s">
        <v>96</v>
      </c>
      <c r="I7" s="23" t="s">
        <v>97</v>
      </c>
      <c r="J7" s="23" t="s">
        <v>98</v>
      </c>
      <c r="K7" s="23" t="s">
        <v>99</v>
      </c>
      <c r="L7" s="23" t="s">
        <v>100</v>
      </c>
      <c r="M7" s="23" t="s">
        <v>101</v>
      </c>
      <c r="N7" s="24" t="s">
        <v>102</v>
      </c>
      <c r="O7" s="24">
        <v>85.34</v>
      </c>
      <c r="P7" s="24">
        <v>68.510000000000005</v>
      </c>
      <c r="Q7" s="24">
        <v>85.95</v>
      </c>
      <c r="R7" s="24">
        <v>3575</v>
      </c>
      <c r="S7" s="24">
        <v>134711</v>
      </c>
      <c r="T7" s="24">
        <v>554.54999999999995</v>
      </c>
      <c r="U7" s="24">
        <v>242.92</v>
      </c>
      <c r="V7" s="24">
        <v>91617</v>
      </c>
      <c r="W7" s="24">
        <v>25.65</v>
      </c>
      <c r="X7" s="24">
        <v>3571.81</v>
      </c>
      <c r="Y7" s="24" t="s">
        <v>102</v>
      </c>
      <c r="Z7" s="24">
        <v>106.69</v>
      </c>
      <c r="AA7" s="24">
        <v>103.57</v>
      </c>
      <c r="AB7" s="24">
        <v>106.03</v>
      </c>
      <c r="AC7" s="24">
        <v>102.62</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367.02</v>
      </c>
      <c r="AW7" s="24">
        <v>310.08</v>
      </c>
      <c r="AX7" s="24">
        <v>49.95</v>
      </c>
      <c r="AY7" s="24">
        <v>42.93</v>
      </c>
      <c r="AZ7" s="24" t="s">
        <v>102</v>
      </c>
      <c r="BA7" s="24">
        <v>67.930000000000007</v>
      </c>
      <c r="BB7" s="24">
        <v>68.53</v>
      </c>
      <c r="BC7" s="24">
        <v>69.180000000000007</v>
      </c>
      <c r="BD7" s="24">
        <v>76.319999999999993</v>
      </c>
      <c r="BE7" s="24">
        <v>78.430000000000007</v>
      </c>
      <c r="BF7" s="24" t="s">
        <v>102</v>
      </c>
      <c r="BG7" s="24">
        <v>0</v>
      </c>
      <c r="BH7" s="24">
        <v>0</v>
      </c>
      <c r="BI7" s="24">
        <v>0</v>
      </c>
      <c r="BJ7" s="24">
        <v>0</v>
      </c>
      <c r="BK7" s="24" t="s">
        <v>102</v>
      </c>
      <c r="BL7" s="24">
        <v>857.88</v>
      </c>
      <c r="BM7" s="24">
        <v>825.1</v>
      </c>
      <c r="BN7" s="24">
        <v>789.87</v>
      </c>
      <c r="BO7" s="24">
        <v>749.43</v>
      </c>
      <c r="BP7" s="24">
        <v>630.82000000000005</v>
      </c>
      <c r="BQ7" s="24" t="s">
        <v>102</v>
      </c>
      <c r="BR7" s="24">
        <v>89.98</v>
      </c>
      <c r="BS7" s="24">
        <v>96.26</v>
      </c>
      <c r="BT7" s="24">
        <v>112.52</v>
      </c>
      <c r="BU7" s="24">
        <v>100.6</v>
      </c>
      <c r="BV7" s="24" t="s">
        <v>102</v>
      </c>
      <c r="BW7" s="24">
        <v>94.97</v>
      </c>
      <c r="BX7" s="24">
        <v>97.07</v>
      </c>
      <c r="BY7" s="24">
        <v>98.06</v>
      </c>
      <c r="BZ7" s="24">
        <v>98.46</v>
      </c>
      <c r="CA7" s="24">
        <v>97.81</v>
      </c>
      <c r="CB7" s="24" t="s">
        <v>102</v>
      </c>
      <c r="CC7" s="24">
        <v>207.19</v>
      </c>
      <c r="CD7" s="24">
        <v>194.95</v>
      </c>
      <c r="CE7" s="24">
        <v>167.1</v>
      </c>
      <c r="CF7" s="24">
        <v>187.03</v>
      </c>
      <c r="CG7" s="24" t="s">
        <v>102</v>
      </c>
      <c r="CH7" s="24">
        <v>159.49</v>
      </c>
      <c r="CI7" s="24">
        <v>157.81</v>
      </c>
      <c r="CJ7" s="24">
        <v>157.37</v>
      </c>
      <c r="CK7" s="24">
        <v>157.44999999999999</v>
      </c>
      <c r="CL7" s="24">
        <v>138.75</v>
      </c>
      <c r="CM7" s="24" t="s">
        <v>102</v>
      </c>
      <c r="CN7" s="24">
        <v>58.22</v>
      </c>
      <c r="CO7" s="24">
        <v>51.67</v>
      </c>
      <c r="CP7" s="24">
        <v>50.11</v>
      </c>
      <c r="CQ7" s="24">
        <v>49</v>
      </c>
      <c r="CR7" s="24" t="s">
        <v>102</v>
      </c>
      <c r="CS7" s="24">
        <v>65.28</v>
      </c>
      <c r="CT7" s="24">
        <v>64.92</v>
      </c>
      <c r="CU7" s="24">
        <v>64.14</v>
      </c>
      <c r="CV7" s="24">
        <v>63.71</v>
      </c>
      <c r="CW7" s="24">
        <v>58.94</v>
      </c>
      <c r="CX7" s="24" t="s">
        <v>102</v>
      </c>
      <c r="CY7" s="24">
        <v>85.03</v>
      </c>
      <c r="CZ7" s="24">
        <v>87.21</v>
      </c>
      <c r="DA7" s="24">
        <v>79.180000000000007</v>
      </c>
      <c r="DB7" s="24">
        <v>79.52</v>
      </c>
      <c r="DC7" s="24" t="s">
        <v>102</v>
      </c>
      <c r="DD7" s="24">
        <v>92.72</v>
      </c>
      <c r="DE7" s="24">
        <v>92.88</v>
      </c>
      <c r="DF7" s="24">
        <v>92.9</v>
      </c>
      <c r="DG7" s="24">
        <v>92.89</v>
      </c>
      <c r="DH7" s="24">
        <v>95.91</v>
      </c>
      <c r="DI7" s="24" t="s">
        <v>102</v>
      </c>
      <c r="DJ7" s="24">
        <v>3.14</v>
      </c>
      <c r="DK7" s="24">
        <v>4.87</v>
      </c>
      <c r="DL7" s="24">
        <v>4.76</v>
      </c>
      <c r="DM7" s="24">
        <v>6.91</v>
      </c>
      <c r="DN7" s="24" t="s">
        <v>102</v>
      </c>
      <c r="DO7" s="24">
        <v>23.79</v>
      </c>
      <c r="DP7" s="24">
        <v>25.66</v>
      </c>
      <c r="DQ7" s="24">
        <v>27.46</v>
      </c>
      <c r="DR7" s="24">
        <v>29.93</v>
      </c>
      <c r="DS7" s="24">
        <v>41.09</v>
      </c>
      <c r="DT7" s="24" t="s">
        <v>102</v>
      </c>
      <c r="DU7" s="24">
        <v>0</v>
      </c>
      <c r="DV7" s="24">
        <v>0</v>
      </c>
      <c r="DW7" s="24">
        <v>0</v>
      </c>
      <c r="DX7" s="24">
        <v>0</v>
      </c>
      <c r="DY7" s="24" t="s">
        <v>102</v>
      </c>
      <c r="DZ7" s="24">
        <v>1.22</v>
      </c>
      <c r="EA7" s="24">
        <v>1.61</v>
      </c>
      <c r="EB7" s="24">
        <v>2.08</v>
      </c>
      <c r="EC7" s="24">
        <v>2.74</v>
      </c>
      <c r="ED7" s="24">
        <v>8.68</v>
      </c>
      <c r="EE7" s="24" t="s">
        <v>102</v>
      </c>
      <c r="EF7" s="24">
        <v>2.29</v>
      </c>
      <c r="EG7" s="24">
        <v>0.76</v>
      </c>
      <c r="EH7" s="24">
        <v>0.68</v>
      </c>
      <c r="EI7" s="24">
        <v>0.41</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2025-02-18T04:26:53Z</cp:lastPrinted>
  <dcterms:created xsi:type="dcterms:W3CDTF">2025-01-24T06:58:00Z</dcterms:created>
  <dcterms:modified xsi:type="dcterms:W3CDTF">2025-03-07T05:17:14Z</dcterms:modified>
  <cp:category/>
</cp:coreProperties>
</file>