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第78､79､80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" i="1" l="1"/>
  <c r="D9" i="1" l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D13" i="1"/>
  <c r="C13" i="1" s="1"/>
  <c r="W13" i="1"/>
  <c r="D14" i="1"/>
  <c r="W14" i="1"/>
  <c r="C15" i="1"/>
  <c r="X15" i="1" s="1"/>
  <c r="D15" i="1"/>
  <c r="W15" i="1"/>
  <c r="D16" i="1"/>
  <c r="C16" i="1" s="1"/>
  <c r="X16" i="1" s="1"/>
  <c r="W16" i="1"/>
  <c r="D17" i="1"/>
  <c r="C17" i="1" s="1"/>
  <c r="X17" i="1" s="1"/>
  <c r="W17" i="1"/>
  <c r="D18" i="1"/>
  <c r="C18" i="1" s="1"/>
  <c r="W18" i="1"/>
  <c r="D19" i="1"/>
  <c r="W19" i="1"/>
  <c r="D20" i="1"/>
  <c r="C20" i="1" s="1"/>
  <c r="W20" i="1"/>
  <c r="D21" i="1"/>
  <c r="C21" i="1" s="1"/>
  <c r="W21" i="1"/>
  <c r="D22" i="1"/>
  <c r="W22" i="1"/>
  <c r="D23" i="1"/>
  <c r="C23" i="1" s="1"/>
  <c r="X23" i="1" s="1"/>
  <c r="W23" i="1"/>
  <c r="D24" i="1"/>
  <c r="C24" i="1" s="1"/>
  <c r="X24" i="1" s="1"/>
  <c r="W24" i="1"/>
  <c r="D25" i="1"/>
  <c r="C25" i="1" s="1"/>
  <c r="X25" i="1" s="1"/>
  <c r="W25" i="1"/>
  <c r="D26" i="1"/>
  <c r="C26" i="1" s="1"/>
  <c r="Y26" i="1" s="1"/>
  <c r="W26" i="1"/>
  <c r="D27" i="1"/>
  <c r="W27" i="1"/>
  <c r="D28" i="1"/>
  <c r="C28" i="1" s="1"/>
  <c r="W28" i="1"/>
  <c r="D29" i="1"/>
  <c r="C29" i="1" s="1"/>
  <c r="W29" i="1"/>
  <c r="R40" i="1"/>
  <c r="S41" i="1"/>
  <c r="V43" i="1" s="1"/>
  <c r="T41" i="1"/>
  <c r="W45" i="1" s="1"/>
  <c r="C42" i="1"/>
  <c r="F43" i="1"/>
  <c r="H43" i="1"/>
  <c r="J43" i="1"/>
  <c r="L43" i="1"/>
  <c r="R43" i="1"/>
  <c r="R44" i="1"/>
  <c r="C45" i="1"/>
  <c r="R45" i="1"/>
  <c r="C46" i="1"/>
  <c r="R46" i="1"/>
  <c r="C47" i="1"/>
  <c r="R47" i="1"/>
  <c r="C48" i="1"/>
  <c r="R48" i="1"/>
  <c r="C49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W59" i="1" l="1"/>
  <c r="W54" i="1"/>
  <c r="W58" i="1"/>
  <c r="W49" i="1"/>
  <c r="W46" i="1"/>
  <c r="W52" i="1"/>
  <c r="W51" i="1"/>
  <c r="W43" i="1"/>
  <c r="W62" i="1"/>
  <c r="W61" i="1"/>
  <c r="W55" i="1"/>
  <c r="W57" i="1"/>
  <c r="W53" i="1"/>
  <c r="W60" i="1"/>
  <c r="W56" i="1"/>
  <c r="W48" i="1"/>
  <c r="V62" i="1"/>
  <c r="V58" i="1"/>
  <c r="V45" i="1"/>
  <c r="V54" i="1"/>
  <c r="V60" i="1"/>
  <c r="V50" i="1"/>
  <c r="W47" i="1"/>
  <c r="W44" i="1"/>
  <c r="V56" i="1"/>
  <c r="V52" i="1"/>
  <c r="R41" i="1"/>
  <c r="U47" i="1" s="1"/>
  <c r="C43" i="1"/>
  <c r="W12" i="1"/>
  <c r="Y18" i="1"/>
  <c r="Y24" i="1"/>
  <c r="Y16" i="1"/>
  <c r="D12" i="1"/>
  <c r="X20" i="1"/>
  <c r="Y20" i="1"/>
  <c r="Y29" i="1"/>
  <c r="Y25" i="1"/>
  <c r="Y21" i="1"/>
  <c r="Y17" i="1"/>
  <c r="Y28" i="1"/>
  <c r="X28" i="1"/>
  <c r="V61" i="1"/>
  <c r="V57" i="1"/>
  <c r="V53" i="1"/>
  <c r="V49" i="1"/>
  <c r="W10" i="1"/>
  <c r="C9" i="1"/>
  <c r="V44" i="1"/>
  <c r="C22" i="1"/>
  <c r="Y22" i="1" s="1"/>
  <c r="C14" i="1"/>
  <c r="X14" i="1" s="1"/>
  <c r="V47" i="1"/>
  <c r="X26" i="1"/>
  <c r="X18" i="1"/>
  <c r="Y13" i="1"/>
  <c r="V46" i="1"/>
  <c r="V59" i="1"/>
  <c r="V55" i="1"/>
  <c r="V51" i="1"/>
  <c r="C27" i="1"/>
  <c r="Y27" i="1" s="1"/>
  <c r="Y23" i="1"/>
  <c r="C19" i="1"/>
  <c r="Y19" i="1" s="1"/>
  <c r="Y15" i="1"/>
  <c r="W50" i="1"/>
  <c r="X29" i="1"/>
  <c r="X21" i="1"/>
  <c r="X13" i="1"/>
  <c r="D10" i="1"/>
  <c r="V48" i="1"/>
  <c r="U61" i="1" l="1"/>
  <c r="U53" i="1"/>
  <c r="U56" i="1"/>
  <c r="U54" i="1"/>
  <c r="U44" i="1"/>
  <c r="U43" i="1"/>
  <c r="U48" i="1"/>
  <c r="U49" i="1"/>
  <c r="U57" i="1"/>
  <c r="U52" i="1"/>
  <c r="U50" i="1"/>
  <c r="U45" i="1"/>
  <c r="U51" i="1"/>
  <c r="U46" i="1"/>
  <c r="U62" i="1"/>
  <c r="U59" i="1"/>
  <c r="U60" i="1"/>
  <c r="U55" i="1"/>
  <c r="U58" i="1"/>
  <c r="X9" i="1"/>
  <c r="X27" i="1"/>
  <c r="Y14" i="1"/>
  <c r="X22" i="1"/>
  <c r="C10" i="1"/>
  <c r="X10" i="1" s="1"/>
  <c r="C12" i="1"/>
  <c r="X19" i="1"/>
  <c r="Y10" i="1" l="1"/>
  <c r="Y12" i="1"/>
  <c r="X12" i="1"/>
</calcChain>
</file>

<file path=xl/sharedStrings.xml><?xml version="1.0" encoding="utf-8"?>
<sst xmlns="http://schemas.openxmlformats.org/spreadsheetml/2006/main" count="126" uniqueCount="95">
  <si>
    <t>上記以外のもの</t>
    <rPh sb="0" eb="2">
      <t>ジョウキ</t>
    </rPh>
    <rPh sb="2" eb="4">
      <t>イガイ</t>
    </rPh>
    <phoneticPr fontId="5"/>
  </si>
  <si>
    <t>公務(他に分類されるものを除く)</t>
    <rPh sb="13" eb="14">
      <t>ノゾ</t>
    </rPh>
    <phoneticPr fontId="5"/>
  </si>
  <si>
    <t>サービス業（他に分類されないもの）</t>
    <rPh sb="6" eb="7">
      <t>タ</t>
    </rPh>
    <rPh sb="8" eb="10">
      <t>ブンルイ</t>
    </rPh>
    <phoneticPr fontId="5"/>
  </si>
  <si>
    <t>複合サービス事業</t>
    <rPh sb="0" eb="2">
      <t>フクゴウ</t>
    </rPh>
    <rPh sb="6" eb="7">
      <t>ジ</t>
    </rPh>
    <rPh sb="7" eb="8">
      <t>ギョウ</t>
    </rPh>
    <phoneticPr fontId="5"/>
  </si>
  <si>
    <t>医療、福祉</t>
    <rPh sb="0" eb="2">
      <t>イリョウ</t>
    </rPh>
    <rPh sb="3" eb="5">
      <t>フクシ</t>
    </rPh>
    <phoneticPr fontId="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</si>
  <si>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</si>
  <si>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</si>
  <si>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</si>
  <si>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5"/>
  </si>
  <si>
    <t>不動産業、物品賃貸業</t>
    <rPh sb="5" eb="7">
      <t>ブッピン</t>
    </rPh>
    <rPh sb="7" eb="9">
      <t>チンタイ</t>
    </rPh>
    <rPh sb="9" eb="10">
      <t>ギョウ</t>
    </rPh>
    <phoneticPr fontId="5"/>
  </si>
  <si>
    <t>金融業、保険業</t>
    <rPh sb="2" eb="3">
      <t>ギョウ</t>
    </rPh>
    <phoneticPr fontId="5"/>
  </si>
  <si>
    <t>卸売業、小売業</t>
    <rPh sb="2" eb="3">
      <t>ギョウ</t>
    </rPh>
    <phoneticPr fontId="5"/>
  </si>
  <si>
    <t>運輸業、郵便業</t>
    <rPh sb="4" eb="6">
      <t>ユウビン</t>
    </rPh>
    <rPh sb="6" eb="7">
      <t>ギョウ</t>
    </rPh>
    <phoneticPr fontId="5"/>
  </si>
  <si>
    <t>情報通信業</t>
    <rPh sb="0" eb="2">
      <t>ジョウホウ</t>
    </rPh>
    <rPh sb="2" eb="4">
      <t>ツウシン</t>
    </rPh>
    <rPh sb="4" eb="5">
      <t>ギョウ</t>
    </rPh>
    <phoneticPr fontId="5"/>
  </si>
  <si>
    <t>病弱・身体虚弱</t>
  </si>
  <si>
    <t>電気･ガス･熱供給･水道業</t>
  </si>
  <si>
    <t>肢体不自由</t>
  </si>
  <si>
    <t>製造業</t>
  </si>
  <si>
    <t>知的障害</t>
  </si>
  <si>
    <t>建設業</t>
  </si>
  <si>
    <t>聴覚障害</t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</si>
  <si>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</si>
  <si>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視覚障害</t>
  </si>
  <si>
    <t>漁業</t>
    <phoneticPr fontId="3"/>
  </si>
  <si>
    <t>農業、林業</t>
    <rPh sb="3" eb="5">
      <t>リンギョウ</t>
    </rPh>
    <phoneticPr fontId="5"/>
  </si>
  <si>
    <t xml:space="preserve">  うち就労系支援事業
  利用者</t>
    <phoneticPr fontId="5"/>
  </si>
  <si>
    <t>女</t>
  </si>
  <si>
    <t>男</t>
  </si>
  <si>
    <t>計</t>
  </si>
  <si>
    <t>医療機関</t>
    <rPh sb="0" eb="2">
      <t>イリョウ</t>
    </rPh>
    <rPh sb="2" eb="4">
      <t>キカン</t>
    </rPh>
    <phoneticPr fontId="5"/>
  </si>
  <si>
    <t>障害者支援施設等</t>
    <rPh sb="0" eb="3">
      <t>ショウガイシャ</t>
    </rPh>
    <rPh sb="3" eb="5">
      <t>シエン</t>
    </rPh>
    <rPh sb="5" eb="7">
      <t>シセツ</t>
    </rPh>
    <rPh sb="7" eb="8">
      <t>トウ</t>
    </rPh>
    <phoneticPr fontId="5"/>
  </si>
  <si>
    <t>児童福祉施設</t>
    <rPh sb="0" eb="2">
      <t>ジドウ</t>
    </rPh>
    <rPh sb="2" eb="4">
      <t>フクシ</t>
    </rPh>
    <rPh sb="4" eb="6">
      <t>シセツ</t>
    </rPh>
    <phoneticPr fontId="5"/>
  </si>
  <si>
    <t>割合</t>
    <rPh sb="0" eb="2">
      <t>ワリアイ</t>
    </rPh>
    <phoneticPr fontId="5"/>
  </si>
  <si>
    <t>就職者</t>
    <rPh sb="0" eb="2">
      <t>シュウショク</t>
    </rPh>
    <rPh sb="2" eb="3">
      <t>シャ</t>
    </rPh>
    <phoneticPr fontId="5"/>
  </si>
  <si>
    <t>区            分</t>
    <phoneticPr fontId="5"/>
  </si>
  <si>
    <t>Ｆ　左記以外の者のうち（再掲）</t>
    <rPh sb="2" eb="4">
      <t>サキ</t>
    </rPh>
    <rPh sb="4" eb="6">
      <t>イガイ</t>
    </rPh>
    <rPh sb="7" eb="8">
      <t>モノ</t>
    </rPh>
    <rPh sb="12" eb="14">
      <t>サイケイ</t>
    </rPh>
    <phoneticPr fontId="5"/>
  </si>
  <si>
    <t>区    分</t>
    <phoneticPr fontId="5"/>
  </si>
  <si>
    <t>(単位：人、％)</t>
  </si>
  <si>
    <t>&lt;特別支援学校高等部&gt;（男女計）</t>
    <rPh sb="1" eb="3">
      <t>トクベツ</t>
    </rPh>
    <rPh sb="3" eb="5">
      <t>シエン</t>
    </rPh>
    <rPh sb="7" eb="9">
      <t>コウトウ</t>
    </rPh>
    <rPh sb="9" eb="10">
      <t>ブ</t>
    </rPh>
    <rPh sb="12" eb="14">
      <t>ダンジョ</t>
    </rPh>
    <rPh sb="14" eb="15">
      <t>ケイ</t>
    </rPh>
    <phoneticPr fontId="5"/>
  </si>
  <si>
    <t>(単位：人)</t>
    <phoneticPr fontId="5"/>
  </si>
  <si>
    <t>&lt;特別支援学校高等部&gt;（男女計）</t>
    <rPh sb="1" eb="3">
      <t>トクベツ</t>
    </rPh>
    <rPh sb="3" eb="5">
      <t>シエン</t>
    </rPh>
    <rPh sb="7" eb="10">
      <t>コウトウブ</t>
    </rPh>
    <rPh sb="12" eb="14">
      <t>ダンジョ</t>
    </rPh>
    <rPh sb="14" eb="15">
      <t>ケイ</t>
    </rPh>
    <phoneticPr fontId="5"/>
  </si>
  <si>
    <t>第８０表　　　産　業　別　就　職　者　数　及　び　割　合</t>
    <phoneticPr fontId="5"/>
  </si>
  <si>
    <t>第７９表　　　社　会　福　祉　施　設　等　入　所　通　所　者　数</t>
    <rPh sb="7" eb="8">
      <t>シャ</t>
    </rPh>
    <rPh sb="9" eb="10">
      <t>カイ</t>
    </rPh>
    <rPh sb="11" eb="12">
      <t>フク</t>
    </rPh>
    <rPh sb="13" eb="14">
      <t>シ</t>
    </rPh>
    <rPh sb="15" eb="16">
      <t>シ</t>
    </rPh>
    <rPh sb="17" eb="18">
      <t>セツ</t>
    </rPh>
    <rPh sb="19" eb="20">
      <t>トウ</t>
    </rPh>
    <rPh sb="21" eb="22">
      <t>イリ</t>
    </rPh>
    <rPh sb="23" eb="24">
      <t>ショ</t>
    </rPh>
    <rPh sb="25" eb="26">
      <t>ツウ</t>
    </rPh>
    <rPh sb="27" eb="28">
      <t>ショ</t>
    </rPh>
    <rPh sb="29" eb="30">
      <t>シャ</t>
    </rPh>
    <rPh sb="31" eb="32">
      <t>スウ</t>
    </rPh>
    <phoneticPr fontId="5"/>
  </si>
  <si>
    <t>女川町</t>
    <rPh sb="0" eb="2">
      <t>オナガワ</t>
    </rPh>
    <rPh sb="2" eb="3">
      <t>マチ</t>
    </rPh>
    <phoneticPr fontId="5"/>
  </si>
  <si>
    <t>美里町</t>
    <rPh sb="0" eb="2">
      <t>ミサト</t>
    </rPh>
    <phoneticPr fontId="5"/>
  </si>
  <si>
    <t>利府町</t>
  </si>
  <si>
    <t>山元町</t>
  </si>
  <si>
    <t>柴田町</t>
    <rPh sb="0" eb="3">
      <t>シバタチョウ</t>
    </rPh>
    <phoneticPr fontId="5"/>
  </si>
  <si>
    <t>大崎市</t>
    <rPh sb="0" eb="2">
      <t>オオサキ</t>
    </rPh>
    <rPh sb="2" eb="3">
      <t>シ</t>
    </rPh>
    <phoneticPr fontId="5"/>
  </si>
  <si>
    <t>栗原市</t>
    <rPh sb="0" eb="2">
      <t>クリハラ</t>
    </rPh>
    <rPh sb="2" eb="3">
      <t>シ</t>
    </rPh>
    <phoneticPr fontId="5"/>
  </si>
  <si>
    <t>登米市</t>
    <rPh sb="0" eb="2">
      <t>トメ</t>
    </rPh>
    <rPh sb="2" eb="3">
      <t>シ</t>
    </rPh>
    <phoneticPr fontId="5"/>
  </si>
  <si>
    <t>岩沼市</t>
  </si>
  <si>
    <t>角田市</t>
  </si>
  <si>
    <t>名取市</t>
  </si>
  <si>
    <t>気仙沼市</t>
  </si>
  <si>
    <t>石巻市</t>
  </si>
  <si>
    <t>泉区</t>
  </si>
  <si>
    <t>太白区</t>
  </si>
  <si>
    <t>宮城野区</t>
  </si>
  <si>
    <t>青葉区</t>
    <rPh sb="0" eb="3">
      <t>アオバク</t>
    </rPh>
    <phoneticPr fontId="5"/>
  </si>
  <si>
    <t>仙台市</t>
    <rPh sb="0" eb="2">
      <t>センダイ</t>
    </rPh>
    <phoneticPr fontId="5"/>
  </si>
  <si>
    <t>（a+b+c+d）</t>
    <phoneticPr fontId="3"/>
  </si>
  <si>
    <t>有期雇用
労働者</t>
    <rPh sb="0" eb="2">
      <t>ユウキ</t>
    </rPh>
    <rPh sb="2" eb="4">
      <t>コヨウ</t>
    </rPh>
    <rPh sb="5" eb="8">
      <t>ロウドウシャ</t>
    </rPh>
    <phoneticPr fontId="5"/>
  </si>
  <si>
    <t>無期雇用
労働者(b)</t>
    <rPh sb="0" eb="2">
      <t>ムキ</t>
    </rPh>
    <rPh sb="2" eb="4">
      <t>コヨウ</t>
    </rPh>
    <rPh sb="5" eb="8">
      <t>ロウドウシャ</t>
    </rPh>
    <phoneticPr fontId="5"/>
  </si>
  <si>
    <t>各種学校</t>
    <rPh sb="0" eb="2">
      <t>カクシュ</t>
    </rPh>
    <rPh sb="2" eb="4">
      <t>ガッコウ</t>
    </rPh>
    <phoneticPr fontId="5"/>
  </si>
  <si>
    <t>専修学校
(一般課程)</t>
    <rPh sb="0" eb="2">
      <t>センシュウ</t>
    </rPh>
    <rPh sb="2" eb="4">
      <t>ガッコウ</t>
    </rPh>
    <rPh sb="6" eb="8">
      <t>イッパン</t>
    </rPh>
    <rPh sb="8" eb="10">
      <t>カテイ</t>
    </rPh>
    <phoneticPr fontId="5"/>
  </si>
  <si>
    <t>Ｈ
就職者</t>
    <rPh sb="2" eb="5">
      <t>シュウショクシャ</t>
    </rPh>
    <phoneticPr fontId="3"/>
  </si>
  <si>
    <t>左記E有期雇用労働者のうち雇用契約期間が一年以上、かつフルタイム勤務相当の者(d)</t>
    <phoneticPr fontId="5"/>
  </si>
  <si>
    <t>左記A、B、C、Dのうち就職している者(c)</t>
  </si>
  <si>
    <t>臨時
労働者</t>
    <rPh sb="0" eb="2">
      <t>リンジ</t>
    </rPh>
    <rPh sb="3" eb="6">
      <t>ロウドウシャ</t>
    </rPh>
    <phoneticPr fontId="5"/>
  </si>
  <si>
    <t>常用労働者</t>
    <rPh sb="0" eb="2">
      <t>ジョウヨウ</t>
    </rPh>
    <phoneticPr fontId="5"/>
  </si>
  <si>
    <t>自営業主等(a)</t>
    <rPh sb="0" eb="3">
      <t>ジエイギョウ</t>
    </rPh>
    <rPh sb="3" eb="4">
      <t>ヌシ</t>
    </rPh>
    <rPh sb="4" eb="5">
      <t>トウ</t>
    </rPh>
    <phoneticPr fontId="5"/>
  </si>
  <si>
    <t>特別支援
学校
高等部
(専攻科)</t>
    <rPh sb="0" eb="2">
      <t>トクベツ</t>
    </rPh>
    <rPh sb="2" eb="4">
      <t>シエン</t>
    </rPh>
    <rPh sb="5" eb="7">
      <t>ガッコウ</t>
    </rPh>
    <rPh sb="8" eb="11">
      <t>コウトウブ</t>
    </rPh>
    <rPh sb="13" eb="15">
      <t>センコウ</t>
    </rPh>
    <rPh sb="15" eb="16">
      <t>カ</t>
    </rPh>
    <phoneticPr fontId="5"/>
  </si>
  <si>
    <t>高等学校（専攻科）</t>
    <rPh sb="0" eb="2">
      <t>コウトウ</t>
    </rPh>
    <rPh sb="2" eb="4">
      <t>ガッコウ</t>
    </rPh>
    <rPh sb="5" eb="7">
      <t>センコウ</t>
    </rPh>
    <rPh sb="7" eb="8">
      <t>カ</t>
    </rPh>
    <phoneticPr fontId="5"/>
  </si>
  <si>
    <t>大学・
短期大学
(別科)</t>
    <rPh sb="0" eb="2">
      <t>ダイガク</t>
    </rPh>
    <rPh sb="4" eb="6">
      <t>タンキ</t>
    </rPh>
    <rPh sb="6" eb="8">
      <t>ダイガク</t>
    </rPh>
    <rPh sb="10" eb="11">
      <t>ベツ</t>
    </rPh>
    <rPh sb="11" eb="12">
      <t>カ</t>
    </rPh>
    <phoneticPr fontId="5"/>
  </si>
  <si>
    <t>大学・短期大学の通信教育部</t>
    <rPh sb="0" eb="2">
      <t>ダイガク</t>
    </rPh>
    <rPh sb="3" eb="5">
      <t>タンキ</t>
    </rPh>
    <rPh sb="5" eb="7">
      <t>ダイガク</t>
    </rPh>
    <rPh sb="8" eb="10">
      <t>ツウシン</t>
    </rPh>
    <rPh sb="10" eb="12">
      <t>キョウイク</t>
    </rPh>
    <rPh sb="12" eb="13">
      <t>ブ</t>
    </rPh>
    <phoneticPr fontId="5"/>
  </si>
  <si>
    <t>短期大学
(本科）</t>
    <rPh sb="0" eb="2">
      <t>タンキ</t>
    </rPh>
    <rPh sb="2" eb="4">
      <t>ダイガク</t>
    </rPh>
    <rPh sb="6" eb="8">
      <t>ホンカ</t>
    </rPh>
    <phoneticPr fontId="5"/>
  </si>
  <si>
    <t>大学
(学部）</t>
    <rPh sb="0" eb="2">
      <t>ダイガク</t>
    </rPh>
    <rPh sb="4" eb="6">
      <t>ガクブ</t>
    </rPh>
    <phoneticPr fontId="5"/>
  </si>
  <si>
    <t>計</t>
    <rPh sb="0" eb="1">
      <t>ケイ</t>
    </rPh>
    <phoneticPr fontId="5"/>
  </si>
  <si>
    <t>区　　分</t>
    <phoneticPr fontId="5"/>
  </si>
  <si>
    <t>卒業者に
占める
就職者の割合
（a+b+c+d）
/総数
（％）</t>
    <rPh sb="0" eb="2">
      <t>ソツギョウ</t>
    </rPh>
    <rPh sb="2" eb="3">
      <t>シャ</t>
    </rPh>
    <rPh sb="5" eb="6">
      <t>シ</t>
    </rPh>
    <rPh sb="9" eb="12">
      <t>シュウショクシャ</t>
    </rPh>
    <rPh sb="13" eb="15">
      <t>ワリアイ</t>
    </rPh>
    <rPh sb="27" eb="29">
      <t>ソウスウ</t>
    </rPh>
    <phoneticPr fontId="5"/>
  </si>
  <si>
    <t>大学等
進学率
（％）</t>
    <rPh sb="0" eb="2">
      <t>ダイガク</t>
    </rPh>
    <rPh sb="2" eb="3">
      <t>トウ</t>
    </rPh>
    <rPh sb="4" eb="6">
      <t>シンガク</t>
    </rPh>
    <rPh sb="6" eb="7">
      <t>リツ</t>
    </rPh>
    <phoneticPr fontId="5"/>
  </si>
  <si>
    <t>（再　掲）</t>
    <phoneticPr fontId="5"/>
  </si>
  <si>
    <t>Ｇ
不詳・死亡の者</t>
    <rPh sb="2" eb="4">
      <t>フショウ</t>
    </rPh>
    <rPh sb="5" eb="7">
      <t>シボウ</t>
    </rPh>
    <phoneticPr fontId="5"/>
  </si>
  <si>
    <t>Ｆ
左記以外
の者</t>
    <rPh sb="2" eb="4">
      <t>サキ</t>
    </rPh>
    <rPh sb="4" eb="6">
      <t>イガイ</t>
    </rPh>
    <rPh sb="8" eb="9">
      <t>モノ</t>
    </rPh>
    <phoneticPr fontId="5"/>
  </si>
  <si>
    <t>Ｅ　就職者等</t>
    <rPh sb="5" eb="6">
      <t>トウ</t>
    </rPh>
    <phoneticPr fontId="5"/>
  </si>
  <si>
    <t>Ｄ
公共職業
能力開発
施設等
入学者</t>
    <rPh sb="2" eb="4">
      <t>コウキョウ</t>
    </rPh>
    <rPh sb="4" eb="6">
      <t>ショクギョウ</t>
    </rPh>
    <rPh sb="7" eb="9">
      <t>ノウリョク</t>
    </rPh>
    <rPh sb="9" eb="11">
      <t>カイハツ</t>
    </rPh>
    <rPh sb="12" eb="14">
      <t>シセツ</t>
    </rPh>
    <rPh sb="14" eb="15">
      <t>トウ</t>
    </rPh>
    <rPh sb="16" eb="19">
      <t>ニュウガクシャ</t>
    </rPh>
    <phoneticPr fontId="5"/>
  </si>
  <si>
    <t>Ｃ　専修学校
（一般課程）等入学者</t>
    <rPh sb="13" eb="14">
      <t>トウ</t>
    </rPh>
    <rPh sb="14" eb="15">
      <t>ニュウ</t>
    </rPh>
    <phoneticPr fontId="5"/>
  </si>
  <si>
    <t>Ｂ
専修学校
（専門課程）
進学者</t>
    <rPh sb="2" eb="4">
      <t>センシュウ</t>
    </rPh>
    <rPh sb="4" eb="6">
      <t>ガッコウ</t>
    </rPh>
    <rPh sb="8" eb="10">
      <t>センモン</t>
    </rPh>
    <rPh sb="10" eb="12">
      <t>カテイ</t>
    </rPh>
    <rPh sb="14" eb="17">
      <t>シンガクシャ</t>
    </rPh>
    <phoneticPr fontId="5"/>
  </si>
  <si>
    <t>Ａ　大学等進学者</t>
    <rPh sb="2" eb="4">
      <t>ダイガク</t>
    </rPh>
    <phoneticPr fontId="5"/>
  </si>
  <si>
    <t>(単位：人)</t>
    <rPh sb="4" eb="5">
      <t>ニン</t>
    </rPh>
    <phoneticPr fontId="5"/>
  </si>
  <si>
    <t>（つづき）</t>
    <phoneticPr fontId="5"/>
  </si>
  <si>
    <t>第７８表　　　市　町　村　別　進　路　別　卒　業　者　数</t>
    <rPh sb="7" eb="8">
      <t>シ</t>
    </rPh>
    <rPh sb="9" eb="10">
      <t>マチ</t>
    </rPh>
    <rPh sb="11" eb="12">
      <t>ムラ</t>
    </rPh>
    <rPh sb="13" eb="14">
      <t>ベツ</t>
    </rPh>
    <rPh sb="15" eb="16">
      <t>ススム</t>
    </rPh>
    <rPh sb="17" eb="18">
      <t>ミチ</t>
    </rPh>
    <rPh sb="19" eb="20">
      <t>ベツ</t>
    </rPh>
    <rPh sb="21" eb="22">
      <t>ソツ</t>
    </rPh>
    <rPh sb="23" eb="24">
      <t>ギョウ</t>
    </rPh>
    <rPh sb="25" eb="26">
      <t>モノ</t>
    </rPh>
    <rPh sb="27" eb="28">
      <t>スウ</t>
    </rPh>
    <phoneticPr fontId="5"/>
  </si>
  <si>
    <t>令和5年3月</t>
    <rPh sb="0" eb="2">
      <t>レイワ</t>
    </rPh>
    <rPh sb="3" eb="4">
      <t>ネン</t>
    </rPh>
    <rPh sb="4" eb="5">
      <t>ヘイネン</t>
    </rPh>
    <rPh sb="5" eb="6">
      <t>ガツ</t>
    </rPh>
    <phoneticPr fontId="3"/>
  </si>
  <si>
    <t>令和6年3月</t>
    <rPh sb="0" eb="2">
      <t>レイワ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</si>
</sst>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\-#,##0;\-"/>
    <numFmt numFmtId="177" formatCode="0.0_);[Red]\(0.0\)"/>
    <numFmt numFmtId="178" formatCode="#,##0.0;\-#,##0.0;\-"/>
    <numFmt numFmtId="179" formatCode="#,###;\-#,###;\-"/>
    <numFmt numFmtId="180" formatCode="#,##0.0;&quot;－&quot;#,##0.0;&quot;－&quot;"/>
  </numFmts>
  <fonts count="16">
    <font>
      <sz val="14"/>
      <name val="Terminal"/>
      <charset val="128"/>
    </font>
    <font>
      <sz val="14"/>
      <name val="Terminal"/>
      <charset val="128"/>
    </font>
    <font>
      <b/>
      <sz val="11"/>
      <name val="書院細明朝体"/>
      <family val="1"/>
      <charset val="128"/>
    </font>
    <font>
      <sz val="7"/>
      <name val="Terminal"/>
      <charset val="128"/>
    </font>
    <font>
      <b/>
      <sz val="10"/>
      <name val="書院細明朝体"/>
      <family val="1"/>
      <charset val="128"/>
    </font>
    <font>
      <sz val="7"/>
      <name val="ＭＳ Ｐゴシック"/>
      <family val="3"/>
      <charset val="128"/>
    </font>
    <font>
      <b/>
      <sz val="11"/>
      <color rgb="FFFF0000"/>
      <name val="書院細明朝体"/>
      <family val="1"/>
      <charset val="128"/>
    </font>
    <font>
      <b/>
      <sz val="10"/>
      <color rgb="FFFF0000"/>
      <name val="書院細明朝体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書院細明朝体"/>
      <family val="1"/>
      <charset val="128"/>
    </font>
    <font>
      <sz val="10"/>
      <name val="書院細明朝体"/>
      <family val="1"/>
      <charset val="128"/>
    </font>
    <font>
      <b/>
      <sz val="9"/>
      <name val="書院細明朝体"/>
      <family val="1"/>
      <charset val="128"/>
    </font>
    <font>
      <b/>
      <sz val="6"/>
      <name val="書院細明朝体"/>
      <family val="1"/>
      <charset val="128"/>
    </font>
    <font>
      <sz val="9"/>
      <color indexed="8"/>
      <name val="書院細明朝体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37" fontId="1" fillId="0" borderId="0"/>
    <xf numFmtId="37" fontId="1" fillId="0" borderId="0"/>
    <xf numFmtId="37" fontId="1" fillId="0" borderId="0"/>
    <xf numFmtId="0" fontId="1" fillId="0" borderId="0"/>
  </cellStyleXfs>
  <cellXfs count="188">
    <xf numFmtId="0" fontId="0" fillId="0" borderId="0" xfId="0"/>
    <xf numFmtId="176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6" fontId="2" fillId="0" borderId="0" xfId="1" applyNumberFormat="1" applyFont="1" applyFill="1" applyBorder="1" applyAlignment="1" applyProtection="1">
      <alignment vertical="center"/>
    </xf>
    <xf numFmtId="176" fontId="2" fillId="0" borderId="1" xfId="1" applyNumberFormat="1" applyFont="1" applyFill="1" applyBorder="1" applyAlignment="1" applyProtection="1">
      <alignment vertical="center"/>
    </xf>
    <xf numFmtId="176" fontId="4" fillId="0" borderId="2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3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179" fontId="9" fillId="0" borderId="0" xfId="3" applyNumberFormat="1" applyFont="1" applyFill="1" applyBorder="1" applyAlignment="1">
      <alignment horizontal="right" vertical="center"/>
    </xf>
    <xf numFmtId="179" fontId="9" fillId="0" borderId="0" xfId="3" applyNumberFormat="1" applyFont="1" applyFill="1" applyBorder="1" applyAlignment="1" applyProtection="1">
      <alignment horizontal="right" vertical="center"/>
      <protection locked="0"/>
    </xf>
    <xf numFmtId="178" fontId="6" fillId="0" borderId="0" xfId="1" applyNumberFormat="1" applyFont="1" applyFill="1" applyBorder="1" applyAlignment="1" applyProtection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9" fontId="4" fillId="0" borderId="0" xfId="3" applyNumberFormat="1" applyFont="1" applyFill="1" applyBorder="1" applyAlignment="1" applyProtection="1">
      <alignment horizontal="right" vertical="center"/>
      <protection locked="0"/>
    </xf>
    <xf numFmtId="178" fontId="8" fillId="0" borderId="0" xfId="1" applyNumberFormat="1" applyFont="1" applyFill="1" applyBorder="1" applyAlignment="1" applyProtection="1">
      <alignment vertical="center"/>
    </xf>
    <xf numFmtId="176" fontId="8" fillId="0" borderId="0" xfId="1" applyNumberFormat="1" applyFont="1" applyFill="1" applyBorder="1" applyAlignment="1" applyProtection="1">
      <alignment vertical="center"/>
    </xf>
    <xf numFmtId="176" fontId="8" fillId="0" borderId="3" xfId="1" applyNumberFormat="1" applyFont="1" applyFill="1" applyBorder="1" applyAlignment="1" applyProtection="1">
      <alignment vertical="center"/>
    </xf>
    <xf numFmtId="179" fontId="2" fillId="0" borderId="0" xfId="3" applyNumberFormat="1" applyFont="1" applyFill="1" applyBorder="1" applyAlignment="1">
      <alignment horizontal="center" vertical="center" wrapText="1"/>
    </xf>
    <xf numFmtId="179" fontId="2" fillId="0" borderId="0" xfId="3" applyNumberFormat="1" applyFont="1" applyFill="1" applyBorder="1" applyAlignment="1" applyProtection="1">
      <alignment horizontal="center" vertical="center"/>
    </xf>
    <xf numFmtId="179" fontId="2" fillId="0" borderId="3" xfId="3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176" fontId="2" fillId="0" borderId="3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 applyProtection="1">
      <alignment horizontal="center" vertical="center"/>
    </xf>
    <xf numFmtId="176" fontId="4" fillId="0" borderId="10" xfId="1" applyNumberFormat="1" applyFont="1" applyFill="1" applyBorder="1" applyAlignment="1" applyProtection="1">
      <alignment horizontal="center" vertical="center"/>
    </xf>
    <xf numFmtId="176" fontId="4" fillId="0" borderId="2" xfId="1" applyNumberFormat="1" applyFont="1" applyFill="1" applyBorder="1" applyAlignment="1" applyProtection="1">
      <alignment horizontal="center" vertical="center"/>
    </xf>
    <xf numFmtId="179" fontId="4" fillId="0" borderId="8" xfId="3" applyNumberFormat="1" applyFont="1" applyFill="1" applyBorder="1" applyAlignment="1">
      <alignment horizontal="center" vertical="center" wrapText="1"/>
    </xf>
    <xf numFmtId="179" fontId="4" fillId="0" borderId="12" xfId="3" applyNumberFormat="1" applyFont="1" applyFill="1" applyBorder="1" applyAlignment="1">
      <alignment horizontal="center" vertical="center" wrapText="1"/>
    </xf>
    <xf numFmtId="179" fontId="2" fillId="0" borderId="0" xfId="3" applyNumberFormat="1" applyFont="1" applyFill="1" applyBorder="1" applyAlignment="1">
      <alignment horizontal="center" vertical="center"/>
    </xf>
    <xf numFmtId="176" fontId="2" fillId="0" borderId="0" xfId="1" applyNumberFormat="1" applyFont="1" applyFill="1" applyAlignment="1">
      <alignment vertical="center"/>
    </xf>
    <xf numFmtId="176" fontId="2" fillId="0" borderId="0" xfId="0" applyNumberFormat="1" applyFont="1" applyFill="1" applyBorder="1" applyAlignment="1" applyProtection="1">
      <alignment horizontal="left" vertical="center"/>
    </xf>
    <xf numFmtId="176" fontId="2" fillId="0" borderId="0" xfId="1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 applyProtection="1">
      <alignment vertical="center"/>
    </xf>
    <xf numFmtId="179" fontId="4" fillId="0" borderId="3" xfId="2" applyNumberFormat="1" applyFont="1" applyFill="1" applyBorder="1" applyAlignment="1" applyProtection="1">
      <alignment horizontal="distributed" vertical="center"/>
    </xf>
    <xf numFmtId="178" fontId="2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 applyProtection="1">
      <alignment horizontal="right" vertical="center"/>
    </xf>
    <xf numFmtId="176" fontId="2" fillId="0" borderId="3" xfId="0" applyNumberFormat="1" applyFont="1" applyFill="1" applyBorder="1" applyAlignment="1" applyProtection="1">
      <alignment vertical="center"/>
      <protection locked="0"/>
    </xf>
    <xf numFmtId="179" fontId="4" fillId="0" borderId="0" xfId="2" applyNumberFormat="1" applyFont="1" applyFill="1" applyBorder="1" applyAlignment="1" applyProtection="1">
      <alignment horizontal="distributed" vertical="center"/>
    </xf>
    <xf numFmtId="179" fontId="4" fillId="0" borderId="0" xfId="2" applyNumberFormat="1" applyFont="1" applyFill="1" applyBorder="1" applyAlignment="1">
      <alignment horizontal="right" vertical="center"/>
    </xf>
    <xf numFmtId="176" fontId="11" fillId="0" borderId="0" xfId="0" applyNumberFormat="1" applyFont="1" applyFill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9" fontId="4" fillId="0" borderId="3" xfId="2" applyNumberFormat="1" applyFont="1" applyFill="1" applyBorder="1" applyAlignment="1" applyProtection="1">
      <alignment horizontal="left" vertical="center"/>
    </xf>
    <xf numFmtId="179" fontId="4" fillId="0" borderId="0" xfId="2" applyNumberFormat="1" applyFont="1" applyFill="1" applyBorder="1" applyAlignment="1" applyProtection="1">
      <alignment horizontal="right" vertical="center"/>
    </xf>
    <xf numFmtId="179" fontId="12" fillId="0" borderId="0" xfId="2" applyNumberFormat="1" applyFont="1" applyFill="1" applyBorder="1" applyAlignment="1">
      <alignment horizontal="right" vertical="center"/>
    </xf>
    <xf numFmtId="179" fontId="12" fillId="0" borderId="0" xfId="2" applyNumberFormat="1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9" fontId="9" fillId="0" borderId="3" xfId="3" applyNumberFormat="1" applyFont="1" applyFill="1" applyBorder="1" applyAlignment="1">
      <alignment horizontal="left" vertical="center"/>
    </xf>
    <xf numFmtId="178" fontId="8" fillId="0" borderId="0" xfId="0" applyNumberFormat="1" applyFont="1" applyFill="1" applyBorder="1" applyAlignment="1">
      <alignment vertical="center"/>
    </xf>
    <xf numFmtId="176" fontId="8" fillId="0" borderId="3" xfId="0" applyNumberFormat="1" applyFont="1" applyFill="1" applyBorder="1" applyAlignment="1" applyProtection="1">
      <alignment vertical="center"/>
      <protection locked="0"/>
    </xf>
    <xf numFmtId="179" fontId="4" fillId="0" borderId="3" xfId="3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>
      <alignment vertical="center"/>
    </xf>
    <xf numFmtId="178" fontId="2" fillId="0" borderId="0" xfId="0" applyNumberFormat="1" applyFont="1" applyFill="1" applyAlignment="1">
      <alignment vertical="center"/>
    </xf>
    <xf numFmtId="177" fontId="2" fillId="0" borderId="0" xfId="3" applyNumberFormat="1" applyFont="1" applyFill="1" applyBorder="1" applyAlignment="1" applyProtection="1">
      <alignment horizontal="center" vertical="center" wrapText="1"/>
    </xf>
    <xf numFmtId="179" fontId="4" fillId="0" borderId="0" xfId="3" applyNumberFormat="1" applyFont="1" applyFill="1" applyAlignment="1">
      <alignment vertical="center"/>
    </xf>
    <xf numFmtId="179" fontId="13" fillId="0" borderId="6" xfId="3" applyNumberFormat="1" applyFont="1" applyFill="1" applyBorder="1" applyAlignment="1" applyProtection="1">
      <alignment horizontal="center" vertical="top" shrinkToFit="1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left" vertical="center"/>
    </xf>
    <xf numFmtId="179" fontId="13" fillId="0" borderId="12" xfId="3" applyNumberFormat="1" applyFont="1" applyFill="1" applyBorder="1" applyAlignment="1" applyProtection="1">
      <alignment horizontal="center" vertical="center" wrapText="1"/>
    </xf>
    <xf numFmtId="179" fontId="13" fillId="0" borderId="8" xfId="3" applyNumberFormat="1" applyFont="1" applyFill="1" applyBorder="1" applyAlignment="1" applyProtection="1">
      <alignment horizontal="center" vertical="center" wrapText="1"/>
    </xf>
    <xf numFmtId="179" fontId="13" fillId="0" borderId="0" xfId="3" applyNumberFormat="1" applyFont="1" applyFill="1" applyBorder="1" applyAlignment="1" applyProtection="1">
      <alignment horizontal="center" vertical="center" wrapText="1"/>
    </xf>
    <xf numFmtId="179" fontId="13" fillId="0" borderId="5" xfId="3" applyNumberFormat="1" applyFont="1" applyFill="1" applyBorder="1" applyAlignment="1" applyProtection="1">
      <alignment horizontal="center" vertical="center" wrapText="1"/>
    </xf>
    <xf numFmtId="179" fontId="13" fillId="0" borderId="1" xfId="3" applyNumberFormat="1" applyFont="1" applyFill="1" applyBorder="1" applyAlignment="1" applyProtection="1">
      <alignment horizontal="center" vertical="center" wrapText="1"/>
    </xf>
    <xf numFmtId="179" fontId="13" fillId="0" borderId="4" xfId="3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9" fontId="4" fillId="0" borderId="0" xfId="2" applyNumberFormat="1" applyFont="1" applyFill="1" applyBorder="1" applyAlignment="1" applyProtection="1">
      <alignment horizontal="right" vertical="center"/>
    </xf>
    <xf numFmtId="179" fontId="2" fillId="0" borderId="3" xfId="0" applyNumberFormat="1" applyFont="1" applyFill="1" applyBorder="1" applyAlignment="1" applyProtection="1">
      <alignment horizontal="right" vertical="center"/>
    </xf>
    <xf numFmtId="179" fontId="2" fillId="0" borderId="0" xfId="0" applyNumberFormat="1" applyFont="1" applyFill="1" applyBorder="1" applyAlignment="1" applyProtection="1">
      <alignment horizontal="right" vertical="center"/>
    </xf>
    <xf numFmtId="179" fontId="4" fillId="0" borderId="5" xfId="2" applyNumberFormat="1" applyFont="1" applyFill="1" applyBorder="1" applyAlignment="1" applyProtection="1">
      <alignment horizontal="right" vertical="center"/>
    </xf>
    <xf numFmtId="176" fontId="8" fillId="0" borderId="3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9" fontId="13" fillId="0" borderId="11" xfId="3" applyNumberFormat="1" applyFont="1" applyFill="1" applyBorder="1" applyAlignment="1" applyProtection="1">
      <alignment horizontal="center" vertical="center"/>
    </xf>
    <xf numFmtId="179" fontId="13" fillId="0" borderId="7" xfId="3" applyNumberFormat="1" applyFont="1" applyFill="1" applyBorder="1" applyAlignment="1" applyProtection="1">
      <alignment horizontal="center" vertical="center"/>
    </xf>
    <xf numFmtId="179" fontId="13" fillId="0" borderId="6" xfId="3" applyNumberFormat="1" applyFont="1" applyFill="1" applyBorder="1" applyAlignment="1" applyProtection="1">
      <alignment horizontal="center" vertical="center"/>
    </xf>
    <xf numFmtId="179" fontId="13" fillId="0" borderId="14" xfId="3" applyNumberFormat="1" applyFont="1" applyFill="1" applyBorder="1" applyAlignment="1">
      <alignment horizontal="center" vertical="center" wrapText="1"/>
    </xf>
    <xf numFmtId="179" fontId="13" fillId="0" borderId="13" xfId="3" applyNumberFormat="1" applyFont="1" applyFill="1" applyBorder="1" applyAlignment="1">
      <alignment horizontal="center" vertical="center" wrapText="1"/>
    </xf>
    <xf numFmtId="179" fontId="13" fillId="0" borderId="15" xfId="3" applyNumberFormat="1" applyFont="1" applyFill="1" applyBorder="1" applyAlignment="1">
      <alignment horizontal="center" vertical="center" wrapText="1"/>
    </xf>
    <xf numFmtId="179" fontId="13" fillId="0" borderId="11" xfId="3" applyNumberFormat="1" applyFont="1" applyFill="1" applyBorder="1" applyAlignment="1">
      <alignment horizontal="center" vertical="center" wrapText="1"/>
    </xf>
    <xf numFmtId="179" fontId="13" fillId="0" borderId="7" xfId="3" applyNumberFormat="1" applyFont="1" applyFill="1" applyBorder="1" applyAlignment="1">
      <alignment horizontal="center" vertical="center" wrapText="1"/>
    </xf>
    <xf numFmtId="179" fontId="13" fillId="0" borderId="6" xfId="3" applyNumberFormat="1" applyFont="1" applyFill="1" applyBorder="1" applyAlignment="1">
      <alignment horizontal="center" vertical="center" wrapText="1"/>
    </xf>
    <xf numFmtId="179" fontId="13" fillId="0" borderId="9" xfId="3" applyNumberFormat="1" applyFont="1" applyFill="1" applyBorder="1" applyAlignment="1">
      <alignment horizontal="center" vertical="center" wrapText="1"/>
    </xf>
    <xf numFmtId="179" fontId="13" fillId="0" borderId="8" xfId="3" applyNumberFormat="1" applyFont="1" applyFill="1" applyBorder="1" applyAlignment="1">
      <alignment horizontal="center" vertical="center" wrapText="1"/>
    </xf>
    <xf numFmtId="179" fontId="13" fillId="0" borderId="2" xfId="3" applyNumberFormat="1" applyFont="1" applyFill="1" applyBorder="1" applyAlignment="1">
      <alignment horizontal="center" vertical="center" wrapText="1"/>
    </xf>
    <xf numFmtId="179" fontId="13" fillId="0" borderId="4" xfId="3" applyNumberFormat="1" applyFont="1" applyFill="1" applyBorder="1" applyAlignment="1">
      <alignment horizontal="center" vertical="center" wrapText="1"/>
    </xf>
    <xf numFmtId="179" fontId="2" fillId="0" borderId="0" xfId="3" applyNumberFormat="1" applyFont="1" applyFill="1" applyBorder="1" applyAlignment="1">
      <alignment horizontal="center" vertical="center" wrapText="1"/>
    </xf>
    <xf numFmtId="179" fontId="4" fillId="0" borderId="9" xfId="3" applyNumberFormat="1" applyFont="1" applyFill="1" applyBorder="1" applyAlignment="1">
      <alignment horizontal="center" vertical="center" wrapText="1"/>
    </xf>
    <xf numFmtId="179" fontId="4" fillId="0" borderId="8" xfId="3" applyNumberFormat="1" applyFont="1" applyFill="1" applyBorder="1" applyAlignment="1">
      <alignment horizontal="center" vertical="center" wrapText="1"/>
    </xf>
    <xf numFmtId="179" fontId="4" fillId="0" borderId="3" xfId="3" applyNumberFormat="1" applyFont="1" applyFill="1" applyBorder="1" applyAlignment="1">
      <alignment horizontal="center" vertical="center" wrapText="1"/>
    </xf>
    <xf numFmtId="179" fontId="4" fillId="0" borderId="5" xfId="3" applyNumberFormat="1" applyFont="1" applyFill="1" applyBorder="1" applyAlignment="1">
      <alignment horizontal="center" vertical="center" wrapText="1"/>
    </xf>
    <xf numFmtId="179" fontId="4" fillId="0" borderId="2" xfId="3" applyNumberFormat="1" applyFont="1" applyFill="1" applyBorder="1" applyAlignment="1">
      <alignment horizontal="center" vertical="center" wrapText="1"/>
    </xf>
    <xf numFmtId="179" fontId="4" fillId="0" borderId="4" xfId="3" applyNumberFormat="1" applyFont="1" applyFill="1" applyBorder="1" applyAlignment="1">
      <alignment horizontal="center" vertical="center" wrapText="1"/>
    </xf>
    <xf numFmtId="179" fontId="4" fillId="0" borderId="11" xfId="3" applyNumberFormat="1" applyFont="1" applyFill="1" applyBorder="1" applyAlignment="1">
      <alignment horizontal="left" vertical="center" wrapText="1" indent="1"/>
    </xf>
    <xf numFmtId="179" fontId="4" fillId="0" borderId="9" xfId="3" applyNumberFormat="1" applyFont="1" applyFill="1" applyBorder="1" applyAlignment="1">
      <alignment horizontal="left" vertical="center" wrapText="1" indent="1"/>
    </xf>
    <xf numFmtId="179" fontId="4" fillId="0" borderId="7" xfId="3" applyNumberFormat="1" applyFont="1" applyFill="1" applyBorder="1" applyAlignment="1">
      <alignment horizontal="left" vertical="center" wrapText="1" indent="1"/>
    </xf>
    <xf numFmtId="179" fontId="4" fillId="0" borderId="6" xfId="3" applyNumberFormat="1" applyFont="1" applyFill="1" applyBorder="1" applyAlignment="1">
      <alignment horizontal="left" vertical="center" wrapText="1" indent="1"/>
    </xf>
    <xf numFmtId="179" fontId="4" fillId="0" borderId="11" xfId="3" applyNumberFormat="1" applyFont="1" applyFill="1" applyBorder="1" applyAlignment="1">
      <alignment horizontal="center" vertical="center" wrapText="1"/>
    </xf>
    <xf numFmtId="179" fontId="4" fillId="0" borderId="7" xfId="3" applyNumberFormat="1" applyFont="1" applyFill="1" applyBorder="1" applyAlignment="1">
      <alignment horizontal="center" vertical="center" wrapText="1"/>
    </xf>
    <xf numFmtId="179" fontId="4" fillId="0" borderId="6" xfId="3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 applyProtection="1">
      <alignment horizontal="center" vertical="center" wrapText="1"/>
    </xf>
    <xf numFmtId="176" fontId="4" fillId="0" borderId="12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9" fontId="4" fillId="0" borderId="9" xfId="3" applyNumberFormat="1" applyFont="1" applyFill="1" applyBorder="1" applyAlignment="1" applyProtection="1">
      <alignment horizontal="center" vertical="center"/>
    </xf>
    <xf numFmtId="179" fontId="4" fillId="0" borderId="8" xfId="3" applyNumberFormat="1" applyFont="1" applyFill="1" applyBorder="1" applyAlignment="1" applyProtection="1">
      <alignment horizontal="center" vertical="center"/>
    </xf>
    <xf numFmtId="179" fontId="4" fillId="0" borderId="3" xfId="3" applyNumberFormat="1" applyFont="1" applyFill="1" applyBorder="1" applyAlignment="1" applyProtection="1">
      <alignment horizontal="center" vertical="center"/>
    </xf>
    <xf numFmtId="179" fontId="4" fillId="0" borderId="5" xfId="3" applyNumberFormat="1" applyFont="1" applyFill="1" applyBorder="1" applyAlignment="1" applyProtection="1">
      <alignment horizontal="center" vertical="center"/>
    </xf>
    <xf numFmtId="179" fontId="4" fillId="0" borderId="2" xfId="3" applyNumberFormat="1" applyFont="1" applyFill="1" applyBorder="1" applyAlignment="1" applyProtection="1">
      <alignment horizontal="center" vertical="center"/>
    </xf>
    <xf numFmtId="179" fontId="4" fillId="0" borderId="4" xfId="3" applyNumberFormat="1" applyFont="1" applyFill="1" applyBorder="1" applyAlignment="1" applyProtection="1">
      <alignment horizontal="center" vertical="center"/>
    </xf>
    <xf numFmtId="179" fontId="4" fillId="0" borderId="14" xfId="3" applyNumberFormat="1" applyFont="1" applyFill="1" applyBorder="1" applyAlignment="1">
      <alignment horizontal="center" vertical="center" wrapText="1"/>
    </xf>
    <xf numFmtId="179" fontId="4" fillId="0" borderId="13" xfId="3" applyNumberFormat="1" applyFont="1" applyFill="1" applyBorder="1" applyAlignment="1">
      <alignment horizontal="center" vertical="center" wrapText="1"/>
    </xf>
    <xf numFmtId="179" fontId="4" fillId="0" borderId="9" xfId="3" applyNumberFormat="1" applyFont="1" applyFill="1" applyBorder="1" applyAlignment="1">
      <alignment vertical="center" wrapText="1"/>
    </xf>
    <xf numFmtId="179" fontId="4" fillId="0" borderId="8" xfId="3" applyNumberFormat="1" applyFont="1" applyFill="1" applyBorder="1" applyAlignment="1">
      <alignment vertical="center" wrapText="1"/>
    </xf>
    <xf numFmtId="179" fontId="4" fillId="0" borderId="2" xfId="3" applyNumberFormat="1" applyFont="1" applyFill="1" applyBorder="1" applyAlignment="1">
      <alignment vertical="center" wrapText="1"/>
    </xf>
    <xf numFmtId="179" fontId="4" fillId="0" borderId="4" xfId="3" applyNumberFormat="1" applyFont="1" applyFill="1" applyBorder="1" applyAlignment="1">
      <alignment vertical="center" wrapText="1"/>
    </xf>
    <xf numFmtId="179" fontId="13" fillId="0" borderId="11" xfId="3" applyNumberFormat="1" applyFont="1" applyFill="1" applyBorder="1" applyAlignment="1" applyProtection="1">
      <alignment horizontal="center" vertical="center" wrapText="1"/>
    </xf>
    <xf numFmtId="179" fontId="13" fillId="0" borderId="7" xfId="3" applyNumberFormat="1" applyFont="1" applyFill="1" applyBorder="1" applyAlignment="1" applyProtection="1">
      <alignment horizontal="center" vertical="center" wrapText="1"/>
    </xf>
    <xf numFmtId="179" fontId="13" fillId="0" borderId="6" xfId="3" applyNumberFormat="1" applyFont="1" applyFill="1" applyBorder="1" applyAlignment="1" applyProtection="1">
      <alignment horizontal="center" vertical="center" wrapText="1"/>
    </xf>
    <xf numFmtId="176" fontId="4" fillId="0" borderId="12" xfId="1" applyNumberFormat="1" applyFont="1" applyFill="1" applyBorder="1" applyAlignment="1" applyProtection="1">
      <alignment horizontal="center" vertical="center"/>
    </xf>
    <xf numFmtId="176" fontId="4" fillId="0" borderId="8" xfId="1" applyNumberFormat="1" applyFont="1" applyFill="1" applyBorder="1" applyAlignment="1" applyProtection="1">
      <alignment horizontal="center" vertical="center"/>
    </xf>
    <xf numFmtId="176" fontId="4" fillId="0" borderId="1" xfId="1" applyNumberFormat="1" applyFont="1" applyFill="1" applyBorder="1" applyAlignment="1" applyProtection="1">
      <alignment horizontal="center" vertical="center"/>
    </xf>
    <xf numFmtId="176" fontId="4" fillId="0" borderId="4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Alignment="1">
      <alignment horizontal="center" vertical="center"/>
    </xf>
    <xf numFmtId="176" fontId="4" fillId="0" borderId="14" xfId="1" applyNumberFormat="1" applyFont="1" applyFill="1" applyBorder="1" applyAlignment="1">
      <alignment horizontal="center" vertical="center"/>
    </xf>
    <xf numFmtId="176" fontId="4" fillId="0" borderId="13" xfId="1" applyNumberFormat="1" applyFont="1" applyFill="1" applyBorder="1" applyAlignment="1">
      <alignment horizontal="center" vertical="center"/>
    </xf>
    <xf numFmtId="176" fontId="4" fillId="0" borderId="15" xfId="1" applyNumberFormat="1" applyFont="1" applyFill="1" applyBorder="1" applyAlignment="1">
      <alignment horizontal="center" vertical="center"/>
    </xf>
    <xf numFmtId="176" fontId="4" fillId="0" borderId="14" xfId="1" applyNumberFormat="1" applyFont="1" applyFill="1" applyBorder="1" applyAlignment="1" applyProtection="1">
      <alignment horizontal="center" vertical="center"/>
    </xf>
    <xf numFmtId="176" fontId="4" fillId="0" borderId="13" xfId="1" applyNumberFormat="1" applyFont="1" applyFill="1" applyBorder="1" applyAlignment="1" applyProtection="1">
      <alignment horizontal="center" vertical="center"/>
    </xf>
    <xf numFmtId="179" fontId="13" fillId="0" borderId="9" xfId="3" applyNumberFormat="1" applyFont="1" applyFill="1" applyBorder="1" applyAlignment="1" applyProtection="1">
      <alignment horizontal="center" vertical="center" wrapText="1"/>
    </xf>
    <xf numFmtId="179" fontId="13" fillId="0" borderId="12" xfId="3" applyNumberFormat="1" applyFont="1" applyFill="1" applyBorder="1" applyAlignment="1" applyProtection="1">
      <alignment horizontal="center" vertical="center"/>
    </xf>
    <xf numFmtId="179" fontId="13" fillId="0" borderId="3" xfId="3" applyNumberFormat="1" applyFont="1" applyFill="1" applyBorder="1" applyAlignment="1" applyProtection="1">
      <alignment horizontal="center" vertical="center"/>
    </xf>
    <xf numFmtId="179" fontId="13" fillId="0" borderId="0" xfId="3" applyNumberFormat="1" applyFont="1" applyFill="1" applyBorder="1" applyAlignment="1" applyProtection="1">
      <alignment horizontal="center" vertical="center"/>
    </xf>
    <xf numFmtId="179" fontId="13" fillId="0" borderId="2" xfId="3" applyNumberFormat="1" applyFont="1" applyFill="1" applyBorder="1" applyAlignment="1" applyProtection="1">
      <alignment horizontal="center" vertical="center"/>
    </xf>
    <xf numFmtId="179" fontId="13" fillId="0" borderId="1" xfId="3" applyNumberFormat="1" applyFont="1" applyFill="1" applyBorder="1" applyAlignment="1" applyProtection="1">
      <alignment horizontal="center" vertical="center"/>
    </xf>
    <xf numFmtId="180" fontId="13" fillId="0" borderId="11" xfId="3" applyNumberFormat="1" applyFont="1" applyFill="1" applyBorder="1" applyAlignment="1" applyProtection="1">
      <alignment horizontal="center" vertical="center" wrapText="1"/>
    </xf>
    <xf numFmtId="180" fontId="13" fillId="0" borderId="7" xfId="3" applyNumberFormat="1" applyFont="1" applyFill="1" applyBorder="1" applyAlignment="1" applyProtection="1">
      <alignment horizontal="center" vertical="center" wrapText="1"/>
    </xf>
    <xf numFmtId="180" fontId="13" fillId="0" borderId="6" xfId="3" applyNumberFormat="1" applyFont="1" applyFill="1" applyBorder="1" applyAlignment="1" applyProtection="1">
      <alignment horizontal="center" vertical="center" wrapText="1"/>
    </xf>
    <xf numFmtId="177" fontId="13" fillId="0" borderId="18" xfId="3" applyNumberFormat="1" applyFont="1" applyFill="1" applyBorder="1" applyAlignment="1">
      <alignment horizontal="center" vertical="center" wrapText="1"/>
    </xf>
    <xf numFmtId="177" fontId="13" fillId="0" borderId="17" xfId="3" applyNumberFormat="1" applyFont="1" applyFill="1" applyBorder="1" applyAlignment="1">
      <alignment horizontal="center" vertical="center"/>
    </xf>
    <xf numFmtId="177" fontId="13" fillId="0" borderId="16" xfId="3" applyNumberFormat="1" applyFont="1" applyFill="1" applyBorder="1" applyAlignment="1">
      <alignment horizontal="center" vertical="center"/>
    </xf>
    <xf numFmtId="179" fontId="13" fillId="0" borderId="14" xfId="3" applyNumberFormat="1" applyFont="1" applyFill="1" applyBorder="1" applyAlignment="1" applyProtection="1">
      <alignment horizontal="center" vertical="center"/>
    </xf>
    <xf numFmtId="179" fontId="13" fillId="0" borderId="13" xfId="3" applyNumberFormat="1" applyFont="1" applyFill="1" applyBorder="1" applyAlignment="1" applyProtection="1">
      <alignment horizontal="center" vertical="center"/>
    </xf>
    <xf numFmtId="179" fontId="13" fillId="0" borderId="15" xfId="3" applyNumberFormat="1" applyFont="1" applyFill="1" applyBorder="1" applyAlignment="1" applyProtection="1">
      <alignment horizontal="center" vertical="center"/>
    </xf>
    <xf numFmtId="0" fontId="15" fillId="0" borderId="14" xfId="4" applyFont="1" applyFill="1" applyBorder="1" applyAlignment="1" applyProtection="1">
      <alignment horizontal="center" vertical="center"/>
    </xf>
    <xf numFmtId="0" fontId="15" fillId="0" borderId="13" xfId="4" applyFont="1" applyFill="1" applyBorder="1" applyAlignment="1" applyProtection="1">
      <alignment horizontal="center" vertical="center"/>
    </xf>
    <xf numFmtId="179" fontId="13" fillId="0" borderId="11" xfId="3" quotePrefix="1" applyNumberFormat="1" applyFont="1" applyFill="1" applyBorder="1" applyAlignment="1" applyProtection="1">
      <alignment horizontal="center" vertical="center" wrapText="1"/>
    </xf>
    <xf numFmtId="179" fontId="13" fillId="0" borderId="7" xfId="3" quotePrefix="1" applyNumberFormat="1" applyFont="1" applyFill="1" applyBorder="1" applyAlignment="1" applyProtection="1">
      <alignment horizontal="center" vertical="center" wrapText="1"/>
    </xf>
    <xf numFmtId="179" fontId="13" fillId="0" borderId="6" xfId="3" quotePrefix="1" applyNumberFormat="1" applyFont="1" applyFill="1" applyBorder="1" applyAlignment="1" applyProtection="1">
      <alignment horizontal="center" vertical="center" wrapText="1"/>
    </xf>
    <xf numFmtId="179" fontId="14" fillId="0" borderId="11" xfId="3" applyNumberFormat="1" applyFont="1" applyFill="1" applyBorder="1" applyAlignment="1" applyProtection="1">
      <alignment horizontal="center" vertical="center" wrapText="1"/>
    </xf>
    <xf numFmtId="179" fontId="14" fillId="0" borderId="7" xfId="3" applyNumberFormat="1" applyFont="1" applyFill="1" applyBorder="1" applyAlignment="1" applyProtection="1">
      <alignment horizontal="center" vertical="center" wrapText="1"/>
    </xf>
    <xf numFmtId="179" fontId="14" fillId="0" borderId="6" xfId="3" applyNumberFormat="1" applyFont="1" applyFill="1" applyBorder="1" applyAlignment="1" applyProtection="1">
      <alignment horizontal="center" vertical="center" wrapText="1"/>
    </xf>
  </cellXfs>
  <cellStyles count="5">
    <cellStyle name="標準" xfId="0" builtinId="0"/>
    <cellStyle name="標準_第02表  H14" xfId="2"/>
    <cellStyle name="標準_第03表 H14" xfId="3"/>
    <cellStyle name="標準_第45表 H14" xfId="1"/>
    <cellStyle name="標準_付表－２H1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3" tint="0.59999389629810485"/>
    <pageSetUpPr fitToPage="1"/>
  </sheetPr>
  <dimension ref="A1:AA63"/>
  <sheetViews>
    <sheetView showGridLines="0" tabSelected="1" view="pageBreakPreview" zoomScaleNormal="100" zoomScaleSheetLayoutView="100" workbookViewId="0">
      <selection activeCell="B2" sqref="B2"/>
    </sheetView>
  </sheetViews>
  <sheetFormatPr defaultColWidth="12.75" defaultRowHeight="13.5" customHeight="1"/>
  <cols>
    <col min="1" max="1" width="1.375" style="1" customWidth="1"/>
    <col min="2" max="2" width="9.25" style="1" customWidth="1"/>
    <col min="3" max="4" width="8.375" style="1" customWidth="1"/>
    <col min="5" max="22" width="7.625" style="1" customWidth="1"/>
    <col min="23" max="24" width="7.625" style="2" customWidth="1"/>
    <col min="25" max="25" width="8.375" style="1" customWidth="1"/>
    <col min="26" max="26" width="9.25" style="1" customWidth="1"/>
    <col min="27" max="27" width="1.375" style="1" customWidth="1"/>
    <col min="28" max="16384" width="12.75" style="1"/>
  </cols>
  <sheetData>
    <row r="1" spans="1:27" ht="15.75" customHeight="1">
      <c r="A1" s="99" t="s">
        <v>92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27" ht="15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27" ht="15.75" customHeight="1">
      <c r="A3" s="52" t="s">
        <v>38</v>
      </c>
      <c r="B3" s="52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92" t="s">
        <v>91</v>
      </c>
      <c r="Q3" s="92"/>
      <c r="R3" s="91"/>
      <c r="W3" s="90"/>
      <c r="AA3" s="89" t="s">
        <v>90</v>
      </c>
    </row>
    <row r="4" spans="1:27" s="87" customFormat="1" ht="15.75" customHeight="1">
      <c r="A4" s="93" t="s">
        <v>79</v>
      </c>
      <c r="B4" s="94"/>
      <c r="C4" s="109" t="s">
        <v>28</v>
      </c>
      <c r="D4" s="112" t="s">
        <v>89</v>
      </c>
      <c r="E4" s="113"/>
      <c r="F4" s="113"/>
      <c r="G4" s="113"/>
      <c r="H4" s="113"/>
      <c r="I4" s="113"/>
      <c r="J4" s="114"/>
      <c r="K4" s="115" t="s">
        <v>88</v>
      </c>
      <c r="L4" s="118" t="s">
        <v>87</v>
      </c>
      <c r="M4" s="119"/>
      <c r="N4" s="115" t="s">
        <v>86</v>
      </c>
      <c r="O4" s="177" t="s">
        <v>85</v>
      </c>
      <c r="P4" s="178"/>
      <c r="Q4" s="178"/>
      <c r="R4" s="179"/>
      <c r="S4" s="115" t="s">
        <v>84</v>
      </c>
      <c r="T4" s="115" t="s">
        <v>83</v>
      </c>
      <c r="U4" s="180" t="s">
        <v>82</v>
      </c>
      <c r="V4" s="181"/>
      <c r="W4" s="181"/>
      <c r="X4" s="171" t="s">
        <v>81</v>
      </c>
      <c r="Y4" s="174" t="s">
        <v>80</v>
      </c>
      <c r="Z4" s="165" t="s">
        <v>79</v>
      </c>
      <c r="AA4" s="166"/>
    </row>
    <row r="5" spans="1:27" s="87" customFormat="1" ht="15.75" customHeight="1">
      <c r="A5" s="95"/>
      <c r="B5" s="96"/>
      <c r="C5" s="110"/>
      <c r="D5" s="115" t="s">
        <v>78</v>
      </c>
      <c r="E5" s="115" t="s">
        <v>77</v>
      </c>
      <c r="F5" s="115" t="s">
        <v>76</v>
      </c>
      <c r="G5" s="115" t="s">
        <v>75</v>
      </c>
      <c r="H5" s="115" t="s">
        <v>74</v>
      </c>
      <c r="I5" s="115" t="s">
        <v>73</v>
      </c>
      <c r="J5" s="115" t="s">
        <v>72</v>
      </c>
      <c r="K5" s="116"/>
      <c r="L5" s="120"/>
      <c r="M5" s="121"/>
      <c r="N5" s="116"/>
      <c r="O5" s="152" t="s">
        <v>71</v>
      </c>
      <c r="P5" s="177" t="s">
        <v>70</v>
      </c>
      <c r="Q5" s="179"/>
      <c r="R5" s="152" t="s">
        <v>69</v>
      </c>
      <c r="S5" s="116"/>
      <c r="T5" s="116"/>
      <c r="U5" s="182" t="s">
        <v>68</v>
      </c>
      <c r="V5" s="185" t="s">
        <v>67</v>
      </c>
      <c r="W5" s="152" t="s">
        <v>66</v>
      </c>
      <c r="X5" s="172"/>
      <c r="Y5" s="175"/>
      <c r="Z5" s="167"/>
      <c r="AA5" s="168"/>
    </row>
    <row r="6" spans="1:27" s="87" customFormat="1" ht="15.75" customHeight="1">
      <c r="A6" s="95"/>
      <c r="B6" s="96"/>
      <c r="C6" s="110"/>
      <c r="D6" s="116"/>
      <c r="E6" s="116"/>
      <c r="F6" s="116"/>
      <c r="G6" s="116"/>
      <c r="H6" s="116"/>
      <c r="I6" s="116"/>
      <c r="J6" s="116"/>
      <c r="K6" s="116"/>
      <c r="L6" s="115" t="s">
        <v>65</v>
      </c>
      <c r="M6" s="115" t="s">
        <v>64</v>
      </c>
      <c r="N6" s="116"/>
      <c r="O6" s="153"/>
      <c r="P6" s="152" t="s">
        <v>63</v>
      </c>
      <c r="Q6" s="152" t="s">
        <v>62</v>
      </c>
      <c r="R6" s="153"/>
      <c r="S6" s="116"/>
      <c r="T6" s="116"/>
      <c r="U6" s="183"/>
      <c r="V6" s="186"/>
      <c r="W6" s="153"/>
      <c r="X6" s="172"/>
      <c r="Y6" s="175"/>
      <c r="Z6" s="167"/>
      <c r="AA6" s="168"/>
    </row>
    <row r="7" spans="1:27" s="87" customFormat="1" ht="15.75" customHeight="1">
      <c r="A7" s="97"/>
      <c r="B7" s="98"/>
      <c r="C7" s="111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54"/>
      <c r="P7" s="154"/>
      <c r="Q7" s="154"/>
      <c r="R7" s="154"/>
      <c r="S7" s="117"/>
      <c r="T7" s="117"/>
      <c r="U7" s="184"/>
      <c r="V7" s="187"/>
      <c r="W7" s="88" t="s">
        <v>61</v>
      </c>
      <c r="X7" s="173"/>
      <c r="Y7" s="176"/>
      <c r="Z7" s="169"/>
      <c r="AA7" s="170"/>
    </row>
    <row r="8" spans="1:27" ht="15.75" customHeight="1">
      <c r="A8" s="39"/>
      <c r="B8" s="39"/>
      <c r="C8" s="38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7"/>
      <c r="S8" s="37"/>
      <c r="T8" s="37"/>
      <c r="U8" s="37"/>
      <c r="V8" s="37"/>
      <c r="W8" s="86"/>
      <c r="X8" s="85"/>
      <c r="Z8" s="84"/>
      <c r="AA8" s="16"/>
    </row>
    <row r="9" spans="1:27" ht="15.75" customHeight="1">
      <c r="A9" s="32"/>
      <c r="B9" s="32" t="s">
        <v>93</v>
      </c>
      <c r="C9" s="63">
        <f>SUM(D9,K9,L9,M9,N9,O9,P9,Q9,R9,S9,T9)</f>
        <v>446</v>
      </c>
      <c r="D9" s="30">
        <f>SUM(E9:J9)</f>
        <v>19</v>
      </c>
      <c r="E9" s="30">
        <v>2</v>
      </c>
      <c r="F9" s="30">
        <v>1</v>
      </c>
      <c r="G9" s="30">
        <v>0</v>
      </c>
      <c r="H9" s="30">
        <v>0</v>
      </c>
      <c r="I9" s="30">
        <v>0</v>
      </c>
      <c r="J9" s="30">
        <v>16</v>
      </c>
      <c r="K9" s="30">
        <v>0</v>
      </c>
      <c r="L9" s="30">
        <v>0</v>
      </c>
      <c r="M9" s="30">
        <v>0</v>
      </c>
      <c r="N9" s="30">
        <v>10</v>
      </c>
      <c r="O9" s="30">
        <v>0</v>
      </c>
      <c r="P9" s="30">
        <v>56</v>
      </c>
      <c r="Q9" s="30">
        <v>79</v>
      </c>
      <c r="R9" s="30">
        <v>0</v>
      </c>
      <c r="S9" s="30">
        <v>282</v>
      </c>
      <c r="T9" s="30">
        <v>0</v>
      </c>
      <c r="U9" s="30">
        <v>0</v>
      </c>
      <c r="V9" s="31">
        <v>31</v>
      </c>
      <c r="W9" s="23">
        <v>87</v>
      </c>
      <c r="X9" s="60">
        <f>D9/C9*100</f>
        <v>4.2600896860986541</v>
      </c>
      <c r="Y9" s="81">
        <f>W9/C9*100</f>
        <v>19.506726457399104</v>
      </c>
      <c r="Z9" s="83" t="s">
        <v>93</v>
      </c>
      <c r="AA9" s="16"/>
    </row>
    <row r="10" spans="1:27" s="22" customFormat="1" ht="15.75" customHeight="1">
      <c r="A10" s="25"/>
      <c r="B10" s="24" t="s">
        <v>94</v>
      </c>
      <c r="C10" s="82">
        <f t="shared" ref="C10:W10" si="0">SUM(C13:C29)</f>
        <v>405</v>
      </c>
      <c r="D10" s="23">
        <f t="shared" si="0"/>
        <v>19</v>
      </c>
      <c r="E10" s="23">
        <f t="shared" si="0"/>
        <v>3</v>
      </c>
      <c r="F10" s="23">
        <f t="shared" si="0"/>
        <v>1</v>
      </c>
      <c r="G10" s="23">
        <f t="shared" si="0"/>
        <v>0</v>
      </c>
      <c r="H10" s="23">
        <f t="shared" si="0"/>
        <v>0</v>
      </c>
      <c r="I10" s="23">
        <f t="shared" si="0"/>
        <v>1</v>
      </c>
      <c r="J10" s="23">
        <f t="shared" si="0"/>
        <v>14</v>
      </c>
      <c r="K10" s="23">
        <f t="shared" si="0"/>
        <v>1</v>
      </c>
      <c r="L10" s="23">
        <f t="shared" si="0"/>
        <v>0</v>
      </c>
      <c r="M10" s="23">
        <f t="shared" si="0"/>
        <v>0</v>
      </c>
      <c r="N10" s="23">
        <f t="shared" si="0"/>
        <v>3</v>
      </c>
      <c r="O10" s="23">
        <f t="shared" si="0"/>
        <v>0</v>
      </c>
      <c r="P10" s="23">
        <f t="shared" si="0"/>
        <v>58</v>
      </c>
      <c r="Q10" s="23">
        <f t="shared" si="0"/>
        <v>86</v>
      </c>
      <c r="R10" s="23">
        <f t="shared" si="0"/>
        <v>0</v>
      </c>
      <c r="S10" s="23">
        <f t="shared" si="0"/>
        <v>238</v>
      </c>
      <c r="T10" s="23">
        <f t="shared" si="0"/>
        <v>0</v>
      </c>
      <c r="U10" s="23">
        <f t="shared" si="0"/>
        <v>0</v>
      </c>
      <c r="V10" s="23">
        <f t="shared" si="0"/>
        <v>5</v>
      </c>
      <c r="W10" s="23">
        <f t="shared" si="0"/>
        <v>63</v>
      </c>
      <c r="X10" s="81">
        <f>D10/C10*100</f>
        <v>4.6913580246913584</v>
      </c>
      <c r="Y10" s="81">
        <f>W10/C10*100</f>
        <v>15.555555555555555</v>
      </c>
      <c r="Z10" s="80" t="s">
        <v>94</v>
      </c>
      <c r="AA10" s="79"/>
    </row>
    <row r="11" spans="1:27" ht="15.75" customHeight="1">
      <c r="A11" s="76"/>
      <c r="B11" s="76"/>
      <c r="C11" s="73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6"/>
      <c r="S11" s="16"/>
      <c r="T11" s="16"/>
      <c r="U11" s="16"/>
      <c r="V11" s="16"/>
      <c r="W11" s="78"/>
      <c r="X11" s="60"/>
      <c r="Z11" s="77"/>
      <c r="AA11" s="16"/>
    </row>
    <row r="12" spans="1:27" ht="15.75" customHeight="1">
      <c r="A12" s="76"/>
      <c r="B12" s="64" t="s">
        <v>60</v>
      </c>
      <c r="C12" s="73">
        <f t="shared" ref="C12:W12" si="1">SUM(C13:C16)</f>
        <v>160</v>
      </c>
      <c r="D12" s="15">
        <f t="shared" si="1"/>
        <v>18</v>
      </c>
      <c r="E12" s="15">
        <f t="shared" si="1"/>
        <v>3</v>
      </c>
      <c r="F12" s="15">
        <f t="shared" si="1"/>
        <v>1</v>
      </c>
      <c r="G12" s="15">
        <f t="shared" si="1"/>
        <v>0</v>
      </c>
      <c r="H12" s="15">
        <f t="shared" si="1"/>
        <v>0</v>
      </c>
      <c r="I12" s="15">
        <f t="shared" si="1"/>
        <v>0</v>
      </c>
      <c r="J12" s="15">
        <f t="shared" si="1"/>
        <v>14</v>
      </c>
      <c r="K12" s="15">
        <f t="shared" si="1"/>
        <v>0</v>
      </c>
      <c r="L12" s="15">
        <f t="shared" si="1"/>
        <v>0</v>
      </c>
      <c r="M12" s="15">
        <f t="shared" si="1"/>
        <v>0</v>
      </c>
      <c r="N12" s="15">
        <f t="shared" si="1"/>
        <v>2</v>
      </c>
      <c r="O12" s="15">
        <f t="shared" si="1"/>
        <v>0</v>
      </c>
      <c r="P12" s="15">
        <f t="shared" si="1"/>
        <v>12</v>
      </c>
      <c r="Q12" s="15">
        <f t="shared" si="1"/>
        <v>22</v>
      </c>
      <c r="R12" s="16">
        <f t="shared" si="1"/>
        <v>0</v>
      </c>
      <c r="S12" s="16">
        <f t="shared" si="1"/>
        <v>106</v>
      </c>
      <c r="T12" s="16">
        <f t="shared" si="1"/>
        <v>0</v>
      </c>
      <c r="U12" s="16">
        <f t="shared" si="1"/>
        <v>0</v>
      </c>
      <c r="V12" s="16">
        <f t="shared" si="1"/>
        <v>2</v>
      </c>
      <c r="W12" s="16">
        <f t="shared" si="1"/>
        <v>14</v>
      </c>
      <c r="X12" s="60">
        <f t="shared" ref="X12:X29" si="2">D12/C12*100</f>
        <v>11.25</v>
      </c>
      <c r="Y12" s="60">
        <f t="shared" ref="Y12:Y29" si="3">W12/C12*100</f>
        <v>8.75</v>
      </c>
      <c r="Z12" s="59" t="s">
        <v>60</v>
      </c>
      <c r="AA12" s="16"/>
    </row>
    <row r="13" spans="1:27" s="66" customFormat="1" ht="15.75" customHeight="1">
      <c r="A13" s="75"/>
      <c r="B13" s="74" t="s">
        <v>59</v>
      </c>
      <c r="C13" s="73">
        <f t="shared" ref="C13:C29" si="4">SUM(D13,K13,L13,M13,N13,O13,P13,Q13,R13,S13,T13)</f>
        <v>67</v>
      </c>
      <c r="D13" s="30">
        <f t="shared" ref="D13:D29" si="5">SUM(E13:J13)</f>
        <v>5</v>
      </c>
      <c r="E13" s="15">
        <v>2</v>
      </c>
      <c r="F13" s="15">
        <v>0</v>
      </c>
      <c r="G13" s="15">
        <v>0</v>
      </c>
      <c r="H13" s="15">
        <v>0</v>
      </c>
      <c r="I13" s="15">
        <v>0</v>
      </c>
      <c r="J13" s="15">
        <v>3</v>
      </c>
      <c r="K13" s="14">
        <v>0</v>
      </c>
      <c r="L13" s="14">
        <v>0</v>
      </c>
      <c r="M13" s="14">
        <v>0</v>
      </c>
      <c r="N13" s="14">
        <v>1</v>
      </c>
      <c r="O13" s="14">
        <v>0</v>
      </c>
      <c r="P13" s="14">
        <v>8</v>
      </c>
      <c r="Q13" s="14">
        <v>20</v>
      </c>
      <c r="R13" s="15">
        <v>0</v>
      </c>
      <c r="S13" s="14">
        <v>33</v>
      </c>
      <c r="T13" s="14">
        <v>0</v>
      </c>
      <c r="U13" s="14">
        <v>0</v>
      </c>
      <c r="V13" s="14">
        <v>2</v>
      </c>
      <c r="W13" s="16">
        <f t="shared" ref="W13:W29" si="6">O13+P13+U13+V13</f>
        <v>10</v>
      </c>
      <c r="X13" s="60">
        <f t="shared" si="2"/>
        <v>7.4626865671641784</v>
      </c>
      <c r="Y13" s="60">
        <f t="shared" si="3"/>
        <v>14.925373134328357</v>
      </c>
      <c r="Z13" s="72" t="s">
        <v>59</v>
      </c>
      <c r="AA13" s="67"/>
    </row>
    <row r="14" spans="1:27" s="66" customFormat="1" ht="15.75" customHeight="1">
      <c r="A14" s="71"/>
      <c r="B14" s="69" t="s">
        <v>58</v>
      </c>
      <c r="C14" s="63">
        <f t="shared" si="4"/>
        <v>33</v>
      </c>
      <c r="D14" s="30">
        <f t="shared" si="5"/>
        <v>9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9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2</v>
      </c>
      <c r="R14" s="15">
        <v>0</v>
      </c>
      <c r="S14" s="14">
        <v>22</v>
      </c>
      <c r="T14" s="14">
        <v>0</v>
      </c>
      <c r="U14" s="14">
        <v>0</v>
      </c>
      <c r="V14" s="14">
        <v>0</v>
      </c>
      <c r="W14" s="16">
        <f t="shared" si="6"/>
        <v>0</v>
      </c>
      <c r="X14" s="60">
        <f t="shared" si="2"/>
        <v>27.27272727272727</v>
      </c>
      <c r="Y14" s="60">
        <f t="shared" si="3"/>
        <v>0</v>
      </c>
      <c r="Z14" s="68" t="s">
        <v>58</v>
      </c>
      <c r="AA14" s="67"/>
    </row>
    <row r="15" spans="1:27" s="66" customFormat="1" ht="15.75" customHeight="1">
      <c r="A15" s="70"/>
      <c r="B15" s="69" t="s">
        <v>57</v>
      </c>
      <c r="C15" s="63">
        <f t="shared" si="4"/>
        <v>14</v>
      </c>
      <c r="D15" s="30">
        <f t="shared" si="5"/>
        <v>4</v>
      </c>
      <c r="E15" s="14">
        <v>1</v>
      </c>
      <c r="F15" s="14">
        <v>1</v>
      </c>
      <c r="G15" s="14">
        <v>0</v>
      </c>
      <c r="H15" s="14">
        <v>0</v>
      </c>
      <c r="I15" s="14">
        <v>0</v>
      </c>
      <c r="J15" s="14">
        <v>2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4</v>
      </c>
      <c r="Q15" s="14">
        <v>0</v>
      </c>
      <c r="R15" s="15">
        <v>0</v>
      </c>
      <c r="S15" s="14">
        <v>6</v>
      </c>
      <c r="T15" s="14">
        <v>0</v>
      </c>
      <c r="U15" s="14">
        <v>0</v>
      </c>
      <c r="V15" s="14">
        <v>0</v>
      </c>
      <c r="W15" s="16">
        <f t="shared" si="6"/>
        <v>4</v>
      </c>
      <c r="X15" s="60">
        <f t="shared" si="2"/>
        <v>28.571428571428569</v>
      </c>
      <c r="Y15" s="60">
        <f t="shared" si="3"/>
        <v>28.571428571428569</v>
      </c>
      <c r="Z15" s="68" t="s">
        <v>57</v>
      </c>
      <c r="AA15" s="67"/>
    </row>
    <row r="16" spans="1:27" s="66" customFormat="1" ht="15.75" customHeight="1">
      <c r="A16" s="70"/>
      <c r="B16" s="69" t="s">
        <v>56</v>
      </c>
      <c r="C16" s="63">
        <f t="shared" si="4"/>
        <v>46</v>
      </c>
      <c r="D16" s="30">
        <f t="shared" si="5"/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14">
        <v>0</v>
      </c>
      <c r="Q16" s="14">
        <v>0</v>
      </c>
      <c r="R16" s="15">
        <v>0</v>
      </c>
      <c r="S16" s="14">
        <v>45</v>
      </c>
      <c r="T16" s="14">
        <v>0</v>
      </c>
      <c r="U16" s="14">
        <v>0</v>
      </c>
      <c r="V16" s="14">
        <v>0</v>
      </c>
      <c r="W16" s="16">
        <f t="shared" si="6"/>
        <v>0</v>
      </c>
      <c r="X16" s="60">
        <f t="shared" si="2"/>
        <v>0</v>
      </c>
      <c r="Y16" s="60">
        <f t="shared" si="3"/>
        <v>0</v>
      </c>
      <c r="Z16" s="68" t="s">
        <v>56</v>
      </c>
      <c r="AA16" s="67"/>
    </row>
    <row r="17" spans="1:27" ht="15.75" customHeight="1">
      <c r="A17" s="65"/>
      <c r="B17" s="64" t="s">
        <v>55</v>
      </c>
      <c r="C17" s="63">
        <f t="shared" si="4"/>
        <v>19</v>
      </c>
      <c r="D17" s="30">
        <f t="shared" si="5"/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1</v>
      </c>
      <c r="O17" s="14">
        <v>0</v>
      </c>
      <c r="P17" s="14">
        <v>1</v>
      </c>
      <c r="Q17" s="14">
        <v>3</v>
      </c>
      <c r="R17" s="15">
        <v>0</v>
      </c>
      <c r="S17" s="14">
        <v>14</v>
      </c>
      <c r="T17" s="14">
        <v>0</v>
      </c>
      <c r="U17" s="14">
        <v>0</v>
      </c>
      <c r="V17" s="14">
        <v>0</v>
      </c>
      <c r="W17" s="16">
        <f t="shared" si="6"/>
        <v>1</v>
      </c>
      <c r="X17" s="60">
        <f t="shared" si="2"/>
        <v>0</v>
      </c>
      <c r="Y17" s="60">
        <f t="shared" si="3"/>
        <v>5.2631578947368416</v>
      </c>
      <c r="Z17" s="59" t="s">
        <v>55</v>
      </c>
      <c r="AA17" s="16"/>
    </row>
    <row r="18" spans="1:27" ht="15.75" customHeight="1">
      <c r="A18" s="65"/>
      <c r="B18" s="64" t="s">
        <v>54</v>
      </c>
      <c r="C18" s="63">
        <f t="shared" si="4"/>
        <v>8</v>
      </c>
      <c r="D18" s="30">
        <f t="shared" si="5"/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4</v>
      </c>
      <c r="R18" s="15">
        <v>0</v>
      </c>
      <c r="S18" s="14">
        <v>4</v>
      </c>
      <c r="T18" s="14">
        <v>0</v>
      </c>
      <c r="U18" s="14">
        <v>0</v>
      </c>
      <c r="V18" s="14">
        <v>0</v>
      </c>
      <c r="W18" s="16">
        <f t="shared" si="6"/>
        <v>0</v>
      </c>
      <c r="X18" s="60">
        <f t="shared" si="2"/>
        <v>0</v>
      </c>
      <c r="Y18" s="60">
        <f t="shared" si="3"/>
        <v>0</v>
      </c>
      <c r="Z18" s="59" t="s">
        <v>54</v>
      </c>
      <c r="AA18" s="16"/>
    </row>
    <row r="19" spans="1:27" ht="15.75" customHeight="1">
      <c r="A19" s="65"/>
      <c r="B19" s="64" t="s">
        <v>53</v>
      </c>
      <c r="C19" s="63">
        <f t="shared" si="4"/>
        <v>28</v>
      </c>
      <c r="D19" s="30">
        <f t="shared" si="5"/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3</v>
      </c>
      <c r="R19" s="15">
        <v>0</v>
      </c>
      <c r="S19" s="14">
        <v>25</v>
      </c>
      <c r="T19" s="14">
        <v>0</v>
      </c>
      <c r="U19" s="14">
        <v>0</v>
      </c>
      <c r="V19" s="14">
        <v>0</v>
      </c>
      <c r="W19" s="16">
        <f t="shared" si="6"/>
        <v>0</v>
      </c>
      <c r="X19" s="60">
        <f t="shared" si="2"/>
        <v>0</v>
      </c>
      <c r="Y19" s="60">
        <f t="shared" si="3"/>
        <v>0</v>
      </c>
      <c r="Z19" s="59" t="s">
        <v>53</v>
      </c>
      <c r="AA19" s="16"/>
    </row>
    <row r="20" spans="1:27" ht="15.75" customHeight="1">
      <c r="A20" s="65"/>
      <c r="B20" s="64" t="s">
        <v>52</v>
      </c>
      <c r="C20" s="63">
        <f t="shared" si="4"/>
        <v>20</v>
      </c>
      <c r="D20" s="30">
        <f t="shared" si="5"/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5</v>
      </c>
      <c r="R20" s="15">
        <v>0</v>
      </c>
      <c r="S20" s="14">
        <v>15</v>
      </c>
      <c r="T20" s="14">
        <v>0</v>
      </c>
      <c r="U20" s="14">
        <v>0</v>
      </c>
      <c r="V20" s="14">
        <v>3</v>
      </c>
      <c r="W20" s="16">
        <f t="shared" si="6"/>
        <v>3</v>
      </c>
      <c r="X20" s="60">
        <f t="shared" si="2"/>
        <v>0</v>
      </c>
      <c r="Y20" s="60">
        <f t="shared" si="3"/>
        <v>15</v>
      </c>
      <c r="Z20" s="59" t="s">
        <v>52</v>
      </c>
      <c r="AA20" s="16"/>
    </row>
    <row r="21" spans="1:27" ht="15.75" customHeight="1">
      <c r="A21" s="65"/>
      <c r="B21" s="64" t="s">
        <v>51</v>
      </c>
      <c r="C21" s="63">
        <f t="shared" si="4"/>
        <v>43</v>
      </c>
      <c r="D21" s="30">
        <f t="shared" si="5"/>
        <v>1</v>
      </c>
      <c r="E21" s="14">
        <v>0</v>
      </c>
      <c r="F21" s="14">
        <v>0</v>
      </c>
      <c r="G21" s="14">
        <v>0</v>
      </c>
      <c r="H21" s="14">
        <v>0</v>
      </c>
      <c r="I21" s="14">
        <v>1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10</v>
      </c>
      <c r="Q21" s="14">
        <v>28</v>
      </c>
      <c r="R21" s="15">
        <v>0</v>
      </c>
      <c r="S21" s="14">
        <v>4</v>
      </c>
      <c r="T21" s="14">
        <v>0</v>
      </c>
      <c r="U21" s="14">
        <v>0</v>
      </c>
      <c r="V21" s="14">
        <v>0</v>
      </c>
      <c r="W21" s="16">
        <f t="shared" si="6"/>
        <v>10</v>
      </c>
      <c r="X21" s="60">
        <f t="shared" si="2"/>
        <v>2.3255813953488373</v>
      </c>
      <c r="Y21" s="60">
        <f t="shared" si="3"/>
        <v>23.255813953488371</v>
      </c>
      <c r="Z21" s="59" t="s">
        <v>51</v>
      </c>
      <c r="AA21" s="16"/>
    </row>
    <row r="22" spans="1:27" ht="15.75" customHeight="1">
      <c r="A22" s="65"/>
      <c r="B22" s="64" t="s">
        <v>50</v>
      </c>
      <c r="C22" s="63">
        <f t="shared" si="4"/>
        <v>7</v>
      </c>
      <c r="D22" s="30">
        <f t="shared" si="5"/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2</v>
      </c>
      <c r="R22" s="15">
        <v>0</v>
      </c>
      <c r="S22" s="14">
        <v>5</v>
      </c>
      <c r="T22" s="14">
        <v>0</v>
      </c>
      <c r="U22" s="14">
        <v>0</v>
      </c>
      <c r="V22" s="14">
        <v>0</v>
      </c>
      <c r="W22" s="16">
        <f t="shared" si="6"/>
        <v>0</v>
      </c>
      <c r="X22" s="60">
        <f t="shared" si="2"/>
        <v>0</v>
      </c>
      <c r="Y22" s="60">
        <f t="shared" si="3"/>
        <v>0</v>
      </c>
      <c r="Z22" s="59" t="s">
        <v>50</v>
      </c>
      <c r="AA22" s="16"/>
    </row>
    <row r="23" spans="1:27" ht="15.75" customHeight="1">
      <c r="A23" s="65"/>
      <c r="B23" s="64" t="s">
        <v>49</v>
      </c>
      <c r="C23" s="63">
        <f t="shared" si="4"/>
        <v>9</v>
      </c>
      <c r="D23" s="30">
        <f t="shared" si="5"/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2</v>
      </c>
      <c r="R23" s="15">
        <v>0</v>
      </c>
      <c r="S23" s="14">
        <v>7</v>
      </c>
      <c r="T23" s="14">
        <v>0</v>
      </c>
      <c r="U23" s="14">
        <v>0</v>
      </c>
      <c r="V23" s="14">
        <v>0</v>
      </c>
      <c r="W23" s="16">
        <f t="shared" si="6"/>
        <v>0</v>
      </c>
      <c r="X23" s="60">
        <f t="shared" si="2"/>
        <v>0</v>
      </c>
      <c r="Y23" s="60">
        <f t="shared" si="3"/>
        <v>0</v>
      </c>
      <c r="Z23" s="59" t="s">
        <v>49</v>
      </c>
      <c r="AA23" s="16"/>
    </row>
    <row r="24" spans="1:27" ht="15.75" customHeight="1">
      <c r="A24" s="65"/>
      <c r="B24" s="64" t="s">
        <v>48</v>
      </c>
      <c r="C24" s="63">
        <f t="shared" si="4"/>
        <v>17</v>
      </c>
      <c r="D24" s="30">
        <f t="shared" si="5"/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6</v>
      </c>
      <c r="Q24" s="14">
        <v>0</v>
      </c>
      <c r="R24" s="15">
        <v>0</v>
      </c>
      <c r="S24" s="14">
        <v>11</v>
      </c>
      <c r="T24" s="14">
        <v>0</v>
      </c>
      <c r="U24" s="14">
        <v>0</v>
      </c>
      <c r="V24" s="14">
        <v>0</v>
      </c>
      <c r="W24" s="16">
        <f t="shared" si="6"/>
        <v>6</v>
      </c>
      <c r="X24" s="60">
        <f t="shared" si="2"/>
        <v>0</v>
      </c>
      <c r="Y24" s="60">
        <f t="shared" si="3"/>
        <v>35.294117647058826</v>
      </c>
      <c r="Z24" s="59" t="s">
        <v>48</v>
      </c>
      <c r="AA24" s="16"/>
    </row>
    <row r="25" spans="1:27" ht="15.75" customHeight="1">
      <c r="A25" s="65"/>
      <c r="B25" s="64" t="s">
        <v>47</v>
      </c>
      <c r="C25" s="63">
        <f t="shared" si="4"/>
        <v>14</v>
      </c>
      <c r="D25" s="30">
        <f t="shared" si="5"/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1</v>
      </c>
      <c r="Q25" s="14">
        <v>0</v>
      </c>
      <c r="R25" s="15">
        <v>0</v>
      </c>
      <c r="S25" s="14">
        <v>13</v>
      </c>
      <c r="T25" s="14">
        <v>0</v>
      </c>
      <c r="U25" s="14">
        <v>0</v>
      </c>
      <c r="V25" s="14">
        <v>0</v>
      </c>
      <c r="W25" s="16">
        <f t="shared" si="6"/>
        <v>1</v>
      </c>
      <c r="X25" s="60">
        <f t="shared" si="2"/>
        <v>0</v>
      </c>
      <c r="Y25" s="60">
        <f t="shared" si="3"/>
        <v>7.1428571428571423</v>
      </c>
      <c r="Z25" s="59" t="s">
        <v>47</v>
      </c>
      <c r="AA25" s="16"/>
    </row>
    <row r="26" spans="1:27" ht="15.75" customHeight="1">
      <c r="A26" s="65"/>
      <c r="B26" s="64" t="s">
        <v>46</v>
      </c>
      <c r="C26" s="63">
        <f t="shared" si="4"/>
        <v>11</v>
      </c>
      <c r="D26" s="30">
        <f t="shared" si="5"/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5">
        <v>0</v>
      </c>
      <c r="S26" s="14">
        <v>11</v>
      </c>
      <c r="T26" s="14">
        <v>0</v>
      </c>
      <c r="U26" s="14">
        <v>0</v>
      </c>
      <c r="V26" s="14">
        <v>0</v>
      </c>
      <c r="W26" s="16">
        <f t="shared" si="6"/>
        <v>0</v>
      </c>
      <c r="X26" s="60">
        <f t="shared" si="2"/>
        <v>0</v>
      </c>
      <c r="Y26" s="60">
        <f t="shared" si="3"/>
        <v>0</v>
      </c>
      <c r="Z26" s="59" t="s">
        <v>46</v>
      </c>
      <c r="AA26" s="16"/>
    </row>
    <row r="27" spans="1:27" ht="15.75" customHeight="1">
      <c r="A27" s="65"/>
      <c r="B27" s="64" t="s">
        <v>45</v>
      </c>
      <c r="C27" s="63">
        <f t="shared" si="4"/>
        <v>21</v>
      </c>
      <c r="D27" s="30">
        <f t="shared" si="5"/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5">
        <v>0</v>
      </c>
      <c r="S27" s="14">
        <v>21</v>
      </c>
      <c r="T27" s="14">
        <v>0</v>
      </c>
      <c r="U27" s="14">
        <v>0</v>
      </c>
      <c r="V27" s="14">
        <v>0</v>
      </c>
      <c r="W27" s="16">
        <f t="shared" si="6"/>
        <v>0</v>
      </c>
      <c r="X27" s="60">
        <f t="shared" si="2"/>
        <v>0</v>
      </c>
      <c r="Y27" s="60">
        <f t="shared" si="3"/>
        <v>0</v>
      </c>
      <c r="Z27" s="59" t="s">
        <v>45</v>
      </c>
      <c r="AA27" s="16"/>
    </row>
    <row r="28" spans="1:27" ht="15.75" customHeight="1">
      <c r="A28" s="65"/>
      <c r="B28" s="64" t="s">
        <v>44</v>
      </c>
      <c r="C28" s="63">
        <f t="shared" si="4"/>
        <v>24</v>
      </c>
      <c r="D28" s="30">
        <f t="shared" si="5"/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1</v>
      </c>
      <c r="L28" s="14">
        <v>0</v>
      </c>
      <c r="M28" s="14">
        <v>0</v>
      </c>
      <c r="N28" s="14">
        <v>0</v>
      </c>
      <c r="O28" s="14">
        <v>0</v>
      </c>
      <c r="P28" s="14">
        <v>21</v>
      </c>
      <c r="Q28" s="14">
        <v>0</v>
      </c>
      <c r="R28" s="15">
        <v>0</v>
      </c>
      <c r="S28" s="14">
        <v>2</v>
      </c>
      <c r="T28" s="14">
        <v>0</v>
      </c>
      <c r="U28" s="14">
        <v>0</v>
      </c>
      <c r="V28" s="14">
        <v>0</v>
      </c>
      <c r="W28" s="16">
        <f t="shared" si="6"/>
        <v>21</v>
      </c>
      <c r="X28" s="60">
        <f t="shared" si="2"/>
        <v>0</v>
      </c>
      <c r="Y28" s="60">
        <f t="shared" si="3"/>
        <v>87.5</v>
      </c>
      <c r="Z28" s="59" t="s">
        <v>44</v>
      </c>
      <c r="AA28" s="16"/>
    </row>
    <row r="29" spans="1:27" ht="15.75" customHeight="1">
      <c r="A29" s="65"/>
      <c r="B29" s="64" t="s">
        <v>43</v>
      </c>
      <c r="C29" s="63">
        <f t="shared" si="4"/>
        <v>24</v>
      </c>
      <c r="D29" s="30">
        <f t="shared" si="5"/>
        <v>0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1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7</v>
      </c>
      <c r="Q29" s="14">
        <v>17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6">
        <f t="shared" si="6"/>
        <v>7</v>
      </c>
      <c r="X29" s="60">
        <f t="shared" si="2"/>
        <v>0</v>
      </c>
      <c r="Y29" s="60">
        <f t="shared" si="3"/>
        <v>29.166666666666668</v>
      </c>
      <c r="Z29" s="59" t="s">
        <v>43</v>
      </c>
      <c r="AA29" s="16"/>
    </row>
    <row r="30" spans="1:27" ht="15.75" customHeight="1">
      <c r="A30" s="58"/>
      <c r="B30" s="13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57"/>
      <c r="X30" s="57"/>
      <c r="Y30" s="11"/>
      <c r="Z30" s="56"/>
      <c r="AA30" s="11"/>
    </row>
    <row r="31" spans="1:27" s="51" customFormat="1" ht="15.75" customHeight="1"/>
    <row r="32" spans="1:27" ht="15.75" customHeight="1">
      <c r="A32" s="55"/>
      <c r="O32" s="14"/>
      <c r="P32" s="16"/>
      <c r="Q32" s="16"/>
      <c r="R32" s="16"/>
      <c r="S32" s="16"/>
      <c r="T32" s="16"/>
      <c r="U32" s="16"/>
      <c r="V32" s="16"/>
      <c r="W32" s="16"/>
      <c r="X32" s="16"/>
    </row>
    <row r="33" spans="1:24" ht="15.75" customHeight="1">
      <c r="W33" s="1"/>
      <c r="X33" s="1"/>
    </row>
    <row r="34" spans="1:24" ht="15.75" customHeight="1">
      <c r="A34" s="99" t="s">
        <v>42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O34" s="159" t="s">
        <v>41</v>
      </c>
      <c r="P34" s="159"/>
      <c r="Q34" s="159"/>
      <c r="R34" s="159"/>
      <c r="S34" s="159"/>
      <c r="T34" s="159"/>
      <c r="U34" s="159"/>
      <c r="V34" s="159"/>
      <c r="W34" s="159"/>
    </row>
    <row r="35" spans="1:24" ht="15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O35" s="53"/>
      <c r="P35" s="53"/>
      <c r="Q35" s="53"/>
      <c r="R35" s="53"/>
      <c r="S35" s="53"/>
      <c r="T35" s="53"/>
      <c r="U35" s="53"/>
      <c r="V35" s="53"/>
      <c r="W35" s="53"/>
    </row>
    <row r="36" spans="1:24" ht="15.75" customHeight="1">
      <c r="A36" s="52" t="s">
        <v>40</v>
      </c>
      <c r="B36" s="52"/>
      <c r="C36" s="16"/>
      <c r="D36" s="16"/>
      <c r="E36" s="16"/>
      <c r="F36" s="16"/>
      <c r="G36" s="16"/>
      <c r="J36" s="16"/>
      <c r="L36" s="40" t="s">
        <v>39</v>
      </c>
      <c r="M36" s="16"/>
      <c r="N36" s="52"/>
      <c r="O36" s="52" t="s">
        <v>38</v>
      </c>
      <c r="P36" s="41"/>
      <c r="Q36" s="41"/>
      <c r="R36" s="41"/>
      <c r="S36" s="41"/>
      <c r="T36" s="41"/>
      <c r="U36" s="41"/>
      <c r="V36" s="51"/>
      <c r="W36" s="40" t="s">
        <v>37</v>
      </c>
    </row>
    <row r="37" spans="1:24" ht="15.75" customHeight="1">
      <c r="A37" s="136" t="s">
        <v>36</v>
      </c>
      <c r="B37" s="137"/>
      <c r="C37" s="140" t="s">
        <v>28</v>
      </c>
      <c r="D37" s="141"/>
      <c r="E37" s="146" t="s">
        <v>35</v>
      </c>
      <c r="F37" s="147"/>
      <c r="G37" s="147"/>
      <c r="H37" s="147"/>
      <c r="I37" s="147"/>
      <c r="J37" s="147"/>
      <c r="K37" s="147"/>
      <c r="L37" s="147"/>
      <c r="M37" s="36"/>
      <c r="N37" s="50"/>
      <c r="O37" s="155" t="s">
        <v>34</v>
      </c>
      <c r="P37" s="155"/>
      <c r="Q37" s="156"/>
      <c r="R37" s="160" t="s">
        <v>33</v>
      </c>
      <c r="S37" s="161"/>
      <c r="T37" s="162"/>
      <c r="U37" s="163" t="s">
        <v>32</v>
      </c>
      <c r="V37" s="164"/>
      <c r="W37" s="164"/>
    </row>
    <row r="38" spans="1:24" ht="15.75" customHeight="1">
      <c r="A38" s="138"/>
      <c r="B38" s="138"/>
      <c r="C38" s="142"/>
      <c r="D38" s="143"/>
      <c r="E38" s="123" t="s">
        <v>31</v>
      </c>
      <c r="F38" s="124"/>
      <c r="G38" s="129" t="s">
        <v>30</v>
      </c>
      <c r="H38" s="130"/>
      <c r="I38" s="49"/>
      <c r="J38" s="48"/>
      <c r="K38" s="133" t="s">
        <v>29</v>
      </c>
      <c r="L38" s="123"/>
      <c r="M38" s="122"/>
      <c r="N38" s="122"/>
      <c r="O38" s="157"/>
      <c r="P38" s="157"/>
      <c r="Q38" s="158"/>
      <c r="R38" s="47" t="s">
        <v>28</v>
      </c>
      <c r="S38" s="46" t="s">
        <v>27</v>
      </c>
      <c r="T38" s="45" t="s">
        <v>26</v>
      </c>
      <c r="U38" s="47" t="s">
        <v>28</v>
      </c>
      <c r="V38" s="46" t="s">
        <v>27</v>
      </c>
      <c r="W38" s="45" t="s">
        <v>26</v>
      </c>
    </row>
    <row r="39" spans="1:24" ht="15.75" customHeight="1">
      <c r="A39" s="138"/>
      <c r="B39" s="138"/>
      <c r="C39" s="142"/>
      <c r="D39" s="143"/>
      <c r="E39" s="125"/>
      <c r="F39" s="126"/>
      <c r="G39" s="131"/>
      <c r="H39" s="131"/>
      <c r="I39" s="148" t="s">
        <v>25</v>
      </c>
      <c r="J39" s="149"/>
      <c r="K39" s="134"/>
      <c r="L39" s="125"/>
      <c r="M39" s="122"/>
      <c r="N39" s="122"/>
      <c r="O39" s="44"/>
      <c r="P39" s="44"/>
      <c r="Q39" s="44"/>
      <c r="R39" s="43"/>
      <c r="S39" s="42"/>
      <c r="T39" s="42"/>
      <c r="U39" s="41"/>
      <c r="V39" s="41"/>
      <c r="W39" s="41"/>
    </row>
    <row r="40" spans="1:24" ht="15.75" customHeight="1">
      <c r="A40" s="139"/>
      <c r="B40" s="139"/>
      <c r="C40" s="144"/>
      <c r="D40" s="145"/>
      <c r="E40" s="127"/>
      <c r="F40" s="128"/>
      <c r="G40" s="132"/>
      <c r="H40" s="132"/>
      <c r="I40" s="150"/>
      <c r="J40" s="151"/>
      <c r="K40" s="135"/>
      <c r="L40" s="127"/>
      <c r="M40" s="122"/>
      <c r="N40" s="122"/>
      <c r="O40" s="32"/>
      <c r="P40" s="32"/>
      <c r="Q40" s="32" t="s">
        <v>93</v>
      </c>
      <c r="R40" s="8">
        <f>SUM(S40:T40)</f>
        <v>87</v>
      </c>
      <c r="S40" s="40">
        <v>69</v>
      </c>
      <c r="T40" s="40">
        <v>18</v>
      </c>
      <c r="U40" s="7">
        <v>100</v>
      </c>
      <c r="V40" s="7">
        <v>100</v>
      </c>
      <c r="W40" s="7">
        <v>100</v>
      </c>
    </row>
    <row r="41" spans="1:24" ht="15.75" customHeight="1">
      <c r="A41" s="39"/>
      <c r="B41" s="39"/>
      <c r="C41" s="38"/>
      <c r="D41" s="37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25"/>
      <c r="P41" s="25"/>
      <c r="Q41" s="24" t="s">
        <v>94</v>
      </c>
      <c r="R41" s="35">
        <f>SUM(R43:R62)</f>
        <v>63</v>
      </c>
      <c r="S41" s="34">
        <f>SUM(S43:S62)</f>
        <v>50</v>
      </c>
      <c r="T41" s="34">
        <f>SUM(T43:T62)</f>
        <v>13</v>
      </c>
      <c r="U41" s="33">
        <v>100</v>
      </c>
      <c r="V41" s="33">
        <v>100</v>
      </c>
      <c r="W41" s="33">
        <v>100</v>
      </c>
    </row>
    <row r="42" spans="1:24" ht="15.75" customHeight="1">
      <c r="A42" s="32"/>
      <c r="B42" s="32" t="s">
        <v>93</v>
      </c>
      <c r="C42" s="107">
        <f>F42+H42+L42</f>
        <v>268</v>
      </c>
      <c r="D42" s="108"/>
      <c r="F42" s="30">
        <v>0</v>
      </c>
      <c r="H42" s="31">
        <v>264</v>
      </c>
      <c r="I42" s="31"/>
      <c r="J42" s="31">
        <v>160</v>
      </c>
      <c r="K42" s="30"/>
      <c r="L42" s="30">
        <v>4</v>
      </c>
      <c r="M42" s="30"/>
      <c r="N42" s="30"/>
      <c r="O42" s="29"/>
      <c r="P42" s="29"/>
      <c r="Q42" s="29"/>
      <c r="R42" s="28"/>
      <c r="S42" s="27"/>
      <c r="T42" s="27"/>
      <c r="U42" s="26"/>
      <c r="V42" s="26"/>
      <c r="W42" s="26"/>
    </row>
    <row r="43" spans="1:24" s="22" customFormat="1" ht="15.75" customHeight="1">
      <c r="A43" s="25"/>
      <c r="B43" s="24" t="s">
        <v>94</v>
      </c>
      <c r="C43" s="104">
        <f>SUM(C45:C49)</f>
        <v>230</v>
      </c>
      <c r="D43" s="105"/>
      <c r="F43" s="23">
        <f>SUM(F45:F49)</f>
        <v>0</v>
      </c>
      <c r="H43" s="23">
        <f>SUM(H45:H49)</f>
        <v>229</v>
      </c>
      <c r="I43" s="23"/>
      <c r="J43" s="23">
        <f>SUM(J45:J49)</f>
        <v>141</v>
      </c>
      <c r="K43" s="23"/>
      <c r="L43" s="23">
        <f>SUM(L45:L49)</f>
        <v>1</v>
      </c>
      <c r="M43" s="23"/>
      <c r="N43" s="23"/>
      <c r="O43" s="10"/>
      <c r="P43" s="10"/>
      <c r="Q43" s="9" t="s">
        <v>24</v>
      </c>
      <c r="R43" s="8">
        <f t="shared" ref="R43:R62" si="7">SUM(S43:T43)</f>
        <v>1</v>
      </c>
      <c r="S43" s="3">
        <v>1</v>
      </c>
      <c r="T43" s="3">
        <v>0</v>
      </c>
      <c r="U43" s="7">
        <f>R43/R41*100</f>
        <v>1.5873015873015872</v>
      </c>
      <c r="V43" s="7">
        <f>S43/S41*100</f>
        <v>2</v>
      </c>
      <c r="W43" s="7">
        <f>T43/T41*100</f>
        <v>0</v>
      </c>
    </row>
    <row r="44" spans="1:24" s="17" customFormat="1" ht="15.75" customHeight="1">
      <c r="A44" s="21"/>
      <c r="B44" s="21"/>
      <c r="C44" s="20"/>
      <c r="D44" s="19"/>
      <c r="F44" s="18"/>
      <c r="H44" s="18"/>
      <c r="I44" s="18"/>
      <c r="J44" s="18"/>
      <c r="K44" s="18"/>
      <c r="L44" s="18"/>
      <c r="M44" s="18"/>
      <c r="N44" s="18"/>
      <c r="O44" s="10"/>
      <c r="P44" s="10"/>
      <c r="Q44" s="9" t="s">
        <v>23</v>
      </c>
      <c r="R44" s="8">
        <f t="shared" si="7"/>
        <v>0</v>
      </c>
      <c r="S44" s="3">
        <v>0</v>
      </c>
      <c r="T44" s="3">
        <v>0</v>
      </c>
      <c r="U44" s="7">
        <f>R44/R41*100</f>
        <v>0</v>
      </c>
      <c r="V44" s="7">
        <f>S44/S41*100</f>
        <v>0</v>
      </c>
      <c r="W44" s="7">
        <f>T44/T41*100</f>
        <v>0</v>
      </c>
    </row>
    <row r="45" spans="1:24" ht="15.75" customHeight="1">
      <c r="A45" s="106" t="s">
        <v>22</v>
      </c>
      <c r="B45" s="106"/>
      <c r="C45" s="101">
        <f>L45+H45+F45</f>
        <v>2</v>
      </c>
      <c r="D45" s="102"/>
      <c r="F45" s="15">
        <v>0</v>
      </c>
      <c r="H45" s="15">
        <v>2</v>
      </c>
      <c r="I45" s="15"/>
      <c r="J45" s="15">
        <v>2</v>
      </c>
      <c r="K45" s="15"/>
      <c r="L45" s="15">
        <v>0</v>
      </c>
      <c r="M45" s="15"/>
      <c r="N45" s="14"/>
      <c r="O45" s="10"/>
      <c r="P45" s="10"/>
      <c r="Q45" s="9" t="s">
        <v>21</v>
      </c>
      <c r="R45" s="8">
        <f t="shared" si="7"/>
        <v>0</v>
      </c>
      <c r="S45" s="3">
        <v>0</v>
      </c>
      <c r="T45" s="3">
        <v>0</v>
      </c>
      <c r="U45" s="7">
        <f>R45/R41*100</f>
        <v>0</v>
      </c>
      <c r="V45" s="7">
        <f>S45/S41*100</f>
        <v>0</v>
      </c>
      <c r="W45" s="7">
        <f>T45/T41*100</f>
        <v>0</v>
      </c>
    </row>
    <row r="46" spans="1:24" ht="15.75" customHeight="1">
      <c r="A46" s="100" t="s">
        <v>20</v>
      </c>
      <c r="B46" s="100"/>
      <c r="C46" s="101">
        <f>L46+H46+F46</f>
        <v>0</v>
      </c>
      <c r="D46" s="102"/>
      <c r="F46" s="14">
        <v>0</v>
      </c>
      <c r="H46" s="14">
        <v>0</v>
      </c>
      <c r="I46" s="14"/>
      <c r="J46" s="14">
        <v>0</v>
      </c>
      <c r="K46" s="15"/>
      <c r="L46" s="14">
        <v>0</v>
      </c>
      <c r="M46" s="14"/>
      <c r="N46" s="14"/>
      <c r="O46" s="10"/>
      <c r="P46" s="10"/>
      <c r="Q46" s="9" t="s">
        <v>19</v>
      </c>
      <c r="R46" s="8">
        <f t="shared" si="7"/>
        <v>1</v>
      </c>
      <c r="S46" s="3">
        <v>1</v>
      </c>
      <c r="T46" s="3">
        <v>0</v>
      </c>
      <c r="U46" s="7">
        <f>R46/R41*100</f>
        <v>1.5873015873015872</v>
      </c>
      <c r="V46" s="7">
        <f>S46/S41*100</f>
        <v>2</v>
      </c>
      <c r="W46" s="7">
        <f>T46/T41*100</f>
        <v>0</v>
      </c>
    </row>
    <row r="47" spans="1:24" ht="15.75" customHeight="1">
      <c r="A47" s="100" t="s">
        <v>18</v>
      </c>
      <c r="B47" s="100"/>
      <c r="C47" s="101">
        <f>L47+H47+F47</f>
        <v>209</v>
      </c>
      <c r="D47" s="102"/>
      <c r="F47" s="14">
        <v>0</v>
      </c>
      <c r="H47" s="14">
        <v>209</v>
      </c>
      <c r="I47" s="14"/>
      <c r="J47" s="14">
        <v>129</v>
      </c>
      <c r="K47" s="15"/>
      <c r="L47" s="14">
        <v>0</v>
      </c>
      <c r="M47" s="14"/>
      <c r="N47" s="14"/>
      <c r="O47" s="10"/>
      <c r="P47" s="10"/>
      <c r="Q47" s="9" t="s">
        <v>17</v>
      </c>
      <c r="R47" s="8">
        <f t="shared" si="7"/>
        <v>21</v>
      </c>
      <c r="S47" s="3">
        <v>20</v>
      </c>
      <c r="T47" s="3">
        <v>1</v>
      </c>
      <c r="U47" s="7">
        <f>R47/R41*100</f>
        <v>33.333333333333329</v>
      </c>
      <c r="V47" s="7">
        <f>S47/S41*100</f>
        <v>40</v>
      </c>
      <c r="W47" s="7">
        <f>T47/T41*100</f>
        <v>7.6923076923076925</v>
      </c>
    </row>
    <row r="48" spans="1:24" ht="15.75" customHeight="1">
      <c r="A48" s="100" t="s">
        <v>16</v>
      </c>
      <c r="B48" s="100"/>
      <c r="C48" s="101">
        <f>L48+H48+F48</f>
        <v>13</v>
      </c>
      <c r="D48" s="102"/>
      <c r="F48" s="14">
        <v>0</v>
      </c>
      <c r="H48" s="14">
        <v>13</v>
      </c>
      <c r="I48" s="14"/>
      <c r="J48" s="14">
        <v>9</v>
      </c>
      <c r="K48" s="15"/>
      <c r="L48" s="14">
        <v>0</v>
      </c>
      <c r="M48" s="14"/>
      <c r="N48" s="14"/>
      <c r="O48" s="10"/>
      <c r="P48" s="10"/>
      <c r="Q48" s="9" t="s">
        <v>15</v>
      </c>
      <c r="R48" s="8">
        <f t="shared" si="7"/>
        <v>0</v>
      </c>
      <c r="S48" s="3">
        <v>0</v>
      </c>
      <c r="T48" s="3">
        <v>0</v>
      </c>
      <c r="U48" s="7">
        <f>R48/R41*100</f>
        <v>0</v>
      </c>
      <c r="V48" s="7">
        <f>S48/S41*100</f>
        <v>0</v>
      </c>
      <c r="W48" s="7">
        <f>T48/T41*100</f>
        <v>0</v>
      </c>
    </row>
    <row r="49" spans="1:24" ht="15.75" customHeight="1">
      <c r="A49" s="100" t="s">
        <v>14</v>
      </c>
      <c r="B49" s="103"/>
      <c r="C49" s="102">
        <f>L49+H49+F49</f>
        <v>6</v>
      </c>
      <c r="D49" s="102"/>
      <c r="E49" s="16"/>
      <c r="F49" s="14">
        <v>0</v>
      </c>
      <c r="G49" s="16"/>
      <c r="H49" s="14">
        <v>5</v>
      </c>
      <c r="I49" s="14"/>
      <c r="J49" s="14">
        <v>1</v>
      </c>
      <c r="K49" s="15"/>
      <c r="L49" s="14">
        <v>1</v>
      </c>
      <c r="M49" s="14"/>
      <c r="N49" s="14"/>
      <c r="O49" s="10"/>
      <c r="P49" s="10"/>
      <c r="Q49" s="9" t="s">
        <v>13</v>
      </c>
      <c r="R49" s="8">
        <f t="shared" si="7"/>
        <v>0</v>
      </c>
      <c r="S49" s="3">
        <v>0</v>
      </c>
      <c r="T49" s="3">
        <v>0</v>
      </c>
      <c r="U49" s="7">
        <f>R49/R41*100</f>
        <v>0</v>
      </c>
      <c r="V49" s="7">
        <f>S49/S41*100</f>
        <v>0</v>
      </c>
      <c r="W49" s="7">
        <f>T49/T41*100</f>
        <v>0</v>
      </c>
    </row>
    <row r="50" spans="1:24" ht="15.75" customHeight="1">
      <c r="A50" s="13"/>
      <c r="B50" s="12"/>
      <c r="C50" s="11"/>
      <c r="D50" s="11"/>
      <c r="E50" s="11"/>
      <c r="F50" s="11"/>
      <c r="G50" s="11"/>
      <c r="H50" s="11"/>
      <c r="I50" s="11"/>
      <c r="J50" s="11"/>
      <c r="K50" s="11"/>
      <c r="L50" s="11"/>
      <c r="O50" s="10"/>
      <c r="P50" s="10"/>
      <c r="Q50" s="9" t="s">
        <v>12</v>
      </c>
      <c r="R50" s="8">
        <f t="shared" si="7"/>
        <v>7</v>
      </c>
      <c r="S50" s="3">
        <v>6</v>
      </c>
      <c r="T50" s="3">
        <v>1</v>
      </c>
      <c r="U50" s="7">
        <f>R50/R41*100</f>
        <v>11.111111111111111</v>
      </c>
      <c r="V50" s="7">
        <f>S50/S41*100</f>
        <v>12</v>
      </c>
      <c r="W50" s="7">
        <f>T50/T41*100</f>
        <v>7.6923076923076925</v>
      </c>
    </row>
    <row r="51" spans="1:24" ht="15.75" customHeight="1">
      <c r="O51" s="10"/>
      <c r="P51" s="10"/>
      <c r="Q51" s="9" t="s">
        <v>11</v>
      </c>
      <c r="R51" s="8">
        <f t="shared" si="7"/>
        <v>9</v>
      </c>
      <c r="S51" s="3">
        <v>8</v>
      </c>
      <c r="T51" s="3">
        <v>1</v>
      </c>
      <c r="U51" s="7">
        <f>R51/R41*100</f>
        <v>14.285714285714285</v>
      </c>
      <c r="V51" s="7">
        <f>S51/S41*100</f>
        <v>16</v>
      </c>
      <c r="W51" s="7">
        <f>T51/T41*100</f>
        <v>7.6923076923076925</v>
      </c>
    </row>
    <row r="52" spans="1:24" ht="15.75" customHeight="1">
      <c r="O52" s="10"/>
      <c r="P52" s="10"/>
      <c r="Q52" s="9" t="s">
        <v>10</v>
      </c>
      <c r="R52" s="8">
        <f t="shared" si="7"/>
        <v>0</v>
      </c>
      <c r="S52" s="3">
        <v>0</v>
      </c>
      <c r="T52" s="3">
        <v>0</v>
      </c>
      <c r="U52" s="7">
        <f>R52/R41*100</f>
        <v>0</v>
      </c>
      <c r="V52" s="7">
        <f>S52/S41*100</f>
        <v>0</v>
      </c>
      <c r="W52" s="7">
        <f>T52/T41*100</f>
        <v>0</v>
      </c>
    </row>
    <row r="53" spans="1:24" ht="15.75" customHeight="1">
      <c r="O53" s="10"/>
      <c r="P53" s="10"/>
      <c r="Q53" s="9" t="s">
        <v>9</v>
      </c>
      <c r="R53" s="8">
        <f t="shared" si="7"/>
        <v>0</v>
      </c>
      <c r="S53" s="3">
        <v>0</v>
      </c>
      <c r="T53" s="3">
        <v>0</v>
      </c>
      <c r="U53" s="7">
        <f>R53/R41*100</f>
        <v>0</v>
      </c>
      <c r="V53" s="7">
        <f>S53/S41*100</f>
        <v>0</v>
      </c>
      <c r="W53" s="7">
        <f>T53/T41*100</f>
        <v>0</v>
      </c>
    </row>
    <row r="54" spans="1:24" ht="15.75" customHeight="1">
      <c r="O54" s="10"/>
      <c r="P54" s="10"/>
      <c r="Q54" s="9" t="s">
        <v>8</v>
      </c>
      <c r="R54" s="8">
        <f t="shared" si="7"/>
        <v>2</v>
      </c>
      <c r="S54" s="3">
        <v>2</v>
      </c>
      <c r="T54" s="3">
        <v>0</v>
      </c>
      <c r="U54" s="7">
        <f>R54/R41*100</f>
        <v>3.1746031746031744</v>
      </c>
      <c r="V54" s="7">
        <f>S54/S41*100</f>
        <v>4</v>
      </c>
      <c r="W54" s="7">
        <f>T54/T41*100</f>
        <v>0</v>
      </c>
    </row>
    <row r="55" spans="1:24" ht="15.75" customHeight="1">
      <c r="O55" s="10"/>
      <c r="P55" s="10"/>
      <c r="Q55" s="9" t="s">
        <v>7</v>
      </c>
      <c r="R55" s="8">
        <f t="shared" si="7"/>
        <v>2</v>
      </c>
      <c r="S55" s="3">
        <v>2</v>
      </c>
      <c r="T55" s="3">
        <v>0</v>
      </c>
      <c r="U55" s="7">
        <f>R55/R41*100</f>
        <v>3.1746031746031744</v>
      </c>
      <c r="V55" s="7">
        <f>S55/S41*100</f>
        <v>4</v>
      </c>
      <c r="W55" s="7">
        <f>T55/T41*100</f>
        <v>0</v>
      </c>
    </row>
    <row r="56" spans="1:24" ht="15.75" customHeight="1">
      <c r="O56" s="10"/>
      <c r="P56" s="10"/>
      <c r="Q56" s="9" t="s">
        <v>6</v>
      </c>
      <c r="R56" s="8">
        <f t="shared" si="7"/>
        <v>0</v>
      </c>
      <c r="S56" s="3">
        <v>0</v>
      </c>
      <c r="T56" s="3">
        <v>0</v>
      </c>
      <c r="U56" s="7">
        <f>R56/R41*100</f>
        <v>0</v>
      </c>
      <c r="V56" s="7">
        <f>S56/S41*100</f>
        <v>0</v>
      </c>
      <c r="W56" s="7">
        <f>T56/T41*100</f>
        <v>0</v>
      </c>
    </row>
    <row r="57" spans="1:24" ht="15.75" customHeight="1">
      <c r="O57" s="10"/>
      <c r="P57" s="10"/>
      <c r="Q57" s="9" t="s">
        <v>5</v>
      </c>
      <c r="R57" s="8">
        <f t="shared" si="7"/>
        <v>0</v>
      </c>
      <c r="S57" s="3">
        <v>0</v>
      </c>
      <c r="T57" s="3">
        <v>0</v>
      </c>
      <c r="U57" s="7">
        <f>R57/R41*100</f>
        <v>0</v>
      </c>
      <c r="V57" s="7">
        <f>S57/S41*100</f>
        <v>0</v>
      </c>
      <c r="W57" s="7">
        <f>T57/T41*100</f>
        <v>0</v>
      </c>
    </row>
    <row r="58" spans="1:24" ht="15.75" customHeight="1">
      <c r="O58" s="10"/>
      <c r="P58" s="10"/>
      <c r="Q58" s="9" t="s">
        <v>4</v>
      </c>
      <c r="R58" s="8">
        <f t="shared" si="7"/>
        <v>7</v>
      </c>
      <c r="S58" s="3">
        <v>3</v>
      </c>
      <c r="T58" s="3">
        <v>4</v>
      </c>
      <c r="U58" s="7">
        <f>R58/R41*100</f>
        <v>11.111111111111111</v>
      </c>
      <c r="V58" s="7">
        <f>S58/S41*100</f>
        <v>6</v>
      </c>
      <c r="W58" s="7">
        <f>T58/T41*100</f>
        <v>30.76923076923077</v>
      </c>
    </row>
    <row r="59" spans="1:24" ht="15.75" customHeight="1">
      <c r="O59" s="10"/>
      <c r="P59" s="10"/>
      <c r="Q59" s="9" t="s">
        <v>3</v>
      </c>
      <c r="R59" s="8">
        <f t="shared" si="7"/>
        <v>1</v>
      </c>
      <c r="S59" s="3">
        <v>0</v>
      </c>
      <c r="T59" s="3">
        <v>1</v>
      </c>
      <c r="U59" s="7">
        <f>R59/R41*100</f>
        <v>1.5873015873015872</v>
      </c>
      <c r="V59" s="7">
        <f>S59/S41*100</f>
        <v>0</v>
      </c>
      <c r="W59" s="7">
        <f>T59/T41*100</f>
        <v>7.6923076923076925</v>
      </c>
    </row>
    <row r="60" spans="1:24" ht="15.75" customHeight="1">
      <c r="O60" s="10"/>
      <c r="P60" s="10"/>
      <c r="Q60" s="9" t="s">
        <v>2</v>
      </c>
      <c r="R60" s="8">
        <f t="shared" si="7"/>
        <v>11</v>
      </c>
      <c r="S60" s="3">
        <v>7</v>
      </c>
      <c r="T60" s="3">
        <v>4</v>
      </c>
      <c r="U60" s="7">
        <f>R60/R41*100</f>
        <v>17.460317460317459</v>
      </c>
      <c r="V60" s="7">
        <f>S60/S41*100</f>
        <v>14.000000000000002</v>
      </c>
      <c r="W60" s="7">
        <f>T60/T41*100</f>
        <v>30.76923076923077</v>
      </c>
    </row>
    <row r="61" spans="1:24" ht="15.75" customHeight="1">
      <c r="O61" s="10"/>
      <c r="P61" s="10"/>
      <c r="Q61" s="9" t="s">
        <v>1</v>
      </c>
      <c r="R61" s="8">
        <f t="shared" si="7"/>
        <v>1</v>
      </c>
      <c r="S61" s="3">
        <v>0</v>
      </c>
      <c r="T61" s="3">
        <v>1</v>
      </c>
      <c r="U61" s="7">
        <f>R61/R41*100</f>
        <v>1.5873015873015872</v>
      </c>
      <c r="V61" s="7">
        <f>S61/S41*100</f>
        <v>0</v>
      </c>
      <c r="W61" s="7">
        <f>T61/T41*100</f>
        <v>7.6923076923076925</v>
      </c>
    </row>
    <row r="62" spans="1:24" ht="15.75" customHeight="1">
      <c r="O62" s="10"/>
      <c r="P62" s="10"/>
      <c r="Q62" s="9" t="s">
        <v>0</v>
      </c>
      <c r="R62" s="8">
        <f t="shared" si="7"/>
        <v>0</v>
      </c>
      <c r="S62" s="3">
        <v>0</v>
      </c>
      <c r="T62" s="3">
        <v>0</v>
      </c>
      <c r="U62" s="7">
        <f>R62/R41*100</f>
        <v>0</v>
      </c>
      <c r="V62" s="7">
        <f>S62/S41*100</f>
        <v>0</v>
      </c>
      <c r="W62" s="7">
        <f>T62/T41*100</f>
        <v>0</v>
      </c>
    </row>
    <row r="63" spans="1:24" ht="15.75" customHeight="1">
      <c r="O63" s="6"/>
      <c r="P63" s="6"/>
      <c r="Q63" s="6"/>
      <c r="R63" s="5"/>
      <c r="S63" s="4"/>
      <c r="T63" s="4"/>
      <c r="U63" s="4"/>
      <c r="V63" s="4"/>
      <c r="W63" s="4"/>
      <c r="X63" s="3"/>
    </row>
  </sheetData>
  <mergeCells count="57">
    <mergeCell ref="O37:Q38"/>
    <mergeCell ref="O34:W34"/>
    <mergeCell ref="R37:T37"/>
    <mergeCell ref="U37:W37"/>
    <mergeCell ref="Z4:AA7"/>
    <mergeCell ref="X4:X7"/>
    <mergeCell ref="Y4:Y7"/>
    <mergeCell ref="O4:R4"/>
    <mergeCell ref="P5:Q5"/>
    <mergeCell ref="U4:W4"/>
    <mergeCell ref="S4:S7"/>
    <mergeCell ref="T4:T7"/>
    <mergeCell ref="R5:R7"/>
    <mergeCell ref="U5:U7"/>
    <mergeCell ref="V5:V7"/>
    <mergeCell ref="W5:W6"/>
    <mergeCell ref="D5:D7"/>
    <mergeCell ref="E5:E7"/>
    <mergeCell ref="F5:F7"/>
    <mergeCell ref="G5:G7"/>
    <mergeCell ref="H5:H7"/>
    <mergeCell ref="I5:I7"/>
    <mergeCell ref="J5:J7"/>
    <mergeCell ref="O5:O7"/>
    <mergeCell ref="P6:P7"/>
    <mergeCell ref="Q6:Q7"/>
    <mergeCell ref="N4:N7"/>
    <mergeCell ref="L6:L7"/>
    <mergeCell ref="M6:M7"/>
    <mergeCell ref="C47:D47"/>
    <mergeCell ref="M38:M40"/>
    <mergeCell ref="A37:B40"/>
    <mergeCell ref="C37:D40"/>
    <mergeCell ref="E37:L37"/>
    <mergeCell ref="I39:J40"/>
    <mergeCell ref="A47:B47"/>
    <mergeCell ref="A34:L34"/>
    <mergeCell ref="N38:N40"/>
    <mergeCell ref="E38:F40"/>
    <mergeCell ref="G38:H40"/>
    <mergeCell ref="K38:L40"/>
    <mergeCell ref="A4:B7"/>
    <mergeCell ref="A1:M1"/>
    <mergeCell ref="A48:B48"/>
    <mergeCell ref="C48:D48"/>
    <mergeCell ref="A49:B49"/>
    <mergeCell ref="C49:D49"/>
    <mergeCell ref="C43:D43"/>
    <mergeCell ref="A45:B45"/>
    <mergeCell ref="C45:D45"/>
    <mergeCell ref="A46:B46"/>
    <mergeCell ref="C46:D46"/>
    <mergeCell ref="C42:D42"/>
    <mergeCell ref="C4:C7"/>
    <mergeCell ref="D4:J4"/>
    <mergeCell ref="K4:K7"/>
    <mergeCell ref="L4:M5"/>
  </mergeCells>
  <phoneticPr fontId="3"/>
  <printOptions gridLinesSet="0"/>
  <pageMargins left="0.59055118110236227" right="0.59055118110236227" top="0.78740157480314965" bottom="0.78740157480314965" header="0.51181102362204722" footer="0.51181102362204722"/>
  <pageSetup paperSize="9" scale="70" fitToWidth="2" fitToHeight="0" orientation="portrait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第78､79､80表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2024-02-29T07:21:31Z</dcterms:created>
  <dcterms:modified xsi:type="dcterms:W3CDTF">2025-03-05T00:50:52Z</dcterms:modified>
</cp:coreProperties>
</file>