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tabRatio="804"/>
  </bookViews>
  <sheets>
    <sheet name="第２7表" sheetId="8" r:id="rId1"/>
    <sheet name="第２8表a" sheetId="42" r:id="rId2"/>
    <sheet name="第２8表b" sheetId="43" r:id="rId3"/>
    <sheet name="第２8表c" sheetId="44" r:id="rId4"/>
    <sheet name="第２9表a" sheetId="23" r:id="rId5"/>
    <sheet name="第２9表b" sheetId="48" r:id="rId6"/>
    <sheet name="第２9表c" sheetId="49" r:id="rId7"/>
    <sheet name="第３0表a" sheetId="30" r:id="rId8"/>
    <sheet name="第３0表b" sheetId="51" r:id="rId9"/>
    <sheet name="第３0表c" sheetId="52" r:id="rId10"/>
    <sheet name="第31､32表" sheetId="54" r:id="rId11"/>
    <sheet name="第33､34､35表" sheetId="47" r:id="rId12"/>
    <sheet name="第36､37､38表" sheetId="55" r:id="rId13"/>
    <sheet name="第３6表" sheetId="56" r:id="rId14"/>
  </sheets>
  <calcPr calcId="162913"/>
</workbook>
</file>

<file path=xl/calcChain.xml><?xml version="1.0" encoding="utf-8"?>
<calcChain xmlns="http://schemas.openxmlformats.org/spreadsheetml/2006/main">
  <c r="D74" i="55" l="1"/>
  <c r="C74" i="55" s="1"/>
  <c r="E74" i="55"/>
  <c r="D52" i="55"/>
  <c r="C52" i="55" s="1"/>
  <c r="E52" i="55"/>
  <c r="D39" i="55"/>
  <c r="C39" i="55" s="1"/>
  <c r="E39" i="55"/>
  <c r="D40" i="55"/>
  <c r="E40" i="55"/>
  <c r="F17" i="56"/>
  <c r="T17" i="56"/>
  <c r="W17" i="56"/>
  <c r="Z17" i="56"/>
  <c r="F16" i="56"/>
  <c r="T16" i="56"/>
  <c r="W16" i="56"/>
  <c r="Z16" i="56"/>
  <c r="J30" i="47"/>
  <c r="I30" i="47"/>
  <c r="L30" i="47"/>
  <c r="K30" i="47"/>
  <c r="M30" i="47"/>
  <c r="M37" i="47"/>
  <c r="L36" i="47"/>
  <c r="M36" i="47"/>
  <c r="L37" i="47"/>
  <c r="L38" i="47"/>
  <c r="M38" i="47"/>
  <c r="L39" i="47"/>
  <c r="M39" i="47"/>
  <c r="L40" i="47"/>
  <c r="M40" i="47"/>
  <c r="L41" i="47"/>
  <c r="M41" i="47"/>
  <c r="L42" i="47"/>
  <c r="M42" i="47"/>
  <c r="L43" i="47"/>
  <c r="M43" i="47"/>
  <c r="L44" i="47"/>
  <c r="M44" i="47"/>
  <c r="S49" i="54"/>
  <c r="C40" i="55" l="1"/>
  <c r="G36" i="42"/>
  <c r="H36" i="42"/>
  <c r="G37" i="42"/>
  <c r="H37" i="42"/>
  <c r="I9" i="56" l="1"/>
  <c r="J9" i="56"/>
  <c r="K9" i="56"/>
  <c r="L9" i="56"/>
  <c r="M9" i="56"/>
  <c r="N9" i="56"/>
  <c r="O9" i="56"/>
  <c r="P9" i="56"/>
  <c r="Q9" i="56"/>
  <c r="R9" i="56"/>
  <c r="S9" i="56"/>
  <c r="F11" i="56"/>
  <c r="T11" i="56"/>
  <c r="W11" i="56"/>
  <c r="Z11" i="56"/>
  <c r="C14" i="56"/>
  <c r="C9" i="56" s="1"/>
  <c r="D14" i="56"/>
  <c r="D9" i="56" s="1"/>
  <c r="E14" i="56"/>
  <c r="E9" i="56" s="1"/>
  <c r="G14" i="56"/>
  <c r="G9" i="56" s="1"/>
  <c r="H14" i="56"/>
  <c r="H9" i="56" s="1"/>
  <c r="U14" i="56"/>
  <c r="U9" i="56" s="1"/>
  <c r="V14" i="56"/>
  <c r="V9" i="56" s="1"/>
  <c r="X14" i="56"/>
  <c r="X9" i="56" s="1"/>
  <c r="Y14" i="56"/>
  <c r="Y9" i="56" s="1"/>
  <c r="AA14" i="56"/>
  <c r="AA9" i="56" s="1"/>
  <c r="AB14" i="56"/>
  <c r="AB9" i="56" s="1"/>
  <c r="AC14" i="56"/>
  <c r="AC9" i="56" s="1"/>
  <c r="F15" i="56"/>
  <c r="F14" i="56" s="1"/>
  <c r="T15" i="56"/>
  <c r="W15" i="56"/>
  <c r="Z15" i="56"/>
  <c r="F18" i="56"/>
  <c r="T18" i="56"/>
  <c r="W18" i="56"/>
  <c r="Z18" i="56"/>
  <c r="D33" i="55"/>
  <c r="E33" i="55"/>
  <c r="F36" i="55"/>
  <c r="F31" i="55" s="1"/>
  <c r="G36" i="55"/>
  <c r="G31" i="55" s="1"/>
  <c r="H36" i="55"/>
  <c r="H31" i="55" s="1"/>
  <c r="I36" i="55"/>
  <c r="I31" i="55" s="1"/>
  <c r="J36" i="55"/>
  <c r="J31" i="55" s="1"/>
  <c r="K36" i="55"/>
  <c r="K31" i="55" s="1"/>
  <c r="L36" i="55"/>
  <c r="L31" i="55" s="1"/>
  <c r="M36" i="55"/>
  <c r="M31" i="55" s="1"/>
  <c r="N36" i="55"/>
  <c r="N31" i="55" s="1"/>
  <c r="O36" i="55"/>
  <c r="O31" i="55" s="1"/>
  <c r="P36" i="55"/>
  <c r="P31" i="55" s="1"/>
  <c r="Q36" i="55"/>
  <c r="Q31" i="55" s="1"/>
  <c r="R36" i="55"/>
  <c r="R31" i="55" s="1"/>
  <c r="S36" i="55"/>
  <c r="S31" i="55" s="1"/>
  <c r="T36" i="55"/>
  <c r="T31" i="55" s="1"/>
  <c r="U36" i="55"/>
  <c r="U31" i="55" s="1"/>
  <c r="V36" i="55"/>
  <c r="V31" i="55" s="1"/>
  <c r="W36" i="55"/>
  <c r="W31" i="55" s="1"/>
  <c r="X36" i="55"/>
  <c r="X31" i="55" s="1"/>
  <c r="Y36" i="55"/>
  <c r="Y31" i="55" s="1"/>
  <c r="Z36" i="55"/>
  <c r="Z31" i="55" s="1"/>
  <c r="AA36" i="55"/>
  <c r="AA31" i="55" s="1"/>
  <c r="D37" i="55"/>
  <c r="E37" i="55"/>
  <c r="D38" i="55"/>
  <c r="E38" i="55"/>
  <c r="D46" i="55"/>
  <c r="E46" i="55"/>
  <c r="H49" i="55"/>
  <c r="H44" i="55" s="1"/>
  <c r="I49" i="55"/>
  <c r="I44" i="55" s="1"/>
  <c r="J49" i="55"/>
  <c r="J44" i="55" s="1"/>
  <c r="K49" i="55"/>
  <c r="K44" i="55" s="1"/>
  <c r="L49" i="55"/>
  <c r="L44" i="55" s="1"/>
  <c r="M49" i="55"/>
  <c r="M44" i="55" s="1"/>
  <c r="N49" i="55"/>
  <c r="N44" i="55" s="1"/>
  <c r="O49" i="55"/>
  <c r="O44" i="55" s="1"/>
  <c r="P49" i="55"/>
  <c r="P44" i="55" s="1"/>
  <c r="Q49" i="55"/>
  <c r="Q44" i="55" s="1"/>
  <c r="R49" i="55"/>
  <c r="R44" i="55" s="1"/>
  <c r="S49" i="55"/>
  <c r="S44" i="55" s="1"/>
  <c r="T49" i="55"/>
  <c r="T44" i="55" s="1"/>
  <c r="U49" i="55"/>
  <c r="U44" i="55" s="1"/>
  <c r="V49" i="55"/>
  <c r="V44" i="55" s="1"/>
  <c r="W49" i="55"/>
  <c r="W44" i="55" s="1"/>
  <c r="X49" i="55"/>
  <c r="X44" i="55" s="1"/>
  <c r="Y49" i="55"/>
  <c r="Y44" i="55" s="1"/>
  <c r="Z49" i="55"/>
  <c r="Z44" i="55" s="1"/>
  <c r="AA49" i="55"/>
  <c r="AA44" i="55" s="1"/>
  <c r="D50" i="55"/>
  <c r="E50" i="55"/>
  <c r="D51" i="55"/>
  <c r="E51" i="55"/>
  <c r="D53" i="55"/>
  <c r="E53" i="55"/>
  <c r="D68" i="55"/>
  <c r="E68" i="55"/>
  <c r="F71" i="55"/>
  <c r="F66" i="55" s="1"/>
  <c r="G71" i="55"/>
  <c r="G66" i="55" s="1"/>
  <c r="H71" i="55"/>
  <c r="H66" i="55" s="1"/>
  <c r="I71" i="55"/>
  <c r="I66" i="55" s="1"/>
  <c r="J71" i="55"/>
  <c r="J66" i="55" s="1"/>
  <c r="K71" i="55"/>
  <c r="K66" i="55" s="1"/>
  <c r="L71" i="55"/>
  <c r="L66" i="55" s="1"/>
  <c r="M71" i="55"/>
  <c r="M66" i="55" s="1"/>
  <c r="N71" i="55"/>
  <c r="N66" i="55" s="1"/>
  <c r="O71" i="55"/>
  <c r="O66" i="55" s="1"/>
  <c r="P71" i="55"/>
  <c r="P66" i="55" s="1"/>
  <c r="Q71" i="55"/>
  <c r="Q66" i="55" s="1"/>
  <c r="R71" i="55"/>
  <c r="R66" i="55" s="1"/>
  <c r="S71" i="55"/>
  <c r="S66" i="55" s="1"/>
  <c r="T71" i="55"/>
  <c r="T66" i="55" s="1"/>
  <c r="U71" i="55"/>
  <c r="U66" i="55" s="1"/>
  <c r="D72" i="55"/>
  <c r="E72" i="55"/>
  <c r="D73" i="55"/>
  <c r="E73" i="55"/>
  <c r="D75" i="55"/>
  <c r="E75" i="55"/>
  <c r="C72" i="55" l="1"/>
  <c r="C75" i="55"/>
  <c r="E49" i="55"/>
  <c r="D49" i="55"/>
  <c r="C38" i="55"/>
  <c r="E36" i="55"/>
  <c r="E31" i="55" s="1"/>
  <c r="C68" i="55"/>
  <c r="C50" i="55"/>
  <c r="C49" i="55" s="1"/>
  <c r="C73" i="55"/>
  <c r="D36" i="55"/>
  <c r="D31" i="55" s="1"/>
  <c r="C31" i="55" s="1"/>
  <c r="C33" i="55"/>
  <c r="E71" i="55"/>
  <c r="E66" i="55" s="1"/>
  <c r="C53" i="55"/>
  <c r="C51" i="55"/>
  <c r="E44" i="55"/>
  <c r="D44" i="55"/>
  <c r="F9" i="56"/>
  <c r="T14" i="56"/>
  <c r="T9" i="56" s="1"/>
  <c r="W14" i="56"/>
  <c r="W9" i="56" s="1"/>
  <c r="Z14" i="56"/>
  <c r="Z9" i="56" s="1"/>
  <c r="C71" i="55"/>
  <c r="C46" i="55"/>
  <c r="D71" i="55"/>
  <c r="D66" i="55" s="1"/>
  <c r="C37" i="55"/>
  <c r="C36" i="55" s="1"/>
  <c r="R24" i="54"/>
  <c r="R22" i="54"/>
  <c r="R23" i="54"/>
  <c r="R19" i="54"/>
  <c r="R17" i="54"/>
  <c r="R18" i="54"/>
  <c r="R14" i="54"/>
  <c r="S10" i="54"/>
  <c r="S16" i="54"/>
  <c r="S21" i="54"/>
  <c r="V59" i="23"/>
  <c r="W59" i="23"/>
  <c r="X12" i="43"/>
  <c r="X13" i="43"/>
  <c r="S59" i="54"/>
  <c r="G59" i="54"/>
  <c r="D59" i="54" s="1"/>
  <c r="F59" i="54"/>
  <c r="C59" i="54" s="1"/>
  <c r="S56" i="54"/>
  <c r="G56" i="54"/>
  <c r="D56" i="54" s="1"/>
  <c r="F56" i="54"/>
  <c r="S55" i="54"/>
  <c r="G55" i="54"/>
  <c r="D55" i="54" s="1"/>
  <c r="F55" i="54"/>
  <c r="C55" i="54" s="1"/>
  <c r="S54" i="54"/>
  <c r="G54" i="54"/>
  <c r="F54" i="54"/>
  <c r="E54" i="54" s="1"/>
  <c r="D54" i="54"/>
  <c r="S53" i="54"/>
  <c r="G53" i="54"/>
  <c r="D53" i="54" s="1"/>
  <c r="F53" i="54"/>
  <c r="S52" i="54"/>
  <c r="G52" i="54"/>
  <c r="D52" i="54" s="1"/>
  <c r="B52" i="54" s="1"/>
  <c r="F52" i="54"/>
  <c r="C52" i="54"/>
  <c r="S51" i="54"/>
  <c r="G51" i="54"/>
  <c r="D51" i="54" s="1"/>
  <c r="F51" i="54"/>
  <c r="C51" i="54" s="1"/>
  <c r="B51" i="54" s="1"/>
  <c r="S50" i="54"/>
  <c r="G50" i="54"/>
  <c r="D50" i="54" s="1"/>
  <c r="F50" i="54"/>
  <c r="G49" i="54"/>
  <c r="F49" i="54"/>
  <c r="C49" i="54" s="1"/>
  <c r="D49" i="54"/>
  <c r="S48" i="54"/>
  <c r="G48" i="54"/>
  <c r="D48" i="54" s="1"/>
  <c r="F48" i="54"/>
  <c r="C48" i="54" s="1"/>
  <c r="S45" i="54"/>
  <c r="G45" i="54"/>
  <c r="D45" i="54"/>
  <c r="F45" i="54"/>
  <c r="E45" i="54"/>
  <c r="S44" i="54"/>
  <c r="G44" i="54"/>
  <c r="F44" i="54"/>
  <c r="E44" i="54" s="1"/>
  <c r="D44" i="54"/>
  <c r="S43" i="54"/>
  <c r="G43" i="54"/>
  <c r="D43" i="54" s="1"/>
  <c r="F43" i="54"/>
  <c r="S42" i="54"/>
  <c r="G42" i="54"/>
  <c r="F42" i="54"/>
  <c r="C42" i="54" s="1"/>
  <c r="D42" i="54"/>
  <c r="X39" i="54"/>
  <c r="W39" i="54"/>
  <c r="V39" i="54"/>
  <c r="U39" i="54"/>
  <c r="T39" i="54"/>
  <c r="R39" i="54"/>
  <c r="Q39" i="54"/>
  <c r="P39" i="54"/>
  <c r="O39" i="54"/>
  <c r="N39" i="54"/>
  <c r="M39" i="54"/>
  <c r="L39" i="54"/>
  <c r="K39" i="54"/>
  <c r="J39" i="54"/>
  <c r="I39" i="54"/>
  <c r="H39" i="54"/>
  <c r="C24" i="54"/>
  <c r="C23" i="54"/>
  <c r="B23" i="54"/>
  <c r="C22" i="54"/>
  <c r="B22" i="54" s="1"/>
  <c r="AA21" i="54"/>
  <c r="Z21" i="54"/>
  <c r="Y21" i="54"/>
  <c r="X21" i="54"/>
  <c r="W21" i="54"/>
  <c r="V21" i="54"/>
  <c r="U21" i="54"/>
  <c r="T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19" i="54"/>
  <c r="C18" i="54"/>
  <c r="B18" i="54"/>
  <c r="C17" i="54"/>
  <c r="B17" i="54"/>
  <c r="AA16" i="54"/>
  <c r="Z16" i="54"/>
  <c r="Y16" i="54"/>
  <c r="X16" i="54"/>
  <c r="W16" i="54"/>
  <c r="V16" i="54"/>
  <c r="U16" i="54"/>
  <c r="T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C14" i="54"/>
  <c r="AA10" i="54"/>
  <c r="U10" i="54"/>
  <c r="Q10" i="54"/>
  <c r="O10" i="54"/>
  <c r="M10" i="54"/>
  <c r="I10" i="54"/>
  <c r="E10" i="54"/>
  <c r="C12" i="54"/>
  <c r="Y31" i="47"/>
  <c r="Y32" i="47"/>
  <c r="Y33" i="47"/>
  <c r="V31" i="47"/>
  <c r="V32" i="47"/>
  <c r="V33" i="47"/>
  <c r="M33" i="47"/>
  <c r="G33" i="47" s="1"/>
  <c r="M31" i="47"/>
  <c r="M32" i="47"/>
  <c r="G32" i="47"/>
  <c r="L31" i="47"/>
  <c r="F31" i="47" s="1"/>
  <c r="L32" i="47"/>
  <c r="F32" i="47" s="1"/>
  <c r="L33" i="47"/>
  <c r="F33" i="47"/>
  <c r="J31" i="47"/>
  <c r="D31" i="47"/>
  <c r="J32" i="47"/>
  <c r="D32" i="47" s="1"/>
  <c r="J33" i="47"/>
  <c r="D33" i="47" s="1"/>
  <c r="I31" i="47"/>
  <c r="C31" i="47"/>
  <c r="I32" i="47"/>
  <c r="C32" i="47"/>
  <c r="I33" i="47"/>
  <c r="C33" i="47" s="1"/>
  <c r="K34" i="30"/>
  <c r="J34" i="30"/>
  <c r="V61" i="30"/>
  <c r="U61" i="30"/>
  <c r="T61" i="30"/>
  <c r="S61" i="30"/>
  <c r="R61" i="30"/>
  <c r="Q61" i="30"/>
  <c r="P61" i="30"/>
  <c r="O61" i="30"/>
  <c r="N61" i="30"/>
  <c r="M61" i="30"/>
  <c r="E61" i="30" s="1"/>
  <c r="L61" i="30"/>
  <c r="D61" i="30" s="1"/>
  <c r="K61" i="30"/>
  <c r="J61" i="30"/>
  <c r="I61" i="30"/>
  <c r="H61" i="30"/>
  <c r="G61" i="30"/>
  <c r="F61" i="30"/>
  <c r="C61" i="30"/>
  <c r="E64" i="30"/>
  <c r="D64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F63" i="30"/>
  <c r="E62" i="30"/>
  <c r="D62" i="30"/>
  <c r="AB52" i="42"/>
  <c r="AC52" i="42"/>
  <c r="D61" i="47"/>
  <c r="B61" i="47" s="1"/>
  <c r="D62" i="47"/>
  <c r="E61" i="47"/>
  <c r="V59" i="47"/>
  <c r="T59" i="47"/>
  <c r="AJ62" i="49"/>
  <c r="AJ60" i="49"/>
  <c r="AJ58" i="49"/>
  <c r="AJ57" i="49"/>
  <c r="AJ55" i="49"/>
  <c r="AJ54" i="49"/>
  <c r="AJ52" i="49"/>
  <c r="AJ51" i="49"/>
  <c r="AJ50" i="49"/>
  <c r="AJ48" i="49"/>
  <c r="AJ47" i="49"/>
  <c r="AJ46" i="49"/>
  <c r="AJ44" i="49"/>
  <c r="AJ43" i="49"/>
  <c r="AJ41" i="49"/>
  <c r="AJ39" i="49"/>
  <c r="AJ38" i="49"/>
  <c r="AJ37" i="49"/>
  <c r="AJ36" i="49"/>
  <c r="AJ34" i="49"/>
  <c r="AJ33" i="49"/>
  <c r="AJ31" i="49"/>
  <c r="AJ30" i="49"/>
  <c r="AJ29" i="49"/>
  <c r="AJ28" i="49"/>
  <c r="AJ27" i="49"/>
  <c r="AJ26" i="49"/>
  <c r="AJ25" i="49"/>
  <c r="AJ24" i="49"/>
  <c r="AJ23" i="49"/>
  <c r="AJ22" i="49"/>
  <c r="AJ21" i="49"/>
  <c r="AJ20" i="49"/>
  <c r="AJ19" i="49"/>
  <c r="AJ18" i="49"/>
  <c r="AJ17" i="49"/>
  <c r="AJ16" i="49"/>
  <c r="AJ15" i="49"/>
  <c r="AJ14" i="49"/>
  <c r="AG62" i="49"/>
  <c r="AG61" i="49"/>
  <c r="AG60" i="49"/>
  <c r="AG58" i="49"/>
  <c r="AG57" i="49"/>
  <c r="AG55" i="49"/>
  <c r="AG54" i="49"/>
  <c r="AG52" i="49"/>
  <c r="AG51" i="49"/>
  <c r="AG50" i="49"/>
  <c r="AG48" i="49"/>
  <c r="AG47" i="49"/>
  <c r="AG46" i="49"/>
  <c r="AG44" i="49"/>
  <c r="AG43" i="49"/>
  <c r="AG41" i="49"/>
  <c r="AG39" i="49"/>
  <c r="AG38" i="49"/>
  <c r="AG37" i="49"/>
  <c r="AG36" i="49"/>
  <c r="AG34" i="49"/>
  <c r="AG33" i="49"/>
  <c r="AG31" i="49"/>
  <c r="AG30" i="49"/>
  <c r="AG29" i="49"/>
  <c r="AG28" i="49"/>
  <c r="AG27" i="49"/>
  <c r="AG26" i="49"/>
  <c r="AG25" i="49"/>
  <c r="AG24" i="49"/>
  <c r="AG23" i="49"/>
  <c r="AG22" i="49"/>
  <c r="AG21" i="49"/>
  <c r="AG20" i="49"/>
  <c r="AG19" i="49"/>
  <c r="AG18" i="49"/>
  <c r="AG17" i="49"/>
  <c r="AG16" i="49"/>
  <c r="AG15" i="49"/>
  <c r="AG14" i="49"/>
  <c r="AD39" i="49"/>
  <c r="AD38" i="49"/>
  <c r="AD37" i="49"/>
  <c r="AD36" i="49"/>
  <c r="AD34" i="49"/>
  <c r="AD33" i="49"/>
  <c r="AD31" i="49"/>
  <c r="AD30" i="49"/>
  <c r="AD29" i="49"/>
  <c r="AD28" i="49"/>
  <c r="AD27" i="49"/>
  <c r="AD26" i="49"/>
  <c r="AD25" i="49"/>
  <c r="AD24" i="49"/>
  <c r="AD23" i="49"/>
  <c r="AD22" i="49"/>
  <c r="AD21" i="49"/>
  <c r="AD20" i="49"/>
  <c r="AD19" i="49"/>
  <c r="AD18" i="49"/>
  <c r="AD17" i="49"/>
  <c r="AD16" i="49"/>
  <c r="AD15" i="49"/>
  <c r="AD14" i="49"/>
  <c r="AD44" i="49"/>
  <c r="AD43" i="49"/>
  <c r="X44" i="49"/>
  <c r="X43" i="49"/>
  <c r="X41" i="49"/>
  <c r="X39" i="49"/>
  <c r="X38" i="49"/>
  <c r="X37" i="49"/>
  <c r="X36" i="49"/>
  <c r="X34" i="49"/>
  <c r="X33" i="49"/>
  <c r="X31" i="49"/>
  <c r="X30" i="49"/>
  <c r="X29" i="49"/>
  <c r="X28" i="49"/>
  <c r="X27" i="49"/>
  <c r="X26" i="49"/>
  <c r="X25" i="49"/>
  <c r="X24" i="49"/>
  <c r="X23" i="49"/>
  <c r="X22" i="49"/>
  <c r="X21" i="49"/>
  <c r="X20" i="49"/>
  <c r="X19" i="49"/>
  <c r="X18" i="49"/>
  <c r="X17" i="49"/>
  <c r="X16" i="49"/>
  <c r="X15" i="49"/>
  <c r="X14" i="49"/>
  <c r="V42" i="49"/>
  <c r="U62" i="49"/>
  <c r="U60" i="49"/>
  <c r="U58" i="49"/>
  <c r="U57" i="49"/>
  <c r="U55" i="49"/>
  <c r="U54" i="49"/>
  <c r="U52" i="49"/>
  <c r="U51" i="49"/>
  <c r="U50" i="49"/>
  <c r="U48" i="49"/>
  <c r="U47" i="49"/>
  <c r="U46" i="49"/>
  <c r="U44" i="49"/>
  <c r="U43" i="49"/>
  <c r="U41" i="49"/>
  <c r="U39" i="49"/>
  <c r="U38" i="49"/>
  <c r="U37" i="49"/>
  <c r="U36" i="49"/>
  <c r="U34" i="49"/>
  <c r="U33" i="49"/>
  <c r="U31" i="49"/>
  <c r="U30" i="49"/>
  <c r="U29" i="49"/>
  <c r="U28" i="49"/>
  <c r="U27" i="49"/>
  <c r="U26" i="49"/>
  <c r="U25" i="49"/>
  <c r="U24" i="49"/>
  <c r="U23" i="49"/>
  <c r="U22" i="49"/>
  <c r="U21" i="49"/>
  <c r="U20" i="49"/>
  <c r="U19" i="49"/>
  <c r="U18" i="49"/>
  <c r="U17" i="49"/>
  <c r="U16" i="49"/>
  <c r="U15" i="49"/>
  <c r="U14" i="49"/>
  <c r="R62" i="49"/>
  <c r="R60" i="49"/>
  <c r="R58" i="49"/>
  <c r="R57" i="49"/>
  <c r="R55" i="49"/>
  <c r="R54" i="49"/>
  <c r="R52" i="49"/>
  <c r="R51" i="49"/>
  <c r="R50" i="49"/>
  <c r="R48" i="49"/>
  <c r="R47" i="49"/>
  <c r="R46" i="49"/>
  <c r="R44" i="49"/>
  <c r="R43" i="49"/>
  <c r="R41" i="49"/>
  <c r="R39" i="49"/>
  <c r="R38" i="49"/>
  <c r="R37" i="49"/>
  <c r="R36" i="49"/>
  <c r="R34" i="49"/>
  <c r="R33" i="49"/>
  <c r="R31" i="49"/>
  <c r="R30" i="49"/>
  <c r="R29" i="49"/>
  <c r="R28" i="49"/>
  <c r="R27" i="49"/>
  <c r="R26" i="49"/>
  <c r="R25" i="49"/>
  <c r="R24" i="49"/>
  <c r="R23" i="49"/>
  <c r="R22" i="49"/>
  <c r="R21" i="49"/>
  <c r="R20" i="49"/>
  <c r="R19" i="49"/>
  <c r="R18" i="49"/>
  <c r="R17" i="49"/>
  <c r="R16" i="49"/>
  <c r="R15" i="49"/>
  <c r="R14" i="49"/>
  <c r="O62" i="49"/>
  <c r="O60" i="49"/>
  <c r="O58" i="49"/>
  <c r="O57" i="49"/>
  <c r="O55" i="49"/>
  <c r="O54" i="49"/>
  <c r="O52" i="49"/>
  <c r="O51" i="49"/>
  <c r="O50" i="49"/>
  <c r="O48" i="49"/>
  <c r="O47" i="49"/>
  <c r="O46" i="49"/>
  <c r="O44" i="49"/>
  <c r="O43" i="49"/>
  <c r="O41" i="49"/>
  <c r="O39" i="49"/>
  <c r="O38" i="49"/>
  <c r="O37" i="49"/>
  <c r="O36" i="49"/>
  <c r="O34" i="49"/>
  <c r="O33" i="49"/>
  <c r="O31" i="49"/>
  <c r="O30" i="49"/>
  <c r="O29" i="49"/>
  <c r="O28" i="49"/>
  <c r="O27" i="49"/>
  <c r="O26" i="49"/>
  <c r="O25" i="49"/>
  <c r="O24" i="49"/>
  <c r="O23" i="49"/>
  <c r="O22" i="49"/>
  <c r="O21" i="49"/>
  <c r="O20" i="49"/>
  <c r="O19" i="49"/>
  <c r="O18" i="49"/>
  <c r="O17" i="49"/>
  <c r="O16" i="49"/>
  <c r="O15" i="49"/>
  <c r="O14" i="49"/>
  <c r="L44" i="49"/>
  <c r="L43" i="49"/>
  <c r="L41" i="49"/>
  <c r="L39" i="49"/>
  <c r="L38" i="49"/>
  <c r="L37" i="49"/>
  <c r="L36" i="49"/>
  <c r="L34" i="49"/>
  <c r="L33" i="49"/>
  <c r="L31" i="49"/>
  <c r="L30" i="49"/>
  <c r="L29" i="49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I62" i="49"/>
  <c r="I60" i="49"/>
  <c r="I58" i="49"/>
  <c r="I57" i="49"/>
  <c r="I55" i="49"/>
  <c r="I54" i="49"/>
  <c r="I52" i="49"/>
  <c r="I51" i="49"/>
  <c r="I50" i="49"/>
  <c r="I48" i="49"/>
  <c r="I47" i="49"/>
  <c r="I46" i="49"/>
  <c r="I44" i="49"/>
  <c r="I43" i="49"/>
  <c r="I41" i="49"/>
  <c r="I39" i="49"/>
  <c r="I38" i="49"/>
  <c r="I37" i="49"/>
  <c r="I36" i="49"/>
  <c r="I34" i="49"/>
  <c r="I33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AA62" i="49"/>
  <c r="AA60" i="49"/>
  <c r="AA58" i="49"/>
  <c r="AA57" i="49"/>
  <c r="AA55" i="49"/>
  <c r="AA54" i="49"/>
  <c r="AA52" i="49"/>
  <c r="AA51" i="49"/>
  <c r="AA50" i="49"/>
  <c r="AA48" i="49"/>
  <c r="AA47" i="49"/>
  <c r="AA46" i="49"/>
  <c r="AA44" i="49"/>
  <c r="AA43" i="49"/>
  <c r="AA41" i="49"/>
  <c r="AA39" i="49"/>
  <c r="AA38" i="49"/>
  <c r="AA37" i="49"/>
  <c r="AA36" i="49"/>
  <c r="AA34" i="49"/>
  <c r="AA33" i="49"/>
  <c r="AA31" i="49"/>
  <c r="AA30" i="49"/>
  <c r="AA29" i="49"/>
  <c r="AA28" i="49"/>
  <c r="AA27" i="49"/>
  <c r="AA26" i="49"/>
  <c r="AA25" i="49"/>
  <c r="AA24" i="49"/>
  <c r="AA23" i="49"/>
  <c r="AA22" i="49"/>
  <c r="AA21" i="49"/>
  <c r="AA20" i="49"/>
  <c r="AA19" i="49"/>
  <c r="AA18" i="49"/>
  <c r="AA17" i="49"/>
  <c r="AA16" i="49"/>
  <c r="AA15" i="49"/>
  <c r="AA14" i="49"/>
  <c r="AA52" i="42"/>
  <c r="E12" i="30"/>
  <c r="D12" i="30"/>
  <c r="E11" i="30"/>
  <c r="D11" i="30"/>
  <c r="V11" i="52"/>
  <c r="U11" i="52"/>
  <c r="T11" i="52"/>
  <c r="S11" i="52"/>
  <c r="S9" i="52" s="1"/>
  <c r="R11" i="52"/>
  <c r="Q11" i="52"/>
  <c r="P11" i="52"/>
  <c r="O11" i="52"/>
  <c r="N11" i="52"/>
  <c r="M11" i="52"/>
  <c r="L11" i="52"/>
  <c r="L9" i="52" s="1"/>
  <c r="K11" i="52"/>
  <c r="K9" i="52" s="1"/>
  <c r="J11" i="52"/>
  <c r="I11" i="52"/>
  <c r="H11" i="52"/>
  <c r="G11" i="52"/>
  <c r="F11" i="52"/>
  <c r="E30" i="52"/>
  <c r="D30" i="52"/>
  <c r="C30" i="52" s="1"/>
  <c r="F31" i="52"/>
  <c r="G31" i="52"/>
  <c r="H31" i="52"/>
  <c r="I31" i="52"/>
  <c r="E31" i="52"/>
  <c r="J31" i="52"/>
  <c r="K31" i="52"/>
  <c r="L31" i="52"/>
  <c r="M31" i="52"/>
  <c r="N31" i="52"/>
  <c r="O31" i="52"/>
  <c r="P31" i="52"/>
  <c r="D31" i="52" s="1"/>
  <c r="Q31" i="52"/>
  <c r="R31" i="52"/>
  <c r="S31" i="52"/>
  <c r="T31" i="52"/>
  <c r="U31" i="52"/>
  <c r="V31" i="52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AO12" i="49"/>
  <c r="AN12" i="49"/>
  <c r="AL12" i="49"/>
  <c r="AK12" i="49"/>
  <c r="AI12" i="49"/>
  <c r="AH12" i="49"/>
  <c r="AG12" i="49"/>
  <c r="AF12" i="49"/>
  <c r="AE12" i="49"/>
  <c r="AD12" i="49" s="1"/>
  <c r="AC12" i="49"/>
  <c r="AB12" i="49"/>
  <c r="Z12" i="49"/>
  <c r="Y12" i="49"/>
  <c r="X12" i="49" s="1"/>
  <c r="W12" i="49"/>
  <c r="V12" i="49"/>
  <c r="U12" i="49" s="1"/>
  <c r="T12" i="49"/>
  <c r="S12" i="49"/>
  <c r="Q12" i="49"/>
  <c r="Q10" i="49" s="1"/>
  <c r="P12" i="49"/>
  <c r="N12" i="49"/>
  <c r="M12" i="49"/>
  <c r="K12" i="49"/>
  <c r="K10" i="49" s="1"/>
  <c r="I12" i="49"/>
  <c r="J12" i="49"/>
  <c r="H12" i="49"/>
  <c r="G12" i="49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AO12" i="48"/>
  <c r="AN12" i="48"/>
  <c r="AM12" i="48"/>
  <c r="AL12" i="48"/>
  <c r="AK12" i="48"/>
  <c r="AJ12" i="48" s="1"/>
  <c r="AI12" i="48"/>
  <c r="AH12" i="48"/>
  <c r="AF12" i="48"/>
  <c r="AE12" i="48"/>
  <c r="AC12" i="48"/>
  <c r="AB12" i="48"/>
  <c r="Z12" i="48"/>
  <c r="Y12" i="48"/>
  <c r="W12" i="48"/>
  <c r="E12" i="48" s="1"/>
  <c r="V12" i="48"/>
  <c r="U12" i="48" s="1"/>
  <c r="T12" i="48"/>
  <c r="R12" i="48" s="1"/>
  <c r="S12" i="48"/>
  <c r="Q12" i="48"/>
  <c r="O12" i="48" s="1"/>
  <c r="P12" i="48"/>
  <c r="N12" i="48"/>
  <c r="M12" i="48"/>
  <c r="L12" i="48" s="1"/>
  <c r="K12" i="48"/>
  <c r="J12" i="48"/>
  <c r="I12" i="48" s="1"/>
  <c r="H12" i="48"/>
  <c r="G12" i="48"/>
  <c r="AM62" i="48"/>
  <c r="AM60" i="48"/>
  <c r="AM58" i="48"/>
  <c r="AM57" i="48"/>
  <c r="AM55" i="48"/>
  <c r="AM54" i="48"/>
  <c r="AM52" i="48"/>
  <c r="AM51" i="48"/>
  <c r="AM50" i="48"/>
  <c r="AM48" i="48"/>
  <c r="AM47" i="48"/>
  <c r="AM46" i="48"/>
  <c r="AM44" i="48"/>
  <c r="AM43" i="48"/>
  <c r="AM41" i="48"/>
  <c r="AM39" i="48"/>
  <c r="AM38" i="48"/>
  <c r="AM37" i="48"/>
  <c r="AM36" i="48"/>
  <c r="AM34" i="48"/>
  <c r="AM33" i="48"/>
  <c r="AM31" i="48"/>
  <c r="AM30" i="48"/>
  <c r="AM29" i="48"/>
  <c r="AM28" i="48"/>
  <c r="AM27" i="48"/>
  <c r="AM26" i="48"/>
  <c r="AM25" i="48"/>
  <c r="AM24" i="48"/>
  <c r="AM23" i="48"/>
  <c r="AM22" i="48"/>
  <c r="AM21" i="48"/>
  <c r="AM20" i="48"/>
  <c r="AM19" i="48"/>
  <c r="AM18" i="48"/>
  <c r="AM17" i="48"/>
  <c r="AM16" i="48"/>
  <c r="AM15" i="48"/>
  <c r="AM14" i="48"/>
  <c r="AJ62" i="48"/>
  <c r="AJ60" i="48"/>
  <c r="AJ58" i="48"/>
  <c r="AJ57" i="48"/>
  <c r="AJ55" i="48"/>
  <c r="AJ54" i="48"/>
  <c r="AJ52" i="48"/>
  <c r="AJ51" i="48"/>
  <c r="AJ50" i="48"/>
  <c r="AJ48" i="48"/>
  <c r="AJ47" i="48"/>
  <c r="AJ46" i="48"/>
  <c r="AJ44" i="48"/>
  <c r="AJ43" i="48"/>
  <c r="AJ41" i="48"/>
  <c r="AJ39" i="48"/>
  <c r="AJ38" i="48"/>
  <c r="AJ37" i="48"/>
  <c r="AJ36" i="48"/>
  <c r="AJ34" i="48"/>
  <c r="AJ33" i="48"/>
  <c r="AJ31" i="48"/>
  <c r="AJ30" i="48"/>
  <c r="AJ29" i="48"/>
  <c r="AJ28" i="48"/>
  <c r="AJ27" i="48"/>
  <c r="AJ26" i="48"/>
  <c r="AJ25" i="48"/>
  <c r="AJ24" i="48"/>
  <c r="AJ23" i="48"/>
  <c r="AJ22" i="48"/>
  <c r="AJ21" i="48"/>
  <c r="AJ20" i="48"/>
  <c r="AJ19" i="48"/>
  <c r="AJ18" i="48"/>
  <c r="AJ17" i="48"/>
  <c r="AJ16" i="48"/>
  <c r="AJ15" i="48"/>
  <c r="AJ14" i="48"/>
  <c r="AG62" i="48"/>
  <c r="AG60" i="48"/>
  <c r="AG58" i="48"/>
  <c r="AG57" i="48"/>
  <c r="AG55" i="48"/>
  <c r="AG54" i="48"/>
  <c r="AG52" i="48"/>
  <c r="AG51" i="48"/>
  <c r="AG50" i="48"/>
  <c r="AG48" i="48"/>
  <c r="AG47" i="48"/>
  <c r="AG46" i="48"/>
  <c r="AG44" i="48"/>
  <c r="AG43" i="48"/>
  <c r="AG41" i="48"/>
  <c r="AG39" i="48"/>
  <c r="AG38" i="48"/>
  <c r="AG37" i="48"/>
  <c r="AG36" i="48"/>
  <c r="AG34" i="48"/>
  <c r="AG33" i="48"/>
  <c r="AG31" i="48"/>
  <c r="AG30" i="48"/>
  <c r="AG29" i="48"/>
  <c r="AG28" i="48"/>
  <c r="AG27" i="48"/>
  <c r="AG26" i="48"/>
  <c r="AG25" i="48"/>
  <c r="AG24" i="48"/>
  <c r="AG23" i="48"/>
  <c r="AG22" i="48"/>
  <c r="AG21" i="48"/>
  <c r="AG20" i="48"/>
  <c r="AG19" i="48"/>
  <c r="AG18" i="48"/>
  <c r="AG17" i="48"/>
  <c r="AG16" i="48"/>
  <c r="AG15" i="48"/>
  <c r="AG14" i="48"/>
  <c r="AD62" i="48"/>
  <c r="AD60" i="48"/>
  <c r="AD58" i="48"/>
  <c r="AD57" i="48"/>
  <c r="AD55" i="48"/>
  <c r="AD54" i="48"/>
  <c r="AD52" i="48"/>
  <c r="AD51" i="48"/>
  <c r="AD50" i="48"/>
  <c r="AD48" i="48"/>
  <c r="AD47" i="48"/>
  <c r="AD46" i="48"/>
  <c r="AD44" i="48"/>
  <c r="AD43" i="48"/>
  <c r="AD41" i="48"/>
  <c r="AD39" i="48"/>
  <c r="AD38" i="48"/>
  <c r="AD37" i="48"/>
  <c r="AD36" i="48"/>
  <c r="AD34" i="48"/>
  <c r="AD33" i="48"/>
  <c r="AD31" i="48"/>
  <c r="AD30" i="48"/>
  <c r="AD29" i="48"/>
  <c r="AD28" i="48"/>
  <c r="AD27" i="48"/>
  <c r="AD26" i="48"/>
  <c r="AD25" i="48"/>
  <c r="AD24" i="48"/>
  <c r="AD23" i="48"/>
  <c r="AD22" i="48"/>
  <c r="AD21" i="48"/>
  <c r="AD20" i="48"/>
  <c r="AD19" i="48"/>
  <c r="AD18" i="48"/>
  <c r="AD17" i="48"/>
  <c r="AD16" i="48"/>
  <c r="AD15" i="48"/>
  <c r="AD14" i="48"/>
  <c r="AA62" i="48"/>
  <c r="AA60" i="48"/>
  <c r="AA58" i="48"/>
  <c r="AA57" i="48"/>
  <c r="AA55" i="48"/>
  <c r="AA54" i="48"/>
  <c r="AA52" i="48"/>
  <c r="AA51" i="48"/>
  <c r="AA50" i="48"/>
  <c r="AA48" i="48"/>
  <c r="AA47" i="48"/>
  <c r="AA46" i="48"/>
  <c r="AA44" i="48"/>
  <c r="AA43" i="48"/>
  <c r="AA41" i="48"/>
  <c r="AA39" i="48"/>
  <c r="AA38" i="48"/>
  <c r="AA37" i="48"/>
  <c r="AA36" i="48"/>
  <c r="AA34" i="48"/>
  <c r="AA33" i="48"/>
  <c r="AA31" i="48"/>
  <c r="AA30" i="48"/>
  <c r="AA29" i="48"/>
  <c r="AA28" i="48"/>
  <c r="AA27" i="48"/>
  <c r="AA26" i="48"/>
  <c r="AA25" i="48"/>
  <c r="AA24" i="48"/>
  <c r="AA23" i="48"/>
  <c r="AA22" i="48"/>
  <c r="AA21" i="48"/>
  <c r="AA20" i="48"/>
  <c r="AA19" i="48"/>
  <c r="AA18" i="48"/>
  <c r="AA17" i="48"/>
  <c r="AA16" i="48"/>
  <c r="AA15" i="48"/>
  <c r="AA14" i="48"/>
  <c r="X62" i="48"/>
  <c r="X60" i="48"/>
  <c r="X58" i="48"/>
  <c r="X57" i="48"/>
  <c r="X55" i="48"/>
  <c r="X54" i="48"/>
  <c r="X52" i="48"/>
  <c r="X51" i="48"/>
  <c r="X50" i="48"/>
  <c r="X48" i="48"/>
  <c r="X47" i="48"/>
  <c r="X46" i="48"/>
  <c r="X44" i="48"/>
  <c r="X43" i="48"/>
  <c r="X41" i="48"/>
  <c r="X39" i="48"/>
  <c r="X38" i="48"/>
  <c r="X37" i="48"/>
  <c r="X36" i="48"/>
  <c r="X34" i="48"/>
  <c r="X33" i="48"/>
  <c r="X31" i="48"/>
  <c r="X30" i="48"/>
  <c r="X29" i="48"/>
  <c r="X28" i="48"/>
  <c r="X27" i="48"/>
  <c r="X26" i="48"/>
  <c r="X25" i="48"/>
  <c r="X24" i="48"/>
  <c r="X23" i="48"/>
  <c r="X22" i="48"/>
  <c r="X21" i="48"/>
  <c r="X20" i="48"/>
  <c r="X19" i="48"/>
  <c r="X18" i="48"/>
  <c r="X17" i="48"/>
  <c r="X16" i="48"/>
  <c r="X15" i="48"/>
  <c r="X14" i="48"/>
  <c r="U62" i="48"/>
  <c r="U60" i="48"/>
  <c r="U58" i="48"/>
  <c r="U57" i="48"/>
  <c r="U55" i="48"/>
  <c r="U54" i="48"/>
  <c r="U52" i="48"/>
  <c r="U51" i="48"/>
  <c r="U50" i="48"/>
  <c r="U48" i="48"/>
  <c r="U47" i="48"/>
  <c r="U46" i="48"/>
  <c r="U44" i="48"/>
  <c r="U43" i="48"/>
  <c r="U41" i="48"/>
  <c r="U39" i="48"/>
  <c r="U38" i="48"/>
  <c r="U37" i="48"/>
  <c r="U36" i="48"/>
  <c r="U34" i="48"/>
  <c r="U33" i="48"/>
  <c r="U31" i="48"/>
  <c r="U30" i="48"/>
  <c r="U29" i="48"/>
  <c r="U28" i="48"/>
  <c r="U27" i="48"/>
  <c r="U26" i="48"/>
  <c r="U25" i="48"/>
  <c r="U24" i="48"/>
  <c r="U23" i="48"/>
  <c r="U22" i="48"/>
  <c r="U21" i="48"/>
  <c r="U20" i="48"/>
  <c r="U19" i="48"/>
  <c r="U18" i="48"/>
  <c r="U17" i="48"/>
  <c r="U16" i="48"/>
  <c r="U15" i="48"/>
  <c r="U14" i="48"/>
  <c r="R62" i="48"/>
  <c r="R60" i="48"/>
  <c r="R58" i="48"/>
  <c r="R57" i="48"/>
  <c r="R55" i="48"/>
  <c r="R54" i="48"/>
  <c r="R52" i="48"/>
  <c r="R51" i="48"/>
  <c r="R50" i="48"/>
  <c r="R48" i="48"/>
  <c r="R47" i="48"/>
  <c r="R46" i="48"/>
  <c r="R44" i="48"/>
  <c r="R43" i="48"/>
  <c r="R41" i="48"/>
  <c r="R39" i="48"/>
  <c r="R38" i="48"/>
  <c r="R37" i="48"/>
  <c r="R36" i="48"/>
  <c r="R34" i="48"/>
  <c r="R33" i="48"/>
  <c r="R31" i="48"/>
  <c r="R30" i="48"/>
  <c r="R29" i="48"/>
  <c r="R28" i="48"/>
  <c r="R27" i="48"/>
  <c r="R26" i="48"/>
  <c r="R25" i="48"/>
  <c r="R24" i="48"/>
  <c r="R23" i="48"/>
  <c r="R22" i="48"/>
  <c r="R21" i="48"/>
  <c r="R20" i="48"/>
  <c r="R19" i="48"/>
  <c r="R18" i="48"/>
  <c r="R17" i="48"/>
  <c r="R16" i="48"/>
  <c r="R15" i="48"/>
  <c r="R14" i="48"/>
  <c r="O62" i="48"/>
  <c r="O60" i="48"/>
  <c r="O58" i="48"/>
  <c r="O57" i="48"/>
  <c r="O55" i="48"/>
  <c r="O54" i="48"/>
  <c r="O52" i="48"/>
  <c r="O51" i="48"/>
  <c r="O50" i="48"/>
  <c r="O48" i="48"/>
  <c r="O47" i="48"/>
  <c r="O46" i="48"/>
  <c r="O44" i="48"/>
  <c r="O43" i="48"/>
  <c r="O41" i="48"/>
  <c r="O39" i="48"/>
  <c r="O38" i="48"/>
  <c r="O37" i="48"/>
  <c r="O36" i="48"/>
  <c r="O34" i="48"/>
  <c r="O33" i="48"/>
  <c r="O31" i="48"/>
  <c r="O30" i="48"/>
  <c r="O29" i="48"/>
  <c r="O28" i="48"/>
  <c r="O27" i="48"/>
  <c r="O26" i="48"/>
  <c r="O25" i="48"/>
  <c r="O24" i="48"/>
  <c r="O23" i="48"/>
  <c r="O22" i="48"/>
  <c r="O21" i="48"/>
  <c r="O20" i="48"/>
  <c r="O19" i="48"/>
  <c r="O18" i="48"/>
  <c r="O17" i="48"/>
  <c r="O16" i="48"/>
  <c r="O15" i="48"/>
  <c r="O14" i="48"/>
  <c r="L62" i="48"/>
  <c r="L60" i="48"/>
  <c r="L58" i="48"/>
  <c r="L57" i="48"/>
  <c r="L55" i="48"/>
  <c r="L54" i="48"/>
  <c r="L52" i="48"/>
  <c r="L51" i="48"/>
  <c r="L50" i="48"/>
  <c r="L48" i="48"/>
  <c r="L47" i="48"/>
  <c r="L46" i="48"/>
  <c r="L44" i="48"/>
  <c r="L43" i="48"/>
  <c r="L41" i="48"/>
  <c r="L40" i="48"/>
  <c r="L39" i="48"/>
  <c r="L38" i="48"/>
  <c r="L37" i="48"/>
  <c r="L36" i="48"/>
  <c r="L34" i="48"/>
  <c r="L33" i="48"/>
  <c r="L31" i="48"/>
  <c r="L30" i="48"/>
  <c r="L29" i="48"/>
  <c r="L28" i="48"/>
  <c r="L27" i="48"/>
  <c r="L26" i="48"/>
  <c r="L25" i="48"/>
  <c r="L24" i="48"/>
  <c r="L23" i="48"/>
  <c r="L22" i="48"/>
  <c r="L21" i="48"/>
  <c r="L20" i="48"/>
  <c r="L19" i="48"/>
  <c r="L18" i="48"/>
  <c r="L17" i="48"/>
  <c r="L16" i="48"/>
  <c r="L15" i="48"/>
  <c r="L14" i="48"/>
  <c r="I62" i="48"/>
  <c r="I60" i="48"/>
  <c r="I58" i="48"/>
  <c r="I57" i="48"/>
  <c r="I55" i="48"/>
  <c r="I54" i="48"/>
  <c r="I52" i="48"/>
  <c r="I51" i="48"/>
  <c r="I50" i="48"/>
  <c r="I48" i="48"/>
  <c r="I47" i="48"/>
  <c r="I46" i="48"/>
  <c r="I44" i="48"/>
  <c r="I43" i="48"/>
  <c r="I41" i="48"/>
  <c r="I39" i="48"/>
  <c r="I38" i="48"/>
  <c r="I37" i="48"/>
  <c r="I36" i="48"/>
  <c r="I34" i="48"/>
  <c r="I33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AJ13" i="23"/>
  <c r="AJ12" i="23"/>
  <c r="AG13" i="23"/>
  <c r="AG12" i="23"/>
  <c r="AD13" i="23"/>
  <c r="AD12" i="23"/>
  <c r="AA13" i="23"/>
  <c r="AA12" i="23"/>
  <c r="X13" i="23"/>
  <c r="X12" i="23"/>
  <c r="U13" i="23"/>
  <c r="U12" i="23"/>
  <c r="R13" i="23"/>
  <c r="R12" i="23"/>
  <c r="O13" i="23"/>
  <c r="O12" i="23"/>
  <c r="L13" i="23"/>
  <c r="L12" i="23"/>
  <c r="I13" i="23"/>
  <c r="I12" i="23"/>
  <c r="J12" i="43"/>
  <c r="L13" i="42"/>
  <c r="L12" i="42"/>
  <c r="O13" i="42"/>
  <c r="O12" i="42"/>
  <c r="R13" i="42"/>
  <c r="R12" i="42"/>
  <c r="U13" i="42"/>
  <c r="U12" i="42"/>
  <c r="P43" i="42"/>
  <c r="M45" i="42"/>
  <c r="AC12" i="44"/>
  <c r="AB12" i="44"/>
  <c r="AA12" i="44"/>
  <c r="Z12" i="44"/>
  <c r="Y12" i="44"/>
  <c r="X12" i="44"/>
  <c r="W12" i="44"/>
  <c r="U12" i="44"/>
  <c r="V12" i="44"/>
  <c r="T12" i="44"/>
  <c r="S12" i="44"/>
  <c r="Q12" i="44"/>
  <c r="P12" i="44"/>
  <c r="N12" i="44"/>
  <c r="M12" i="44"/>
  <c r="K12" i="44"/>
  <c r="J12" i="44"/>
  <c r="I12" i="44" s="1"/>
  <c r="K12" i="43"/>
  <c r="I12" i="43" s="1"/>
  <c r="N12" i="43"/>
  <c r="M12" i="43"/>
  <c r="Q12" i="43"/>
  <c r="P12" i="43"/>
  <c r="O12" i="43" s="1"/>
  <c r="Y12" i="43"/>
  <c r="W12" i="43"/>
  <c r="V12" i="43"/>
  <c r="U12" i="43"/>
  <c r="T12" i="43"/>
  <c r="S12" i="43"/>
  <c r="Z12" i="43"/>
  <c r="K15" i="42"/>
  <c r="J15" i="42"/>
  <c r="N15" i="42"/>
  <c r="M15" i="42"/>
  <c r="L15" i="42" s="1"/>
  <c r="Q15" i="42"/>
  <c r="H15" i="42" s="1"/>
  <c r="P15" i="42"/>
  <c r="S15" i="42"/>
  <c r="AB15" i="42"/>
  <c r="AA15" i="42"/>
  <c r="Z15" i="42"/>
  <c r="Y15" i="42"/>
  <c r="X15" i="42"/>
  <c r="X10" i="42" s="1"/>
  <c r="W15" i="42"/>
  <c r="V15" i="42"/>
  <c r="AC15" i="42"/>
  <c r="U65" i="42"/>
  <c r="U63" i="42"/>
  <c r="U61" i="42"/>
  <c r="U60" i="42"/>
  <c r="U58" i="42"/>
  <c r="U57" i="42"/>
  <c r="U55" i="42"/>
  <c r="U54" i="42"/>
  <c r="U53" i="42"/>
  <c r="U51" i="42"/>
  <c r="U50" i="42"/>
  <c r="U49" i="42"/>
  <c r="U47" i="42"/>
  <c r="U46" i="42"/>
  <c r="U44" i="42"/>
  <c r="U42" i="42"/>
  <c r="U41" i="42"/>
  <c r="U40" i="42"/>
  <c r="U39" i="42"/>
  <c r="U37" i="42"/>
  <c r="U36" i="42"/>
  <c r="U34" i="42"/>
  <c r="U33" i="42"/>
  <c r="U32" i="42"/>
  <c r="U31" i="42"/>
  <c r="U30" i="42"/>
  <c r="U29" i="42"/>
  <c r="U28" i="42"/>
  <c r="U27" i="42"/>
  <c r="U26" i="42"/>
  <c r="U25" i="42"/>
  <c r="U24" i="42"/>
  <c r="U23" i="42"/>
  <c r="U22" i="42"/>
  <c r="U21" i="42"/>
  <c r="U20" i="42"/>
  <c r="U19" i="42"/>
  <c r="U18" i="42"/>
  <c r="U17" i="42"/>
  <c r="R65" i="42"/>
  <c r="R63" i="42"/>
  <c r="R61" i="42"/>
  <c r="R60" i="42"/>
  <c r="R58" i="42"/>
  <c r="R57" i="42"/>
  <c r="R55" i="42"/>
  <c r="R54" i="42"/>
  <c r="R53" i="42"/>
  <c r="R51" i="42"/>
  <c r="R50" i="42"/>
  <c r="R49" i="42"/>
  <c r="R47" i="42"/>
  <c r="R46" i="42"/>
  <c r="R44" i="42"/>
  <c r="R42" i="42"/>
  <c r="R41" i="42"/>
  <c r="R40" i="42"/>
  <c r="R39" i="42"/>
  <c r="R37" i="42"/>
  <c r="R36" i="42"/>
  <c r="R34" i="42"/>
  <c r="R33" i="42"/>
  <c r="R32" i="42"/>
  <c r="R31" i="42"/>
  <c r="R30" i="42"/>
  <c r="R29" i="42"/>
  <c r="R28" i="42"/>
  <c r="R27" i="42"/>
  <c r="R26" i="42"/>
  <c r="R25" i="42"/>
  <c r="R24" i="42"/>
  <c r="R23" i="42"/>
  <c r="R22" i="42"/>
  <c r="R21" i="42"/>
  <c r="R20" i="42"/>
  <c r="R19" i="42"/>
  <c r="R18" i="42"/>
  <c r="R17" i="42"/>
  <c r="O65" i="42"/>
  <c r="O63" i="42"/>
  <c r="O61" i="42"/>
  <c r="O60" i="42"/>
  <c r="O58" i="42"/>
  <c r="O57" i="42"/>
  <c r="O55" i="42"/>
  <c r="O54" i="42"/>
  <c r="O53" i="42"/>
  <c r="O51" i="42"/>
  <c r="O50" i="42"/>
  <c r="O49" i="42"/>
  <c r="O47" i="42"/>
  <c r="O46" i="42"/>
  <c r="O44" i="42"/>
  <c r="O42" i="42"/>
  <c r="O41" i="42"/>
  <c r="O40" i="42"/>
  <c r="O39" i="42"/>
  <c r="O37" i="42"/>
  <c r="O36" i="42"/>
  <c r="O34" i="42"/>
  <c r="O33" i="42"/>
  <c r="O32" i="42"/>
  <c r="O31" i="42"/>
  <c r="O30" i="42"/>
  <c r="O29" i="42"/>
  <c r="O28" i="42"/>
  <c r="O27" i="42"/>
  <c r="O26" i="42"/>
  <c r="O25" i="42"/>
  <c r="O24" i="42"/>
  <c r="O23" i="42"/>
  <c r="O22" i="42"/>
  <c r="O21" i="42"/>
  <c r="O20" i="42"/>
  <c r="O19" i="42"/>
  <c r="O18" i="42"/>
  <c r="O17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7" i="42"/>
  <c r="L34" i="42"/>
  <c r="L36" i="42"/>
  <c r="L37" i="42"/>
  <c r="L39" i="42"/>
  <c r="L40" i="42"/>
  <c r="L41" i="42"/>
  <c r="L42" i="42"/>
  <c r="L44" i="42"/>
  <c r="L46" i="42"/>
  <c r="L47" i="42"/>
  <c r="L49" i="42"/>
  <c r="L50" i="42"/>
  <c r="L51" i="42"/>
  <c r="L53" i="42"/>
  <c r="L54" i="42"/>
  <c r="L55" i="42"/>
  <c r="L57" i="42"/>
  <c r="L58" i="42"/>
  <c r="L60" i="42"/>
  <c r="L61" i="42"/>
  <c r="L63" i="42"/>
  <c r="L65" i="42"/>
  <c r="AO15" i="23"/>
  <c r="AN15" i="23"/>
  <c r="AM15" i="23"/>
  <c r="AL15" i="23"/>
  <c r="AK15" i="23"/>
  <c r="AJ15" i="23" s="1"/>
  <c r="AI15" i="23"/>
  <c r="AH15" i="23"/>
  <c r="AG15" i="23" s="1"/>
  <c r="AG10" i="23" s="1"/>
  <c r="AF15" i="23"/>
  <c r="AE15" i="23"/>
  <c r="AD15" i="23"/>
  <c r="AC15" i="23"/>
  <c r="AA15" i="23" s="1"/>
  <c r="AB15" i="23"/>
  <c r="Z15" i="23"/>
  <c r="Y15" i="23"/>
  <c r="W15" i="23"/>
  <c r="V15" i="23"/>
  <c r="U15" i="23" s="1"/>
  <c r="T15" i="23"/>
  <c r="S15" i="23"/>
  <c r="Q15" i="23"/>
  <c r="P15" i="23"/>
  <c r="N15" i="23"/>
  <c r="M15" i="23"/>
  <c r="K15" i="23"/>
  <c r="J15" i="23"/>
  <c r="I15" i="23" s="1"/>
  <c r="H15" i="23"/>
  <c r="G15" i="23"/>
  <c r="F15" i="23" s="1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36" i="23"/>
  <c r="L37" i="23"/>
  <c r="L39" i="23"/>
  <c r="L40" i="23"/>
  <c r="L41" i="23"/>
  <c r="L42" i="23"/>
  <c r="L44" i="23"/>
  <c r="L46" i="23"/>
  <c r="L47" i="23"/>
  <c r="L49" i="23"/>
  <c r="L50" i="23"/>
  <c r="L51" i="23"/>
  <c r="L53" i="23"/>
  <c r="L54" i="23"/>
  <c r="L34" i="23"/>
  <c r="L55" i="23"/>
  <c r="L57" i="23"/>
  <c r="L58" i="23"/>
  <c r="L60" i="23"/>
  <c r="L61" i="23"/>
  <c r="L63" i="23"/>
  <c r="L65" i="23"/>
  <c r="O65" i="23"/>
  <c r="O63" i="23"/>
  <c r="O61" i="23"/>
  <c r="O60" i="23"/>
  <c r="O58" i="23"/>
  <c r="O57" i="23"/>
  <c r="O55" i="23"/>
  <c r="O34" i="23"/>
  <c r="O54" i="23"/>
  <c r="O53" i="23"/>
  <c r="O51" i="23"/>
  <c r="O50" i="23"/>
  <c r="O49" i="23"/>
  <c r="O47" i="23"/>
  <c r="O46" i="23"/>
  <c r="O44" i="23"/>
  <c r="O42" i="23"/>
  <c r="O41" i="23"/>
  <c r="O40" i="23"/>
  <c r="O39" i="23"/>
  <c r="O37" i="23"/>
  <c r="O36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36" i="23"/>
  <c r="R37" i="23"/>
  <c r="R39" i="23"/>
  <c r="R40" i="23"/>
  <c r="R41" i="23"/>
  <c r="R42" i="23"/>
  <c r="R44" i="23"/>
  <c r="R46" i="23"/>
  <c r="R47" i="23"/>
  <c r="R49" i="23"/>
  <c r="R50" i="23"/>
  <c r="R51" i="23"/>
  <c r="R53" i="23"/>
  <c r="R54" i="23"/>
  <c r="R34" i="23"/>
  <c r="R55" i="23"/>
  <c r="R57" i="23"/>
  <c r="R58" i="23"/>
  <c r="R60" i="23"/>
  <c r="R61" i="23"/>
  <c r="R63" i="23"/>
  <c r="R65" i="23"/>
  <c r="U65" i="23"/>
  <c r="U63" i="23"/>
  <c r="U61" i="23"/>
  <c r="U60" i="23"/>
  <c r="U58" i="23"/>
  <c r="U57" i="23"/>
  <c r="U55" i="23"/>
  <c r="U34" i="23"/>
  <c r="U54" i="23"/>
  <c r="U53" i="23"/>
  <c r="U51" i="23"/>
  <c r="U50" i="23"/>
  <c r="U49" i="23"/>
  <c r="U47" i="23"/>
  <c r="U46" i="23"/>
  <c r="U44" i="23"/>
  <c r="U42" i="23"/>
  <c r="U41" i="23"/>
  <c r="U40" i="23"/>
  <c r="U39" i="23"/>
  <c r="U37" i="23"/>
  <c r="U36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X33" i="23"/>
  <c r="X32" i="23"/>
  <c r="X31" i="23"/>
  <c r="X30" i="23"/>
  <c r="X29" i="23"/>
  <c r="X28" i="23"/>
  <c r="X27" i="23"/>
  <c r="X26" i="23"/>
  <c r="X25" i="23"/>
  <c r="X24" i="23"/>
  <c r="X23" i="23"/>
  <c r="X22" i="23"/>
  <c r="X21" i="23"/>
  <c r="X20" i="23"/>
  <c r="X19" i="23"/>
  <c r="X18" i="23"/>
  <c r="X17" i="23"/>
  <c r="X36" i="23"/>
  <c r="X37" i="23"/>
  <c r="X39" i="23"/>
  <c r="X40" i="23"/>
  <c r="X41" i="23"/>
  <c r="X42" i="23"/>
  <c r="X44" i="23"/>
  <c r="X46" i="23"/>
  <c r="X47" i="23"/>
  <c r="X49" i="23"/>
  <c r="X50" i="23"/>
  <c r="X51" i="23"/>
  <c r="X53" i="23"/>
  <c r="X54" i="23"/>
  <c r="X34" i="23"/>
  <c r="X55" i="23"/>
  <c r="X57" i="23"/>
  <c r="X58" i="23"/>
  <c r="X60" i="23"/>
  <c r="X61" i="23"/>
  <c r="X63" i="23"/>
  <c r="X65" i="23"/>
  <c r="AA65" i="23"/>
  <c r="AA63" i="23"/>
  <c r="AA61" i="23"/>
  <c r="AA60" i="23"/>
  <c r="AA58" i="23"/>
  <c r="AA57" i="23"/>
  <c r="AA55" i="23"/>
  <c r="AA34" i="23"/>
  <c r="AA54" i="23"/>
  <c r="AA53" i="23"/>
  <c r="AA51" i="23"/>
  <c r="AA50" i="23"/>
  <c r="AA49" i="23"/>
  <c r="AA47" i="23"/>
  <c r="AA46" i="23"/>
  <c r="AA44" i="23"/>
  <c r="AA42" i="23"/>
  <c r="AA41" i="23"/>
  <c r="AA40" i="23"/>
  <c r="AA39" i="23"/>
  <c r="AA37" i="23"/>
  <c r="AA36" i="23"/>
  <c r="AA33" i="23"/>
  <c r="AA32" i="23"/>
  <c r="AA31" i="23"/>
  <c r="AA30" i="23"/>
  <c r="AA29" i="23"/>
  <c r="AA28" i="23"/>
  <c r="AA27" i="23"/>
  <c r="AA26" i="23"/>
  <c r="AA25" i="23"/>
  <c r="AA24" i="23"/>
  <c r="AA23" i="23"/>
  <c r="AA22" i="23"/>
  <c r="AA21" i="23"/>
  <c r="AA20" i="23"/>
  <c r="AA19" i="23"/>
  <c r="AA18" i="23"/>
  <c r="AA17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36" i="23"/>
  <c r="AD37" i="23"/>
  <c r="AD39" i="23"/>
  <c r="AD40" i="23"/>
  <c r="AD41" i="23"/>
  <c r="AD42" i="23"/>
  <c r="AD44" i="23"/>
  <c r="AD46" i="23"/>
  <c r="AD47" i="23"/>
  <c r="AD49" i="23"/>
  <c r="AD50" i="23"/>
  <c r="AD51" i="23"/>
  <c r="AD53" i="23"/>
  <c r="AD54" i="23"/>
  <c r="AD34" i="23"/>
  <c r="AD55" i="23"/>
  <c r="AD57" i="23"/>
  <c r="AD58" i="23"/>
  <c r="AD60" i="23"/>
  <c r="AD61" i="23"/>
  <c r="AD63" i="23"/>
  <c r="AD65" i="23"/>
  <c r="AG65" i="23"/>
  <c r="AG63" i="23"/>
  <c r="AG61" i="23"/>
  <c r="AG60" i="23"/>
  <c r="AG58" i="23"/>
  <c r="AG57" i="23"/>
  <c r="AG55" i="23"/>
  <c r="AG34" i="23"/>
  <c r="AG54" i="23"/>
  <c r="AG53" i="23"/>
  <c r="AG51" i="23"/>
  <c r="AG50" i="23"/>
  <c r="AG49" i="23"/>
  <c r="AG47" i="23"/>
  <c r="AG46" i="23"/>
  <c r="AG44" i="23"/>
  <c r="AG42" i="23"/>
  <c r="AG41" i="23"/>
  <c r="AG40" i="23"/>
  <c r="AG39" i="23"/>
  <c r="AG37" i="23"/>
  <c r="AG36" i="23"/>
  <c r="AG33" i="23"/>
  <c r="AG32" i="23"/>
  <c r="AG31" i="23"/>
  <c r="AG30" i="23"/>
  <c r="AG29" i="23"/>
  <c r="AG28" i="23"/>
  <c r="AG27" i="23"/>
  <c r="AG26" i="23"/>
  <c r="AG25" i="23"/>
  <c r="AG24" i="23"/>
  <c r="AG23" i="23"/>
  <c r="AG22" i="23"/>
  <c r="AG21" i="23"/>
  <c r="AG20" i="23"/>
  <c r="AG19" i="23"/>
  <c r="AG18" i="23"/>
  <c r="AG17" i="23"/>
  <c r="AJ33" i="23"/>
  <c r="AJ32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AJ17" i="23"/>
  <c r="AJ36" i="23"/>
  <c r="AJ37" i="23"/>
  <c r="AJ39" i="23"/>
  <c r="AJ40" i="23"/>
  <c r="AJ41" i="23"/>
  <c r="AJ42" i="23"/>
  <c r="AJ44" i="23"/>
  <c r="AJ46" i="23"/>
  <c r="AJ47" i="23"/>
  <c r="AJ49" i="23"/>
  <c r="AJ50" i="23"/>
  <c r="AJ51" i="23"/>
  <c r="AJ53" i="23"/>
  <c r="AJ54" i="23"/>
  <c r="AJ34" i="23"/>
  <c r="AJ55" i="23"/>
  <c r="AJ57" i="23"/>
  <c r="AJ58" i="23"/>
  <c r="AJ60" i="23"/>
  <c r="AJ61" i="23"/>
  <c r="AJ63" i="23"/>
  <c r="AJ65" i="23"/>
  <c r="I65" i="23"/>
  <c r="I63" i="23"/>
  <c r="I61" i="23"/>
  <c r="I60" i="23"/>
  <c r="I58" i="23"/>
  <c r="I57" i="23"/>
  <c r="I55" i="23"/>
  <c r="I34" i="23"/>
  <c r="I54" i="23"/>
  <c r="I53" i="23"/>
  <c r="I51" i="23"/>
  <c r="I50" i="23"/>
  <c r="I49" i="23"/>
  <c r="I47" i="23"/>
  <c r="I46" i="23"/>
  <c r="I44" i="23"/>
  <c r="I42" i="23"/>
  <c r="I41" i="23"/>
  <c r="I40" i="23"/>
  <c r="I39" i="23"/>
  <c r="I37" i="23"/>
  <c r="I36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W11" i="8"/>
  <c r="V11" i="8"/>
  <c r="U11" i="8"/>
  <c r="S11" i="8"/>
  <c r="R11" i="8"/>
  <c r="Q11" i="8"/>
  <c r="P11" i="8"/>
  <c r="P9" i="8" s="1"/>
  <c r="N11" i="8"/>
  <c r="M11" i="8"/>
  <c r="L11" i="8"/>
  <c r="K11" i="8" s="1"/>
  <c r="G53" i="48"/>
  <c r="F53" i="48"/>
  <c r="H53" i="48"/>
  <c r="J53" i="48"/>
  <c r="G56" i="48"/>
  <c r="H56" i="48"/>
  <c r="J56" i="48"/>
  <c r="I56" i="48" s="1"/>
  <c r="G59" i="48"/>
  <c r="H59" i="48"/>
  <c r="J59" i="48"/>
  <c r="G61" i="48"/>
  <c r="H61" i="48"/>
  <c r="J61" i="48"/>
  <c r="I61" i="48" s="1"/>
  <c r="V13" i="43"/>
  <c r="W13" i="43"/>
  <c r="Y13" i="43"/>
  <c r="Z13" i="43"/>
  <c r="V32" i="43"/>
  <c r="W32" i="43"/>
  <c r="X32" i="43"/>
  <c r="Y32" i="43"/>
  <c r="Z32" i="43"/>
  <c r="V35" i="43"/>
  <c r="W35" i="43"/>
  <c r="X35" i="43"/>
  <c r="Y35" i="43"/>
  <c r="Z35" i="43"/>
  <c r="V40" i="43"/>
  <c r="W40" i="43"/>
  <c r="X40" i="43"/>
  <c r="Y40" i="43"/>
  <c r="Z40" i="43"/>
  <c r="V42" i="43"/>
  <c r="W42" i="43"/>
  <c r="X42" i="43"/>
  <c r="Y42" i="43"/>
  <c r="Z42" i="43"/>
  <c r="O36" i="43"/>
  <c r="O37" i="43"/>
  <c r="AC35" i="42"/>
  <c r="AB35" i="42"/>
  <c r="AA35" i="42"/>
  <c r="Z35" i="42"/>
  <c r="Y35" i="42"/>
  <c r="J59" i="42"/>
  <c r="K59" i="42"/>
  <c r="H59" i="42" s="1"/>
  <c r="E59" i="42" s="1"/>
  <c r="M59" i="42"/>
  <c r="N59" i="42"/>
  <c r="P59" i="42"/>
  <c r="Q59" i="42"/>
  <c r="S59" i="42"/>
  <c r="T59" i="42"/>
  <c r="V59" i="42"/>
  <c r="U59" i="42" s="1"/>
  <c r="W59" i="42"/>
  <c r="N27" i="47"/>
  <c r="O27" i="47"/>
  <c r="P27" i="47"/>
  <c r="Q27" i="47"/>
  <c r="R27" i="47"/>
  <c r="S27" i="47"/>
  <c r="T27" i="47"/>
  <c r="U27" i="47"/>
  <c r="W27" i="47"/>
  <c r="X27" i="47"/>
  <c r="Z27" i="47"/>
  <c r="AA27" i="47"/>
  <c r="E62" i="47"/>
  <c r="E59" i="47" s="1"/>
  <c r="F59" i="47"/>
  <c r="G59" i="47"/>
  <c r="H59" i="47"/>
  <c r="I59" i="47"/>
  <c r="J59" i="47"/>
  <c r="K59" i="47"/>
  <c r="L59" i="47"/>
  <c r="M59" i="47"/>
  <c r="N59" i="47"/>
  <c r="O59" i="47"/>
  <c r="P59" i="47"/>
  <c r="Q59" i="47"/>
  <c r="R59" i="47"/>
  <c r="S59" i="47"/>
  <c r="U59" i="47"/>
  <c r="W59" i="47"/>
  <c r="X59" i="47"/>
  <c r="Y59" i="47"/>
  <c r="Z59" i="47"/>
  <c r="AA59" i="47"/>
  <c r="Y36" i="47"/>
  <c r="Y37" i="47"/>
  <c r="Y38" i="47"/>
  <c r="Y39" i="47"/>
  <c r="Y40" i="47"/>
  <c r="Y41" i="47"/>
  <c r="Y42" i="47"/>
  <c r="Y43" i="47"/>
  <c r="Y44" i="47"/>
  <c r="Y47" i="47"/>
  <c r="Y30" i="47"/>
  <c r="V36" i="47"/>
  <c r="V37" i="47"/>
  <c r="V38" i="47"/>
  <c r="V39" i="47"/>
  <c r="V40" i="47"/>
  <c r="V41" i="47"/>
  <c r="V42" i="47"/>
  <c r="V43" i="47"/>
  <c r="V27" i="47" s="1"/>
  <c r="V44" i="47"/>
  <c r="V47" i="47"/>
  <c r="V30" i="47"/>
  <c r="G36" i="47"/>
  <c r="G37" i="47"/>
  <c r="G38" i="47"/>
  <c r="K39" i="47"/>
  <c r="G40" i="47"/>
  <c r="G41" i="47"/>
  <c r="G42" i="47"/>
  <c r="K43" i="47"/>
  <c r="G44" i="47"/>
  <c r="M47" i="47"/>
  <c r="G47" i="47" s="1"/>
  <c r="G30" i="47"/>
  <c r="F36" i="47"/>
  <c r="F37" i="47"/>
  <c r="F38" i="47"/>
  <c r="E38" i="47" s="1"/>
  <c r="F40" i="47"/>
  <c r="K41" i="47"/>
  <c r="F42" i="47"/>
  <c r="F43" i="47"/>
  <c r="F44" i="47"/>
  <c r="L47" i="47"/>
  <c r="F30" i="47"/>
  <c r="J36" i="47"/>
  <c r="D36" i="47" s="1"/>
  <c r="J37" i="47"/>
  <c r="D37" i="47"/>
  <c r="J38" i="47"/>
  <c r="J39" i="47"/>
  <c r="D39" i="47" s="1"/>
  <c r="J40" i="47"/>
  <c r="D40" i="47" s="1"/>
  <c r="J41" i="47"/>
  <c r="D41" i="47" s="1"/>
  <c r="J42" i="47"/>
  <c r="D42" i="47" s="1"/>
  <c r="B42" i="47" s="1"/>
  <c r="J43" i="47"/>
  <c r="D43" i="47" s="1"/>
  <c r="J44" i="47"/>
  <c r="D44" i="47"/>
  <c r="J47" i="47"/>
  <c r="D47" i="47" s="1"/>
  <c r="I36" i="47"/>
  <c r="I37" i="47"/>
  <c r="C37" i="47" s="1"/>
  <c r="I38" i="47"/>
  <c r="C38" i="47" s="1"/>
  <c r="I39" i="47"/>
  <c r="I40" i="47"/>
  <c r="C40" i="47" s="1"/>
  <c r="I41" i="47"/>
  <c r="C41" i="47" s="1"/>
  <c r="I42" i="47"/>
  <c r="C42" i="47" s="1"/>
  <c r="I43" i="47"/>
  <c r="C43" i="47"/>
  <c r="B43" i="47" s="1"/>
  <c r="I44" i="47"/>
  <c r="C44" i="47" s="1"/>
  <c r="I47" i="47"/>
  <c r="D30" i="47"/>
  <c r="C30" i="47"/>
  <c r="B30" i="47" s="1"/>
  <c r="C11" i="47"/>
  <c r="C10" i="47"/>
  <c r="D8" i="47"/>
  <c r="E8" i="47"/>
  <c r="F8" i="47"/>
  <c r="G8" i="47"/>
  <c r="B8" i="47"/>
  <c r="G58" i="30"/>
  <c r="H58" i="30"/>
  <c r="I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V58" i="30"/>
  <c r="G55" i="30"/>
  <c r="H55" i="30"/>
  <c r="I55" i="30"/>
  <c r="J55" i="30"/>
  <c r="K55" i="30"/>
  <c r="L55" i="30"/>
  <c r="D55" i="30" s="1"/>
  <c r="M55" i="30"/>
  <c r="E55" i="30" s="1"/>
  <c r="N55" i="30"/>
  <c r="O55" i="30"/>
  <c r="P55" i="30"/>
  <c r="Q55" i="30"/>
  <c r="R55" i="30"/>
  <c r="S55" i="30"/>
  <c r="T55" i="30"/>
  <c r="U55" i="30"/>
  <c r="V55" i="30"/>
  <c r="G51" i="30"/>
  <c r="H51" i="30"/>
  <c r="I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V51" i="30"/>
  <c r="G47" i="30"/>
  <c r="H47" i="30"/>
  <c r="I47" i="30"/>
  <c r="J47" i="30"/>
  <c r="D47" i="30" s="1"/>
  <c r="K47" i="30"/>
  <c r="L47" i="30"/>
  <c r="M47" i="30"/>
  <c r="N47" i="30"/>
  <c r="O47" i="30"/>
  <c r="P47" i="30"/>
  <c r="Q47" i="30"/>
  <c r="R47" i="30"/>
  <c r="S47" i="30"/>
  <c r="T47" i="30"/>
  <c r="U47" i="30"/>
  <c r="U9" i="30" s="1"/>
  <c r="V47" i="30"/>
  <c r="V9" i="30" s="1"/>
  <c r="G44" i="30"/>
  <c r="H44" i="30"/>
  <c r="I44" i="30"/>
  <c r="J44" i="30"/>
  <c r="K44" i="30"/>
  <c r="L44" i="30"/>
  <c r="M44" i="30"/>
  <c r="M9" i="30" s="1"/>
  <c r="N44" i="30"/>
  <c r="O44" i="30"/>
  <c r="P44" i="30"/>
  <c r="Q44" i="30"/>
  <c r="R44" i="30"/>
  <c r="S44" i="30"/>
  <c r="T44" i="30"/>
  <c r="U44" i="30"/>
  <c r="V44" i="30"/>
  <c r="G42" i="30"/>
  <c r="H42" i="30"/>
  <c r="I42" i="30"/>
  <c r="J42" i="30"/>
  <c r="K42" i="30"/>
  <c r="L42" i="30"/>
  <c r="L9" i="30" s="1"/>
  <c r="M42" i="30"/>
  <c r="N42" i="30"/>
  <c r="O42" i="30"/>
  <c r="P42" i="30"/>
  <c r="Q42" i="30"/>
  <c r="R42" i="30"/>
  <c r="S42" i="30"/>
  <c r="T42" i="30"/>
  <c r="U42" i="30"/>
  <c r="V42" i="30"/>
  <c r="G37" i="30"/>
  <c r="H37" i="30"/>
  <c r="I37" i="30"/>
  <c r="J37" i="30"/>
  <c r="K37" i="30"/>
  <c r="K9" i="30"/>
  <c r="L37" i="30"/>
  <c r="M37" i="30"/>
  <c r="N37" i="30"/>
  <c r="O37" i="30"/>
  <c r="P37" i="30"/>
  <c r="Q37" i="30"/>
  <c r="R37" i="30"/>
  <c r="S37" i="30"/>
  <c r="E37" i="30" s="1"/>
  <c r="C37" i="30" s="1"/>
  <c r="T37" i="30"/>
  <c r="U37" i="30"/>
  <c r="V37" i="30"/>
  <c r="G15" i="30"/>
  <c r="H15" i="30"/>
  <c r="I15" i="30"/>
  <c r="J15" i="30"/>
  <c r="K15" i="30"/>
  <c r="L15" i="30"/>
  <c r="D15" i="30" s="1"/>
  <c r="M15" i="30"/>
  <c r="N15" i="30"/>
  <c r="O15" i="30"/>
  <c r="P15" i="30"/>
  <c r="Q15" i="30"/>
  <c r="R15" i="30"/>
  <c r="S15" i="30"/>
  <c r="T15" i="30"/>
  <c r="U15" i="30"/>
  <c r="V15" i="30"/>
  <c r="G34" i="30"/>
  <c r="H34" i="30"/>
  <c r="I34" i="30"/>
  <c r="L34" i="30"/>
  <c r="M34" i="30"/>
  <c r="N34" i="30"/>
  <c r="O34" i="30"/>
  <c r="P34" i="30"/>
  <c r="Q34" i="30"/>
  <c r="R34" i="30"/>
  <c r="S34" i="30"/>
  <c r="T34" i="30"/>
  <c r="U34" i="30"/>
  <c r="V34" i="30"/>
  <c r="F58" i="30"/>
  <c r="F55" i="30"/>
  <c r="F51" i="30"/>
  <c r="F47" i="30"/>
  <c r="F44" i="30"/>
  <c r="D44" i="30" s="1"/>
  <c r="F42" i="30"/>
  <c r="D42" i="30" s="1"/>
  <c r="F37" i="30"/>
  <c r="F34" i="30"/>
  <c r="F15" i="30"/>
  <c r="Q62" i="42"/>
  <c r="E13" i="52"/>
  <c r="C13" i="52" s="1"/>
  <c r="E14" i="52"/>
  <c r="C14" i="52" s="1"/>
  <c r="E15" i="52"/>
  <c r="E16" i="52"/>
  <c r="E17" i="52"/>
  <c r="E18" i="52"/>
  <c r="E19" i="52"/>
  <c r="E20" i="52"/>
  <c r="E21" i="52"/>
  <c r="E22" i="52"/>
  <c r="E23" i="52"/>
  <c r="C23" i="52" s="1"/>
  <c r="E24" i="52"/>
  <c r="E25" i="52"/>
  <c r="E26" i="52"/>
  <c r="E27" i="52"/>
  <c r="E28" i="52"/>
  <c r="E29" i="52"/>
  <c r="E32" i="52"/>
  <c r="E33" i="52"/>
  <c r="E35" i="52"/>
  <c r="E36" i="52"/>
  <c r="E37" i="52"/>
  <c r="E38" i="52"/>
  <c r="E40" i="52"/>
  <c r="E42" i="52"/>
  <c r="E43" i="52"/>
  <c r="E45" i="52"/>
  <c r="E46" i="52"/>
  <c r="E47" i="52"/>
  <c r="E49" i="52"/>
  <c r="E50" i="52"/>
  <c r="E51" i="52"/>
  <c r="E53" i="52"/>
  <c r="E54" i="52"/>
  <c r="E56" i="52"/>
  <c r="E57" i="52"/>
  <c r="E59" i="52"/>
  <c r="E61" i="52"/>
  <c r="D13" i="52"/>
  <c r="D14" i="52"/>
  <c r="D15" i="52"/>
  <c r="D16" i="52"/>
  <c r="C16" i="52" s="1"/>
  <c r="D17" i="52"/>
  <c r="C17" i="52" s="1"/>
  <c r="D18" i="52"/>
  <c r="D19" i="52"/>
  <c r="C19" i="52" s="1"/>
  <c r="D20" i="52"/>
  <c r="C20" i="52"/>
  <c r="D21" i="52"/>
  <c r="D22" i="52"/>
  <c r="D23" i="52"/>
  <c r="D24" i="52"/>
  <c r="C24" i="52" s="1"/>
  <c r="D25" i="52"/>
  <c r="D26" i="52"/>
  <c r="D27" i="52"/>
  <c r="D28" i="52"/>
  <c r="C28" i="52" s="1"/>
  <c r="D29" i="52"/>
  <c r="D32" i="52"/>
  <c r="C32" i="52" s="1"/>
  <c r="D33" i="52"/>
  <c r="C33" i="52" s="1"/>
  <c r="D35" i="52"/>
  <c r="C35" i="52" s="1"/>
  <c r="D36" i="52"/>
  <c r="C36" i="52"/>
  <c r="D37" i="52"/>
  <c r="C37" i="52" s="1"/>
  <c r="D38" i="52"/>
  <c r="D40" i="52"/>
  <c r="C40" i="52" s="1"/>
  <c r="D42" i="52"/>
  <c r="D43" i="52"/>
  <c r="C43" i="52"/>
  <c r="D45" i="52"/>
  <c r="C45" i="52" s="1"/>
  <c r="D46" i="52"/>
  <c r="D47" i="52"/>
  <c r="D49" i="52"/>
  <c r="D50" i="52"/>
  <c r="D51" i="52"/>
  <c r="D53" i="52"/>
  <c r="D54" i="52"/>
  <c r="C54" i="52" s="1"/>
  <c r="D56" i="52"/>
  <c r="C56" i="52"/>
  <c r="D57" i="52"/>
  <c r="D59" i="52"/>
  <c r="D61" i="52"/>
  <c r="F60" i="52"/>
  <c r="G60" i="52"/>
  <c r="E60" i="52" s="1"/>
  <c r="H60" i="52"/>
  <c r="I60" i="52"/>
  <c r="J60" i="52"/>
  <c r="K60" i="52"/>
  <c r="L60" i="52"/>
  <c r="M60" i="52"/>
  <c r="N60" i="52"/>
  <c r="O60" i="52"/>
  <c r="P60" i="52"/>
  <c r="Q60" i="52"/>
  <c r="R60" i="52"/>
  <c r="S60" i="52"/>
  <c r="T60" i="52"/>
  <c r="U60" i="52"/>
  <c r="V60" i="52"/>
  <c r="F58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S58" i="52"/>
  <c r="T58" i="52"/>
  <c r="T9" i="52" s="1"/>
  <c r="U58" i="52"/>
  <c r="V58" i="52"/>
  <c r="F55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S55" i="52"/>
  <c r="T55" i="52"/>
  <c r="U55" i="52"/>
  <c r="V55" i="52"/>
  <c r="F52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S52" i="52"/>
  <c r="T52" i="52"/>
  <c r="U52" i="52"/>
  <c r="V52" i="52"/>
  <c r="F48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S48" i="52"/>
  <c r="T48" i="52"/>
  <c r="U48" i="52"/>
  <c r="V48" i="52"/>
  <c r="F44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S44" i="52"/>
  <c r="T44" i="52"/>
  <c r="U44" i="52"/>
  <c r="V44" i="52"/>
  <c r="F41" i="52"/>
  <c r="G41" i="52"/>
  <c r="H41" i="52"/>
  <c r="I41" i="52"/>
  <c r="J41" i="52"/>
  <c r="K41" i="52"/>
  <c r="L41" i="52"/>
  <c r="M41" i="52"/>
  <c r="N41" i="52"/>
  <c r="O41" i="52"/>
  <c r="O9" i="52" s="1"/>
  <c r="P41" i="52"/>
  <c r="Q41" i="52"/>
  <c r="R41" i="52"/>
  <c r="S41" i="52"/>
  <c r="T41" i="52"/>
  <c r="U41" i="52"/>
  <c r="V41" i="52"/>
  <c r="F39" i="52"/>
  <c r="G39" i="52"/>
  <c r="H39" i="52"/>
  <c r="I39" i="52"/>
  <c r="J39" i="52"/>
  <c r="K39" i="52"/>
  <c r="L39" i="52"/>
  <c r="M39" i="52"/>
  <c r="N39" i="52"/>
  <c r="O39" i="52"/>
  <c r="P39" i="52"/>
  <c r="Q39" i="52"/>
  <c r="R39" i="52"/>
  <c r="S39" i="52"/>
  <c r="T39" i="52"/>
  <c r="U39" i="52"/>
  <c r="V39" i="52"/>
  <c r="F34" i="52"/>
  <c r="D34" i="52" s="1"/>
  <c r="G34" i="52"/>
  <c r="H34" i="52"/>
  <c r="I34" i="52"/>
  <c r="J34" i="52"/>
  <c r="K34" i="52"/>
  <c r="L34" i="52"/>
  <c r="M34" i="52"/>
  <c r="E34" i="52" s="1"/>
  <c r="N34" i="52"/>
  <c r="O34" i="52"/>
  <c r="P34" i="52"/>
  <c r="Q34" i="52"/>
  <c r="R34" i="52"/>
  <c r="S34" i="52"/>
  <c r="T34" i="52"/>
  <c r="U34" i="52"/>
  <c r="V34" i="52"/>
  <c r="V9" i="52" s="1"/>
  <c r="F12" i="52"/>
  <c r="G12" i="52"/>
  <c r="H12" i="52"/>
  <c r="I12" i="52"/>
  <c r="J12" i="52"/>
  <c r="D12" i="52" s="1"/>
  <c r="C12" i="52" s="1"/>
  <c r="K12" i="52"/>
  <c r="E12" i="52" s="1"/>
  <c r="L12" i="52"/>
  <c r="M12" i="52"/>
  <c r="N12" i="52"/>
  <c r="O12" i="52"/>
  <c r="P12" i="52"/>
  <c r="Q12" i="52"/>
  <c r="R12" i="52"/>
  <c r="S12" i="52"/>
  <c r="T12" i="52"/>
  <c r="U12" i="52"/>
  <c r="V12" i="52"/>
  <c r="E13" i="51"/>
  <c r="E14" i="51"/>
  <c r="E15" i="51"/>
  <c r="C15" i="51" s="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2" i="51"/>
  <c r="E33" i="51"/>
  <c r="E35" i="51"/>
  <c r="E36" i="51"/>
  <c r="E37" i="51"/>
  <c r="E38" i="51"/>
  <c r="E40" i="51"/>
  <c r="E42" i="51"/>
  <c r="E43" i="51"/>
  <c r="E45" i="51"/>
  <c r="E46" i="51"/>
  <c r="E47" i="51"/>
  <c r="E49" i="51"/>
  <c r="E50" i="51"/>
  <c r="E30" i="51"/>
  <c r="E51" i="51"/>
  <c r="E53" i="51"/>
  <c r="E54" i="51"/>
  <c r="E56" i="51"/>
  <c r="E57" i="51"/>
  <c r="E59" i="51"/>
  <c r="E61" i="51"/>
  <c r="D13" i="51"/>
  <c r="D14" i="51"/>
  <c r="C14" i="51" s="1"/>
  <c r="D15" i="51"/>
  <c r="D16" i="51"/>
  <c r="C16" i="51" s="1"/>
  <c r="D17" i="51"/>
  <c r="D18" i="51"/>
  <c r="D19" i="51"/>
  <c r="C19" i="51" s="1"/>
  <c r="D20" i="51"/>
  <c r="D21" i="51"/>
  <c r="C21" i="51" s="1"/>
  <c r="D22" i="51"/>
  <c r="D23" i="51"/>
  <c r="C23" i="51" s="1"/>
  <c r="D24" i="51"/>
  <c r="D25" i="51"/>
  <c r="C25" i="51"/>
  <c r="D26" i="51"/>
  <c r="D27" i="51"/>
  <c r="D28" i="51"/>
  <c r="C28" i="51" s="1"/>
  <c r="D29" i="51"/>
  <c r="D32" i="51"/>
  <c r="D33" i="51"/>
  <c r="C33" i="51" s="1"/>
  <c r="D35" i="51"/>
  <c r="C35" i="51" s="1"/>
  <c r="D36" i="51"/>
  <c r="C36" i="51" s="1"/>
  <c r="D37" i="51"/>
  <c r="C37" i="51" s="1"/>
  <c r="D38" i="51"/>
  <c r="D40" i="51"/>
  <c r="C40" i="51" s="1"/>
  <c r="D42" i="51"/>
  <c r="D43" i="51"/>
  <c r="D45" i="51"/>
  <c r="C45" i="51" s="1"/>
  <c r="D46" i="51"/>
  <c r="C46" i="51" s="1"/>
  <c r="D47" i="51"/>
  <c r="C47" i="51" s="1"/>
  <c r="D49" i="51"/>
  <c r="C49" i="51" s="1"/>
  <c r="D50" i="51"/>
  <c r="C50" i="51" s="1"/>
  <c r="D30" i="51"/>
  <c r="C30" i="51" s="1"/>
  <c r="D51" i="51"/>
  <c r="D53" i="51"/>
  <c r="D54" i="51"/>
  <c r="D56" i="51"/>
  <c r="D57" i="51"/>
  <c r="C57" i="51" s="1"/>
  <c r="D59" i="51"/>
  <c r="C59" i="51" s="1"/>
  <c r="D61" i="51"/>
  <c r="F60" i="51"/>
  <c r="G60" i="51"/>
  <c r="H60" i="51"/>
  <c r="I60" i="51"/>
  <c r="J60" i="51"/>
  <c r="K60" i="51"/>
  <c r="L60" i="51"/>
  <c r="M60" i="51"/>
  <c r="N60" i="51"/>
  <c r="O60" i="51"/>
  <c r="P60" i="51"/>
  <c r="Q60" i="51"/>
  <c r="R60" i="51"/>
  <c r="S60" i="51"/>
  <c r="T60" i="51"/>
  <c r="U60" i="51"/>
  <c r="V60" i="51"/>
  <c r="F58" i="51"/>
  <c r="G58" i="51"/>
  <c r="H58" i="51"/>
  <c r="I58" i="51"/>
  <c r="J58" i="51"/>
  <c r="K58" i="51"/>
  <c r="L58" i="51"/>
  <c r="M58" i="51"/>
  <c r="N58" i="51"/>
  <c r="O58" i="51"/>
  <c r="P58" i="51"/>
  <c r="Q58" i="51"/>
  <c r="R58" i="51"/>
  <c r="S58" i="51"/>
  <c r="T58" i="51"/>
  <c r="U58" i="51"/>
  <c r="V58" i="51"/>
  <c r="F55" i="51"/>
  <c r="D55" i="51" s="1"/>
  <c r="G55" i="51"/>
  <c r="H55" i="51"/>
  <c r="I55" i="51"/>
  <c r="J55" i="51"/>
  <c r="K55" i="51"/>
  <c r="L55" i="51"/>
  <c r="M55" i="51"/>
  <c r="E55" i="51" s="1"/>
  <c r="N55" i="51"/>
  <c r="O55" i="51"/>
  <c r="P55" i="51"/>
  <c r="Q55" i="51"/>
  <c r="R55" i="51"/>
  <c r="S55" i="51"/>
  <c r="T55" i="51"/>
  <c r="U55" i="51"/>
  <c r="V55" i="51"/>
  <c r="F52" i="51"/>
  <c r="G52" i="51"/>
  <c r="H52" i="51"/>
  <c r="I52" i="51"/>
  <c r="J52" i="51"/>
  <c r="K52" i="51"/>
  <c r="L52" i="51"/>
  <c r="M52" i="51"/>
  <c r="N52" i="51"/>
  <c r="O52" i="51"/>
  <c r="P52" i="51"/>
  <c r="Q52" i="51"/>
  <c r="R52" i="51"/>
  <c r="S52" i="51"/>
  <c r="T52" i="51"/>
  <c r="U52" i="51"/>
  <c r="V52" i="51"/>
  <c r="F48" i="51"/>
  <c r="G48" i="51"/>
  <c r="H48" i="51"/>
  <c r="I48" i="51"/>
  <c r="J48" i="51"/>
  <c r="K48" i="51"/>
  <c r="L48" i="51"/>
  <c r="D48" i="51" s="1"/>
  <c r="M48" i="51"/>
  <c r="N48" i="51"/>
  <c r="O48" i="51"/>
  <c r="P48" i="51"/>
  <c r="Q48" i="51"/>
  <c r="R48" i="51"/>
  <c r="S48" i="51"/>
  <c r="T48" i="51"/>
  <c r="U48" i="51"/>
  <c r="V48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E44" i="51" s="1"/>
  <c r="T44" i="51"/>
  <c r="U44" i="51"/>
  <c r="V44" i="51"/>
  <c r="F41" i="51"/>
  <c r="G41" i="51"/>
  <c r="H41" i="51"/>
  <c r="I41" i="51"/>
  <c r="J41" i="51"/>
  <c r="K41" i="51"/>
  <c r="E41" i="51" s="1"/>
  <c r="L41" i="51"/>
  <c r="M41" i="51"/>
  <c r="N41" i="51"/>
  <c r="O41" i="51"/>
  <c r="P41" i="51"/>
  <c r="Q41" i="51"/>
  <c r="R41" i="51"/>
  <c r="S41" i="51"/>
  <c r="T41" i="51"/>
  <c r="U41" i="51"/>
  <c r="V41" i="51"/>
  <c r="F39" i="51"/>
  <c r="G39" i="51"/>
  <c r="H39" i="51"/>
  <c r="I39" i="51"/>
  <c r="J39" i="51"/>
  <c r="J9" i="51" s="1"/>
  <c r="K39" i="51"/>
  <c r="L39" i="51"/>
  <c r="M39" i="51"/>
  <c r="N39" i="51"/>
  <c r="O39" i="51"/>
  <c r="P39" i="51"/>
  <c r="Q39" i="51"/>
  <c r="R39" i="51"/>
  <c r="S39" i="51"/>
  <c r="T39" i="51"/>
  <c r="U39" i="51"/>
  <c r="V39" i="51"/>
  <c r="F34" i="51"/>
  <c r="G34" i="51"/>
  <c r="E34" i="51" s="1"/>
  <c r="H34" i="51"/>
  <c r="I34" i="51"/>
  <c r="J34" i="51"/>
  <c r="K34" i="51"/>
  <c r="L34" i="51"/>
  <c r="M34" i="51"/>
  <c r="N34" i="51"/>
  <c r="O34" i="51"/>
  <c r="P34" i="51"/>
  <c r="P9" i="51" s="1"/>
  <c r="Q34" i="51"/>
  <c r="R34" i="51"/>
  <c r="S34" i="51"/>
  <c r="T34" i="51"/>
  <c r="U34" i="51"/>
  <c r="V34" i="51"/>
  <c r="F31" i="51"/>
  <c r="G31" i="51"/>
  <c r="H31" i="51"/>
  <c r="I31" i="51"/>
  <c r="J31" i="51"/>
  <c r="K31" i="51"/>
  <c r="L31" i="51"/>
  <c r="M31" i="51"/>
  <c r="N31" i="51"/>
  <c r="D31" i="51" s="1"/>
  <c r="O31" i="51"/>
  <c r="P31" i="51"/>
  <c r="Q31" i="51"/>
  <c r="R31" i="51"/>
  <c r="S31" i="51"/>
  <c r="T31" i="51"/>
  <c r="U31" i="51"/>
  <c r="V31" i="51"/>
  <c r="F12" i="51"/>
  <c r="G12" i="51"/>
  <c r="H12" i="51"/>
  <c r="I12" i="51"/>
  <c r="J12" i="51"/>
  <c r="D12" i="51" s="1"/>
  <c r="K12" i="51"/>
  <c r="L12" i="51"/>
  <c r="M12" i="51"/>
  <c r="N12" i="51"/>
  <c r="O12" i="51"/>
  <c r="P12" i="51"/>
  <c r="Q12" i="51"/>
  <c r="R12" i="51"/>
  <c r="S12" i="51"/>
  <c r="T12" i="51"/>
  <c r="U12" i="51"/>
  <c r="V12" i="51"/>
  <c r="E16" i="30"/>
  <c r="E17" i="30"/>
  <c r="C17" i="30" s="1"/>
  <c r="E18" i="30"/>
  <c r="E19" i="30"/>
  <c r="E20" i="30"/>
  <c r="C20" i="30" s="1"/>
  <c r="E21" i="30"/>
  <c r="E22" i="30"/>
  <c r="E23" i="30"/>
  <c r="E24" i="30"/>
  <c r="E25" i="30"/>
  <c r="E26" i="30"/>
  <c r="E27" i="30"/>
  <c r="E28" i="30"/>
  <c r="E29" i="30"/>
  <c r="E30" i="30"/>
  <c r="E31" i="30"/>
  <c r="E32" i="30"/>
  <c r="E35" i="30"/>
  <c r="E36" i="30"/>
  <c r="E38" i="30"/>
  <c r="E39" i="30"/>
  <c r="E40" i="30"/>
  <c r="E41" i="30"/>
  <c r="E43" i="30"/>
  <c r="E45" i="30"/>
  <c r="E46" i="30"/>
  <c r="E48" i="30"/>
  <c r="E49" i="30"/>
  <c r="E50" i="30"/>
  <c r="E52" i="30"/>
  <c r="E53" i="30"/>
  <c r="E33" i="30"/>
  <c r="E54" i="30"/>
  <c r="E56" i="30"/>
  <c r="E57" i="30"/>
  <c r="C57" i="30" s="1"/>
  <c r="E59" i="30"/>
  <c r="E60" i="30"/>
  <c r="D16" i="30"/>
  <c r="C16" i="30" s="1"/>
  <c r="D17" i="30"/>
  <c r="D18" i="30"/>
  <c r="C18" i="30" s="1"/>
  <c r="D19" i="30"/>
  <c r="D20" i="30"/>
  <c r="D21" i="30"/>
  <c r="D22" i="30"/>
  <c r="D23" i="30"/>
  <c r="D24" i="30"/>
  <c r="C24" i="30"/>
  <c r="D25" i="30"/>
  <c r="C25" i="30" s="1"/>
  <c r="D26" i="30"/>
  <c r="D27" i="30"/>
  <c r="D28" i="30"/>
  <c r="C28" i="30" s="1"/>
  <c r="D29" i="30"/>
  <c r="C29" i="30" s="1"/>
  <c r="D30" i="30"/>
  <c r="D31" i="30"/>
  <c r="D32" i="30"/>
  <c r="C32" i="30"/>
  <c r="D35" i="30"/>
  <c r="C35" i="30" s="1"/>
  <c r="D36" i="30"/>
  <c r="C36" i="30" s="1"/>
  <c r="D38" i="30"/>
  <c r="D39" i="30"/>
  <c r="D40" i="30"/>
  <c r="D41" i="30"/>
  <c r="D43" i="30"/>
  <c r="C43" i="30" s="1"/>
  <c r="D45" i="30"/>
  <c r="D46" i="30"/>
  <c r="C46" i="30" s="1"/>
  <c r="D48" i="30"/>
  <c r="D49" i="30"/>
  <c r="D50" i="30"/>
  <c r="D52" i="30"/>
  <c r="D53" i="30"/>
  <c r="C53" i="30" s="1"/>
  <c r="D33" i="30"/>
  <c r="D54" i="30"/>
  <c r="C54" i="30"/>
  <c r="D56" i="30"/>
  <c r="C56" i="30" s="1"/>
  <c r="D57" i="30"/>
  <c r="D59" i="30"/>
  <c r="C59" i="30" s="1"/>
  <c r="D60" i="30"/>
  <c r="C60" i="30" s="1"/>
  <c r="AM14" i="49"/>
  <c r="AM15" i="49"/>
  <c r="AM16" i="49"/>
  <c r="AM17" i="49"/>
  <c r="AM18" i="49"/>
  <c r="AM19" i="49"/>
  <c r="AM20" i="49"/>
  <c r="AM21" i="49"/>
  <c r="AM22" i="49"/>
  <c r="AM23" i="49"/>
  <c r="AM24" i="49"/>
  <c r="AM25" i="49"/>
  <c r="AM26" i="49"/>
  <c r="AM27" i="49"/>
  <c r="AM28" i="49"/>
  <c r="AM29" i="49"/>
  <c r="AM30" i="49"/>
  <c r="AM33" i="49"/>
  <c r="AM34" i="49"/>
  <c r="AM36" i="49"/>
  <c r="AM37" i="49"/>
  <c r="AM38" i="49"/>
  <c r="AM39" i="49"/>
  <c r="AM41" i="49"/>
  <c r="AM43" i="49"/>
  <c r="AM44" i="49"/>
  <c r="AM46" i="49"/>
  <c r="AM47" i="49"/>
  <c r="AM48" i="49"/>
  <c r="AM50" i="49"/>
  <c r="AM51" i="49"/>
  <c r="AM31" i="49"/>
  <c r="AM52" i="49"/>
  <c r="AM54" i="49"/>
  <c r="AM55" i="49"/>
  <c r="AM57" i="49"/>
  <c r="AM58" i="49"/>
  <c r="AM60" i="49"/>
  <c r="AM62" i="49"/>
  <c r="AD41" i="49"/>
  <c r="AD46" i="49"/>
  <c r="AD47" i="49"/>
  <c r="AD48" i="49"/>
  <c r="AD50" i="49"/>
  <c r="AD51" i="49"/>
  <c r="AD52" i="49"/>
  <c r="AD54" i="49"/>
  <c r="AD55" i="49"/>
  <c r="AD57" i="49"/>
  <c r="AD58" i="49"/>
  <c r="AD60" i="49"/>
  <c r="AD62" i="49"/>
  <c r="X46" i="49"/>
  <c r="X47" i="49"/>
  <c r="X48" i="49"/>
  <c r="X50" i="49"/>
  <c r="X51" i="49"/>
  <c r="X52" i="49"/>
  <c r="X54" i="49"/>
  <c r="X55" i="49"/>
  <c r="X57" i="49"/>
  <c r="X58" i="49"/>
  <c r="X60" i="49"/>
  <c r="X62" i="49"/>
  <c r="L46" i="49"/>
  <c r="L47" i="49"/>
  <c r="L48" i="49"/>
  <c r="L50" i="49"/>
  <c r="L51" i="49"/>
  <c r="L52" i="49"/>
  <c r="L54" i="49"/>
  <c r="L55" i="49"/>
  <c r="L57" i="49"/>
  <c r="L58" i="49"/>
  <c r="L60" i="49"/>
  <c r="L62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3" i="49"/>
  <c r="F34" i="49"/>
  <c r="F36" i="49"/>
  <c r="F37" i="49"/>
  <c r="F38" i="49"/>
  <c r="F39" i="49"/>
  <c r="F41" i="49"/>
  <c r="F43" i="49"/>
  <c r="F44" i="49"/>
  <c r="F46" i="49"/>
  <c r="F47" i="49"/>
  <c r="F48" i="49"/>
  <c r="F50" i="49"/>
  <c r="F51" i="49"/>
  <c r="F31" i="49"/>
  <c r="F52" i="49"/>
  <c r="F54" i="49"/>
  <c r="F55" i="49"/>
  <c r="F57" i="49"/>
  <c r="F58" i="49"/>
  <c r="F60" i="49"/>
  <c r="F62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C25" i="49" s="1"/>
  <c r="E26" i="49"/>
  <c r="E27" i="49"/>
  <c r="E28" i="49"/>
  <c r="E29" i="49"/>
  <c r="E30" i="49"/>
  <c r="E33" i="49"/>
  <c r="E34" i="49"/>
  <c r="E36" i="49"/>
  <c r="E37" i="49"/>
  <c r="E38" i="49"/>
  <c r="E39" i="49"/>
  <c r="C39" i="49" s="1"/>
  <c r="E41" i="49"/>
  <c r="E43" i="49"/>
  <c r="E44" i="49"/>
  <c r="E46" i="49"/>
  <c r="E47" i="49"/>
  <c r="E48" i="49"/>
  <c r="E50" i="49"/>
  <c r="E51" i="49"/>
  <c r="E31" i="49"/>
  <c r="E52" i="49"/>
  <c r="C52" i="49" s="1"/>
  <c r="E54" i="49"/>
  <c r="E55" i="49"/>
  <c r="E57" i="49"/>
  <c r="E58" i="49"/>
  <c r="E60" i="49"/>
  <c r="E62" i="49"/>
  <c r="D14" i="49"/>
  <c r="D15" i="49"/>
  <c r="D16" i="49"/>
  <c r="D17" i="49"/>
  <c r="D18" i="49"/>
  <c r="D19" i="49"/>
  <c r="C19" i="49" s="1"/>
  <c r="D20" i="49"/>
  <c r="D21" i="49"/>
  <c r="D22" i="49"/>
  <c r="D23" i="49"/>
  <c r="D24" i="49"/>
  <c r="D25" i="49"/>
  <c r="D26" i="49"/>
  <c r="D27" i="49"/>
  <c r="C27" i="49" s="1"/>
  <c r="D28" i="49"/>
  <c r="D29" i="49"/>
  <c r="D30" i="49"/>
  <c r="D33" i="49"/>
  <c r="D34" i="49"/>
  <c r="D36" i="49"/>
  <c r="D37" i="49"/>
  <c r="C37" i="49" s="1"/>
  <c r="D38" i="49"/>
  <c r="C38" i="49" s="1"/>
  <c r="D39" i="49"/>
  <c r="D41" i="49"/>
  <c r="C41" i="49"/>
  <c r="D43" i="49"/>
  <c r="C43" i="49" s="1"/>
  <c r="D44" i="49"/>
  <c r="C44" i="49" s="1"/>
  <c r="D46" i="49"/>
  <c r="C46" i="49" s="1"/>
  <c r="D47" i="49"/>
  <c r="C47" i="49"/>
  <c r="D48" i="49"/>
  <c r="C48" i="49"/>
  <c r="D50" i="49"/>
  <c r="C50" i="49" s="1"/>
  <c r="D51" i="49"/>
  <c r="C51" i="49" s="1"/>
  <c r="D31" i="49"/>
  <c r="D52" i="49"/>
  <c r="D54" i="49"/>
  <c r="C54" i="49" s="1"/>
  <c r="D55" i="49"/>
  <c r="C55" i="49"/>
  <c r="D57" i="49"/>
  <c r="D58" i="49"/>
  <c r="C58" i="49"/>
  <c r="D60" i="49"/>
  <c r="D62" i="49"/>
  <c r="C62" i="49" s="1"/>
  <c r="G61" i="49"/>
  <c r="H61" i="49"/>
  <c r="J61" i="49"/>
  <c r="K61" i="49"/>
  <c r="I61" i="49" s="1"/>
  <c r="M61" i="49"/>
  <c r="L61" i="49"/>
  <c r="N61" i="49"/>
  <c r="P61" i="49"/>
  <c r="O61" i="49"/>
  <c r="Q61" i="49"/>
  <c r="S61" i="49"/>
  <c r="T61" i="49"/>
  <c r="R61" i="49"/>
  <c r="V61" i="49"/>
  <c r="W61" i="49"/>
  <c r="Y61" i="49"/>
  <c r="X61" i="49" s="1"/>
  <c r="Z61" i="49"/>
  <c r="AB61" i="49"/>
  <c r="AC61" i="49"/>
  <c r="AA61" i="49" s="1"/>
  <c r="AE61" i="49"/>
  <c r="D61" i="49" s="1"/>
  <c r="AF61" i="49"/>
  <c r="AH61" i="49"/>
  <c r="AI61" i="49"/>
  <c r="AK61" i="49"/>
  <c r="AL61" i="49"/>
  <c r="AJ61" i="49" s="1"/>
  <c r="AN61" i="49"/>
  <c r="AM61" i="49"/>
  <c r="AO61" i="49"/>
  <c r="G59" i="49"/>
  <c r="H59" i="49"/>
  <c r="J59" i="49"/>
  <c r="K59" i="49"/>
  <c r="M59" i="49"/>
  <c r="N59" i="49"/>
  <c r="L59" i="49" s="1"/>
  <c r="P59" i="49"/>
  <c r="Q59" i="49"/>
  <c r="S59" i="49"/>
  <c r="T59" i="49"/>
  <c r="R59" i="49" s="1"/>
  <c r="V59" i="49"/>
  <c r="W59" i="49"/>
  <c r="Y59" i="49"/>
  <c r="X59" i="49" s="1"/>
  <c r="Z59" i="49"/>
  <c r="AB59" i="49"/>
  <c r="AC59" i="49"/>
  <c r="AA59" i="49" s="1"/>
  <c r="AE59" i="49"/>
  <c r="AF59" i="49"/>
  <c r="AH59" i="49"/>
  <c r="AG59" i="49"/>
  <c r="AI59" i="49"/>
  <c r="AK59" i="49"/>
  <c r="AL59" i="49"/>
  <c r="AJ59" i="49" s="1"/>
  <c r="AN59" i="49"/>
  <c r="AM59" i="49" s="1"/>
  <c r="AO59" i="49"/>
  <c r="G56" i="49"/>
  <c r="H56" i="49"/>
  <c r="J56" i="49"/>
  <c r="K56" i="49"/>
  <c r="I56" i="49" s="1"/>
  <c r="M56" i="49"/>
  <c r="L56" i="49" s="1"/>
  <c r="N56" i="49"/>
  <c r="P56" i="49"/>
  <c r="O56" i="49" s="1"/>
  <c r="Q56" i="49"/>
  <c r="S56" i="49"/>
  <c r="T56" i="49"/>
  <c r="R56" i="49" s="1"/>
  <c r="V56" i="49"/>
  <c r="U56" i="49" s="1"/>
  <c r="W56" i="49"/>
  <c r="Y56" i="49"/>
  <c r="Z56" i="49"/>
  <c r="X56" i="49" s="1"/>
  <c r="AB56" i="49"/>
  <c r="AC56" i="49"/>
  <c r="AE56" i="49"/>
  <c r="AD56" i="49" s="1"/>
  <c r="AF56" i="49"/>
  <c r="AH56" i="49"/>
  <c r="AI56" i="49"/>
  <c r="AG56" i="49" s="1"/>
  <c r="AK56" i="49"/>
  <c r="AJ56" i="49"/>
  <c r="AL56" i="49"/>
  <c r="AN56" i="49"/>
  <c r="AM56" i="49" s="1"/>
  <c r="AO56" i="49"/>
  <c r="G53" i="49"/>
  <c r="H53" i="49"/>
  <c r="J53" i="49"/>
  <c r="I53" i="49"/>
  <c r="K53" i="49"/>
  <c r="M53" i="49"/>
  <c r="L53" i="49"/>
  <c r="N53" i="49"/>
  <c r="P53" i="49"/>
  <c r="Q53" i="49"/>
  <c r="S53" i="49"/>
  <c r="R53" i="49"/>
  <c r="T53" i="49"/>
  <c r="V53" i="49"/>
  <c r="U53" i="49"/>
  <c r="W53" i="49"/>
  <c r="Y53" i="49"/>
  <c r="Z53" i="49"/>
  <c r="X53" i="49" s="1"/>
  <c r="AB53" i="49"/>
  <c r="AA53" i="49" s="1"/>
  <c r="AC53" i="49"/>
  <c r="AE53" i="49"/>
  <c r="AF53" i="49"/>
  <c r="AH53" i="49"/>
  <c r="AG53" i="49" s="1"/>
  <c r="AI53" i="49"/>
  <c r="AK53" i="49"/>
  <c r="AJ53" i="49"/>
  <c r="AL53" i="49"/>
  <c r="AN53" i="49"/>
  <c r="AM53" i="49" s="1"/>
  <c r="AO53" i="49"/>
  <c r="G49" i="49"/>
  <c r="H49" i="49"/>
  <c r="J49" i="49"/>
  <c r="K49" i="49"/>
  <c r="M49" i="49"/>
  <c r="L49" i="49" s="1"/>
  <c r="N49" i="49"/>
  <c r="P49" i="49"/>
  <c r="Q49" i="49"/>
  <c r="O49" i="49" s="1"/>
  <c r="S49" i="49"/>
  <c r="R49" i="49"/>
  <c r="T49" i="49"/>
  <c r="V49" i="49"/>
  <c r="U49" i="49"/>
  <c r="W49" i="49"/>
  <c r="Y49" i="49"/>
  <c r="Z49" i="49"/>
  <c r="X49" i="49" s="1"/>
  <c r="AB49" i="49"/>
  <c r="AC49" i="49"/>
  <c r="AE49" i="49"/>
  <c r="AD49" i="49" s="1"/>
  <c r="AF49" i="49"/>
  <c r="AH49" i="49"/>
  <c r="AI49" i="49"/>
  <c r="AG49" i="49" s="1"/>
  <c r="AK49" i="49"/>
  <c r="AJ49" i="49" s="1"/>
  <c r="AL49" i="49"/>
  <c r="AN49" i="49"/>
  <c r="AO49" i="49"/>
  <c r="AM49" i="49" s="1"/>
  <c r="G45" i="49"/>
  <c r="F45" i="49"/>
  <c r="H45" i="49"/>
  <c r="J45" i="49"/>
  <c r="I45" i="49"/>
  <c r="K45" i="49"/>
  <c r="M45" i="49"/>
  <c r="N45" i="49"/>
  <c r="L45" i="49" s="1"/>
  <c r="P45" i="49"/>
  <c r="O45" i="49" s="1"/>
  <c r="Q45" i="49"/>
  <c r="S45" i="49"/>
  <c r="R45" i="49" s="1"/>
  <c r="T45" i="49"/>
  <c r="V45" i="49"/>
  <c r="W45" i="49"/>
  <c r="U45" i="49" s="1"/>
  <c r="Y45" i="49"/>
  <c r="X45" i="49" s="1"/>
  <c r="Z45" i="49"/>
  <c r="AB45" i="49"/>
  <c r="AA45" i="49" s="1"/>
  <c r="AC45" i="49"/>
  <c r="AE45" i="49"/>
  <c r="AF45" i="49"/>
  <c r="AD45" i="49" s="1"/>
  <c r="AH45" i="49"/>
  <c r="AG45" i="49" s="1"/>
  <c r="AI45" i="49"/>
  <c r="AK45" i="49"/>
  <c r="AL45" i="49"/>
  <c r="AN45" i="49"/>
  <c r="AO45" i="49"/>
  <c r="AM45" i="49"/>
  <c r="G42" i="49"/>
  <c r="H42" i="49"/>
  <c r="J42" i="49"/>
  <c r="K42" i="49"/>
  <c r="M42" i="49"/>
  <c r="N42" i="49"/>
  <c r="P42" i="49"/>
  <c r="Q42" i="49"/>
  <c r="S42" i="49"/>
  <c r="T42" i="49"/>
  <c r="W42" i="49"/>
  <c r="U42" i="49" s="1"/>
  <c r="Y42" i="49"/>
  <c r="Z42" i="49"/>
  <c r="AB42" i="49"/>
  <c r="AC42" i="49"/>
  <c r="AA42" i="49"/>
  <c r="AE42" i="49"/>
  <c r="AF42" i="49"/>
  <c r="AH42" i="49"/>
  <c r="AG42" i="49"/>
  <c r="AI42" i="49"/>
  <c r="AK42" i="49"/>
  <c r="AL42" i="49"/>
  <c r="AJ42" i="49" s="1"/>
  <c r="AN42" i="49"/>
  <c r="AM42" i="49" s="1"/>
  <c r="AO42" i="49"/>
  <c r="G40" i="49"/>
  <c r="H40" i="49"/>
  <c r="J40" i="49"/>
  <c r="K40" i="49"/>
  <c r="M40" i="49"/>
  <c r="N40" i="49"/>
  <c r="P40" i="49"/>
  <c r="O40" i="49" s="1"/>
  <c r="Q40" i="49"/>
  <c r="S40" i="49"/>
  <c r="T40" i="49"/>
  <c r="V40" i="49"/>
  <c r="W40" i="49"/>
  <c r="Y40" i="49"/>
  <c r="Z40" i="49"/>
  <c r="AB40" i="49"/>
  <c r="AA40" i="49" s="1"/>
  <c r="AC40" i="49"/>
  <c r="AE40" i="49"/>
  <c r="AF40" i="49"/>
  <c r="AH40" i="49"/>
  <c r="AI40" i="49"/>
  <c r="AK40" i="49"/>
  <c r="AJ40" i="49" s="1"/>
  <c r="AL40" i="49"/>
  <c r="AN40" i="49"/>
  <c r="AO40" i="49"/>
  <c r="AM40" i="49" s="1"/>
  <c r="G35" i="49"/>
  <c r="H35" i="49"/>
  <c r="J35" i="49"/>
  <c r="K35" i="49"/>
  <c r="I35" i="49"/>
  <c r="M35" i="49"/>
  <c r="N35" i="49"/>
  <c r="P35" i="49"/>
  <c r="O35" i="49" s="1"/>
  <c r="Q35" i="49"/>
  <c r="S35" i="49"/>
  <c r="T35" i="49"/>
  <c r="R35" i="49" s="1"/>
  <c r="V35" i="49"/>
  <c r="U35" i="49" s="1"/>
  <c r="W35" i="49"/>
  <c r="Y35" i="49"/>
  <c r="X35" i="49"/>
  <c r="Z35" i="49"/>
  <c r="AB35" i="49"/>
  <c r="AC35" i="49"/>
  <c r="AE35" i="49"/>
  <c r="AF35" i="49"/>
  <c r="AH35" i="49"/>
  <c r="AG35" i="49"/>
  <c r="AI35" i="49"/>
  <c r="AK35" i="49"/>
  <c r="AL35" i="49"/>
  <c r="AN35" i="49"/>
  <c r="AO35" i="49"/>
  <c r="G32" i="49"/>
  <c r="F32" i="49" s="1"/>
  <c r="H32" i="49"/>
  <c r="J32" i="49"/>
  <c r="K32" i="49"/>
  <c r="M32" i="49"/>
  <c r="N32" i="49"/>
  <c r="P32" i="49"/>
  <c r="O32" i="49"/>
  <c r="Q32" i="49"/>
  <c r="S32" i="49"/>
  <c r="T32" i="49"/>
  <c r="R32" i="49" s="1"/>
  <c r="V32" i="49"/>
  <c r="W32" i="49"/>
  <c r="Y32" i="49"/>
  <c r="Z32" i="49"/>
  <c r="X32" i="49"/>
  <c r="AB32" i="49"/>
  <c r="AA32" i="49" s="1"/>
  <c r="AC32" i="49"/>
  <c r="AC10" i="49" s="1"/>
  <c r="AE32" i="49"/>
  <c r="AF32" i="49"/>
  <c r="AH32" i="49"/>
  <c r="AI32" i="49"/>
  <c r="AG32" i="49" s="1"/>
  <c r="AK32" i="49"/>
  <c r="AL32" i="49"/>
  <c r="AN32" i="49"/>
  <c r="AO32" i="49"/>
  <c r="AO10" i="49" s="1"/>
  <c r="G13" i="49"/>
  <c r="H13" i="49"/>
  <c r="F13" i="49"/>
  <c r="J13" i="49"/>
  <c r="K13" i="49"/>
  <c r="M13" i="49"/>
  <c r="L13" i="49" s="1"/>
  <c r="N13" i="49"/>
  <c r="P13" i="49"/>
  <c r="Q13" i="49"/>
  <c r="S13" i="49"/>
  <c r="R13" i="49" s="1"/>
  <c r="T13" i="49"/>
  <c r="V13" i="49"/>
  <c r="U13" i="49" s="1"/>
  <c r="W13" i="49"/>
  <c r="Y13" i="49"/>
  <c r="X13" i="49"/>
  <c r="Z13" i="49"/>
  <c r="AB13" i="49"/>
  <c r="AA13" i="49" s="1"/>
  <c r="AC13" i="49"/>
  <c r="AE13" i="49"/>
  <c r="AF13" i="49"/>
  <c r="AH13" i="49"/>
  <c r="AG13" i="49" s="1"/>
  <c r="AI13" i="49"/>
  <c r="AK13" i="49"/>
  <c r="AJ13" i="49" s="1"/>
  <c r="AL13" i="49"/>
  <c r="AN13" i="49"/>
  <c r="AO13" i="49"/>
  <c r="R12" i="49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33" i="48"/>
  <c r="F34" i="48"/>
  <c r="F36" i="48"/>
  <c r="F37" i="48"/>
  <c r="F38" i="48"/>
  <c r="F39" i="48"/>
  <c r="F41" i="48"/>
  <c r="F43" i="48"/>
  <c r="F44" i="48"/>
  <c r="F46" i="48"/>
  <c r="F47" i="48"/>
  <c r="F48" i="48"/>
  <c r="F50" i="48"/>
  <c r="F51" i="48"/>
  <c r="F31" i="48"/>
  <c r="F52" i="48"/>
  <c r="F54" i="48"/>
  <c r="F55" i="48"/>
  <c r="F57" i="48"/>
  <c r="F58" i="48"/>
  <c r="F60" i="48"/>
  <c r="F62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3" i="48"/>
  <c r="E34" i="48"/>
  <c r="E36" i="48"/>
  <c r="E37" i="48"/>
  <c r="E38" i="48"/>
  <c r="E39" i="48"/>
  <c r="E41" i="48"/>
  <c r="E43" i="48"/>
  <c r="E44" i="48"/>
  <c r="E46" i="48"/>
  <c r="E47" i="48"/>
  <c r="E48" i="48"/>
  <c r="E50" i="48"/>
  <c r="E51" i="48"/>
  <c r="E31" i="48"/>
  <c r="E52" i="48"/>
  <c r="E54" i="48"/>
  <c r="E55" i="48"/>
  <c r="E57" i="48"/>
  <c r="E58" i="48"/>
  <c r="E60" i="48"/>
  <c r="E62" i="48"/>
  <c r="C62" i="48" s="1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C30" i="48" s="1"/>
  <c r="D33" i="48"/>
  <c r="D34" i="48"/>
  <c r="C34" i="48" s="1"/>
  <c r="D36" i="48"/>
  <c r="D37" i="48"/>
  <c r="D38" i="48"/>
  <c r="D39" i="48"/>
  <c r="D41" i="48"/>
  <c r="D43" i="48"/>
  <c r="C43" i="48" s="1"/>
  <c r="D44" i="48"/>
  <c r="D46" i="48"/>
  <c r="C46" i="48" s="1"/>
  <c r="D47" i="48"/>
  <c r="D48" i="48"/>
  <c r="D50" i="48"/>
  <c r="D51" i="48"/>
  <c r="D31" i="48"/>
  <c r="D52" i="48"/>
  <c r="C52" i="48" s="1"/>
  <c r="D54" i="48"/>
  <c r="D55" i="48"/>
  <c r="D57" i="48"/>
  <c r="C57" i="48" s="1"/>
  <c r="D58" i="48"/>
  <c r="D60" i="48"/>
  <c r="C60" i="48" s="1"/>
  <c r="D62" i="48"/>
  <c r="K61" i="48"/>
  <c r="M61" i="48"/>
  <c r="L61" i="48"/>
  <c r="N61" i="48"/>
  <c r="P61" i="48"/>
  <c r="O61" i="48"/>
  <c r="Q61" i="48"/>
  <c r="S61" i="48"/>
  <c r="R61" i="48" s="1"/>
  <c r="T61" i="48"/>
  <c r="V61" i="48"/>
  <c r="U61" i="48" s="1"/>
  <c r="W61" i="48"/>
  <c r="Y61" i="48"/>
  <c r="X61" i="48" s="1"/>
  <c r="Z61" i="48"/>
  <c r="AB61" i="48"/>
  <c r="AA61" i="48" s="1"/>
  <c r="AC61" i="48"/>
  <c r="AE61" i="48"/>
  <c r="AD61" i="48" s="1"/>
  <c r="AF61" i="48"/>
  <c r="AH61" i="48"/>
  <c r="AI61" i="48"/>
  <c r="AK61" i="48"/>
  <c r="AJ61" i="48" s="1"/>
  <c r="AL61" i="48"/>
  <c r="AN61" i="48"/>
  <c r="AO61" i="48"/>
  <c r="AM61" i="48" s="1"/>
  <c r="K59" i="48"/>
  <c r="M59" i="48"/>
  <c r="N59" i="48"/>
  <c r="P59" i="48"/>
  <c r="O59" i="48"/>
  <c r="Q59" i="48"/>
  <c r="S59" i="48"/>
  <c r="T59" i="48"/>
  <c r="R59" i="48" s="1"/>
  <c r="V59" i="48"/>
  <c r="W59" i="48"/>
  <c r="Y59" i="48"/>
  <c r="X59" i="48"/>
  <c r="Z59" i="48"/>
  <c r="AB59" i="48"/>
  <c r="AC59" i="48"/>
  <c r="AA59" i="48" s="1"/>
  <c r="AE59" i="48"/>
  <c r="AD59" i="48" s="1"/>
  <c r="AF59" i="48"/>
  <c r="AH59" i="48"/>
  <c r="AI59" i="48"/>
  <c r="AG59" i="48"/>
  <c r="AK59" i="48"/>
  <c r="AL59" i="48"/>
  <c r="AJ59" i="48" s="1"/>
  <c r="AN59" i="48"/>
  <c r="AM59" i="48" s="1"/>
  <c r="AO59" i="48"/>
  <c r="K56" i="48"/>
  <c r="M56" i="48"/>
  <c r="L56" i="48" s="1"/>
  <c r="N56" i="48"/>
  <c r="P56" i="48"/>
  <c r="O56" i="48"/>
  <c r="Q56" i="48"/>
  <c r="S56" i="48"/>
  <c r="R56" i="48"/>
  <c r="T56" i="48"/>
  <c r="V56" i="48"/>
  <c r="U56" i="48" s="1"/>
  <c r="W56" i="48"/>
  <c r="Y56" i="48"/>
  <c r="X56" i="48"/>
  <c r="Z56" i="48"/>
  <c r="AB56" i="48"/>
  <c r="AA56" i="48"/>
  <c r="AC56" i="48"/>
  <c r="AE56" i="48"/>
  <c r="AF56" i="48"/>
  <c r="AD56" i="48" s="1"/>
  <c r="AH56" i="48"/>
  <c r="AG56" i="48" s="1"/>
  <c r="AI56" i="48"/>
  <c r="AK56" i="48"/>
  <c r="AJ56" i="48" s="1"/>
  <c r="AL56" i="48"/>
  <c r="AN56" i="48"/>
  <c r="AM56" i="48" s="1"/>
  <c r="AO56" i="48"/>
  <c r="K53" i="48"/>
  <c r="I53" i="48" s="1"/>
  <c r="M53" i="48"/>
  <c r="L53" i="48"/>
  <c r="N53" i="48"/>
  <c r="P53" i="48"/>
  <c r="Q53" i="48"/>
  <c r="S53" i="48"/>
  <c r="R53" i="48" s="1"/>
  <c r="T53" i="48"/>
  <c r="V53" i="48"/>
  <c r="U53" i="48"/>
  <c r="W53" i="48"/>
  <c r="Y53" i="48"/>
  <c r="Z53" i="48"/>
  <c r="X53" i="48"/>
  <c r="AB53" i="48"/>
  <c r="AA53" i="48" s="1"/>
  <c r="AC53" i="48"/>
  <c r="AE53" i="48"/>
  <c r="AD53" i="48" s="1"/>
  <c r="AF53" i="48"/>
  <c r="AH53" i="48"/>
  <c r="AG53" i="48"/>
  <c r="AI53" i="48"/>
  <c r="AK53" i="48"/>
  <c r="AL53" i="48"/>
  <c r="E53" i="48" s="1"/>
  <c r="AN53" i="48"/>
  <c r="AM53" i="48" s="1"/>
  <c r="AO53" i="48"/>
  <c r="G49" i="48"/>
  <c r="H49" i="48"/>
  <c r="J49" i="48"/>
  <c r="I49" i="48" s="1"/>
  <c r="K49" i="48"/>
  <c r="M49" i="48"/>
  <c r="L49" i="48" s="1"/>
  <c r="N49" i="48"/>
  <c r="P49" i="48"/>
  <c r="Q49" i="48"/>
  <c r="O49" i="48" s="1"/>
  <c r="S49" i="48"/>
  <c r="T49" i="48"/>
  <c r="V49" i="48"/>
  <c r="W49" i="48"/>
  <c r="Y49" i="48"/>
  <c r="X49" i="48" s="1"/>
  <c r="Z49" i="48"/>
  <c r="AB49" i="48"/>
  <c r="AA49" i="48" s="1"/>
  <c r="AC49" i="48"/>
  <c r="AE49" i="48"/>
  <c r="AF49" i="48"/>
  <c r="AD49" i="48" s="1"/>
  <c r="AH49" i="48"/>
  <c r="AG49" i="48" s="1"/>
  <c r="AI49" i="48"/>
  <c r="AK49" i="48"/>
  <c r="AL49" i="48"/>
  <c r="AJ49" i="48" s="1"/>
  <c r="AN49" i="48"/>
  <c r="AM49" i="48" s="1"/>
  <c r="AO49" i="48"/>
  <c r="G45" i="48"/>
  <c r="H45" i="48"/>
  <c r="J45" i="48"/>
  <c r="I45" i="48" s="1"/>
  <c r="K45" i="48"/>
  <c r="M45" i="48"/>
  <c r="N45" i="48"/>
  <c r="P45" i="48"/>
  <c r="O45" i="48" s="1"/>
  <c r="Q45" i="48"/>
  <c r="S45" i="48"/>
  <c r="T45" i="48"/>
  <c r="R45" i="48" s="1"/>
  <c r="V45" i="48"/>
  <c r="W45" i="48"/>
  <c r="Y45" i="48"/>
  <c r="X45" i="48" s="1"/>
  <c r="Z45" i="48"/>
  <c r="AB45" i="48"/>
  <c r="AA45" i="48" s="1"/>
  <c r="AC45" i="48"/>
  <c r="AE45" i="48"/>
  <c r="AD45" i="48"/>
  <c r="AF45" i="48"/>
  <c r="AH45" i="48"/>
  <c r="AG45" i="48"/>
  <c r="AI45" i="48"/>
  <c r="AK45" i="48"/>
  <c r="AL45" i="48"/>
  <c r="AJ45" i="48" s="1"/>
  <c r="AN45" i="48"/>
  <c r="AO45" i="48"/>
  <c r="AM45" i="48" s="1"/>
  <c r="G42" i="48"/>
  <c r="H42" i="48"/>
  <c r="J42" i="48"/>
  <c r="I42" i="48"/>
  <c r="K42" i="48"/>
  <c r="M42" i="48"/>
  <c r="L42" i="48" s="1"/>
  <c r="N42" i="48"/>
  <c r="P42" i="48"/>
  <c r="O42" i="48" s="1"/>
  <c r="Q42" i="48"/>
  <c r="S42" i="48"/>
  <c r="R42" i="48" s="1"/>
  <c r="R10" i="48" s="1"/>
  <c r="T42" i="48"/>
  <c r="V42" i="48"/>
  <c r="W42" i="48"/>
  <c r="Y42" i="48"/>
  <c r="Z42" i="48"/>
  <c r="AB42" i="48"/>
  <c r="D42" i="48" s="1"/>
  <c r="AC42" i="48"/>
  <c r="AE42" i="48"/>
  <c r="AD42" i="48"/>
  <c r="AF42" i="48"/>
  <c r="AH42" i="48"/>
  <c r="AI42" i="48"/>
  <c r="AG42" i="48" s="1"/>
  <c r="AK42" i="48"/>
  <c r="AL42" i="48"/>
  <c r="AN42" i="48"/>
  <c r="AM42" i="48" s="1"/>
  <c r="AO42" i="48"/>
  <c r="G40" i="48"/>
  <c r="H40" i="48"/>
  <c r="F40" i="48" s="1"/>
  <c r="J40" i="48"/>
  <c r="I40" i="48" s="1"/>
  <c r="K40" i="48"/>
  <c r="M40" i="48"/>
  <c r="N40" i="48"/>
  <c r="P40" i="48"/>
  <c r="Q40" i="48"/>
  <c r="O40" i="48" s="1"/>
  <c r="S40" i="48"/>
  <c r="R40" i="48" s="1"/>
  <c r="T40" i="48"/>
  <c r="V40" i="48"/>
  <c r="W40" i="48"/>
  <c r="U40" i="48" s="1"/>
  <c r="Y40" i="48"/>
  <c r="X40" i="48" s="1"/>
  <c r="Z40" i="48"/>
  <c r="AB40" i="48"/>
  <c r="AC40" i="48"/>
  <c r="AE40" i="48"/>
  <c r="AF40" i="48"/>
  <c r="AD40" i="48" s="1"/>
  <c r="AH40" i="48"/>
  <c r="AG40" i="48"/>
  <c r="AI40" i="48"/>
  <c r="AK40" i="48"/>
  <c r="AJ40" i="48" s="1"/>
  <c r="AL40" i="48"/>
  <c r="AN40" i="48"/>
  <c r="AO40" i="48"/>
  <c r="AM40" i="48" s="1"/>
  <c r="G35" i="48"/>
  <c r="F35" i="48" s="1"/>
  <c r="H35" i="48"/>
  <c r="J35" i="48"/>
  <c r="I35" i="48" s="1"/>
  <c r="K35" i="48"/>
  <c r="M35" i="48"/>
  <c r="N35" i="48"/>
  <c r="N10" i="48"/>
  <c r="P35" i="48"/>
  <c r="Q35" i="48"/>
  <c r="Q10" i="48" s="1"/>
  <c r="S35" i="48"/>
  <c r="T35" i="48"/>
  <c r="R35" i="48" s="1"/>
  <c r="V35" i="48"/>
  <c r="W35" i="48"/>
  <c r="Y35" i="48"/>
  <c r="X35" i="48"/>
  <c r="Z35" i="48"/>
  <c r="AB35" i="48"/>
  <c r="AC35" i="48"/>
  <c r="AA35" i="48" s="1"/>
  <c r="AE35" i="48"/>
  <c r="AD35" i="48" s="1"/>
  <c r="AF35" i="48"/>
  <c r="AH35" i="48"/>
  <c r="AG35" i="48" s="1"/>
  <c r="AI35" i="48"/>
  <c r="AK35" i="48"/>
  <c r="AJ35" i="48" s="1"/>
  <c r="AL35" i="48"/>
  <c r="AN35" i="48"/>
  <c r="AO35" i="48"/>
  <c r="G32" i="48"/>
  <c r="H32" i="48"/>
  <c r="J32" i="48"/>
  <c r="I32" i="48" s="1"/>
  <c r="K32" i="48"/>
  <c r="K10" i="48"/>
  <c r="M32" i="48"/>
  <c r="N32" i="48"/>
  <c r="P32" i="48"/>
  <c r="O32" i="48" s="1"/>
  <c r="Q32" i="48"/>
  <c r="S32" i="48"/>
  <c r="T32" i="48"/>
  <c r="V32" i="48"/>
  <c r="U32" i="48" s="1"/>
  <c r="W32" i="48"/>
  <c r="Y32" i="48"/>
  <c r="X32" i="48" s="1"/>
  <c r="Z32" i="48"/>
  <c r="AB32" i="48"/>
  <c r="AC32" i="48"/>
  <c r="AE32" i="48"/>
  <c r="AF32" i="48"/>
  <c r="AH32" i="48"/>
  <c r="AI32" i="48"/>
  <c r="AG32" i="48" s="1"/>
  <c r="AK32" i="48"/>
  <c r="AL32" i="48"/>
  <c r="AN32" i="48"/>
  <c r="AM32" i="48" s="1"/>
  <c r="AO32" i="48"/>
  <c r="G13" i="48"/>
  <c r="H13" i="48"/>
  <c r="J13" i="48"/>
  <c r="I13" i="48" s="1"/>
  <c r="K13" i="48"/>
  <c r="M13" i="48"/>
  <c r="L13" i="48" s="1"/>
  <c r="N13" i="48"/>
  <c r="P13" i="48"/>
  <c r="Q13" i="48"/>
  <c r="S13" i="48"/>
  <c r="R13" i="48"/>
  <c r="T13" i="48"/>
  <c r="V13" i="48"/>
  <c r="W13" i="48"/>
  <c r="Y13" i="48"/>
  <c r="Z13" i="48"/>
  <c r="X13" i="48" s="1"/>
  <c r="AB13" i="48"/>
  <c r="AA13" i="48" s="1"/>
  <c r="AC13" i="48"/>
  <c r="AE13" i="48"/>
  <c r="AD13" i="48" s="1"/>
  <c r="AF13" i="48"/>
  <c r="AH13" i="48"/>
  <c r="AG13" i="48" s="1"/>
  <c r="AI13" i="48"/>
  <c r="AK13" i="48"/>
  <c r="AJ13" i="48" s="1"/>
  <c r="AL13" i="48"/>
  <c r="AN13" i="48"/>
  <c r="AM13" i="48" s="1"/>
  <c r="AO13" i="48"/>
  <c r="AM13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6" i="23"/>
  <c r="AM37" i="23"/>
  <c r="AM39" i="23"/>
  <c r="AM40" i="23"/>
  <c r="AM41" i="23"/>
  <c r="AM42" i="23"/>
  <c r="AM44" i="23"/>
  <c r="AM46" i="23"/>
  <c r="AM47" i="23"/>
  <c r="AM49" i="23"/>
  <c r="AM50" i="23"/>
  <c r="AM51" i="23"/>
  <c r="AM53" i="23"/>
  <c r="AM54" i="23"/>
  <c r="AM34" i="23"/>
  <c r="AM55" i="23"/>
  <c r="AM57" i="23"/>
  <c r="AM58" i="23"/>
  <c r="AM60" i="23"/>
  <c r="AM61" i="23"/>
  <c r="AM63" i="23"/>
  <c r="AM65" i="23"/>
  <c r="F13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6" i="23"/>
  <c r="F37" i="23"/>
  <c r="F39" i="23"/>
  <c r="F40" i="23"/>
  <c r="F41" i="23"/>
  <c r="F42" i="23"/>
  <c r="F44" i="23"/>
  <c r="F46" i="23"/>
  <c r="F47" i="23"/>
  <c r="F49" i="23"/>
  <c r="F50" i="23"/>
  <c r="F51" i="23"/>
  <c r="F53" i="23"/>
  <c r="F54" i="23"/>
  <c r="F34" i="23"/>
  <c r="F55" i="23"/>
  <c r="F57" i="23"/>
  <c r="F58" i="23"/>
  <c r="F60" i="23"/>
  <c r="F61" i="23"/>
  <c r="F63" i="23"/>
  <c r="F65" i="23"/>
  <c r="AM12" i="23"/>
  <c r="F12" i="23"/>
  <c r="E13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6" i="23"/>
  <c r="E37" i="23"/>
  <c r="E39" i="23"/>
  <c r="E40" i="23"/>
  <c r="E41" i="23"/>
  <c r="E42" i="23"/>
  <c r="E44" i="23"/>
  <c r="E46" i="23"/>
  <c r="E47" i="23"/>
  <c r="E49" i="23"/>
  <c r="E50" i="23"/>
  <c r="E51" i="23"/>
  <c r="E53" i="23"/>
  <c r="E54" i="23"/>
  <c r="E34" i="23"/>
  <c r="E55" i="23"/>
  <c r="E57" i="23"/>
  <c r="E58" i="23"/>
  <c r="E60" i="23"/>
  <c r="E61" i="23"/>
  <c r="E63" i="23"/>
  <c r="E65" i="23"/>
  <c r="D13" i="23"/>
  <c r="C13" i="23" s="1"/>
  <c r="D17" i="23"/>
  <c r="C17" i="23" s="1"/>
  <c r="D18" i="23"/>
  <c r="C18" i="23" s="1"/>
  <c r="D19" i="23"/>
  <c r="C19" i="23" s="1"/>
  <c r="D20" i="23"/>
  <c r="D21" i="23"/>
  <c r="C21" i="23" s="1"/>
  <c r="D22" i="23"/>
  <c r="C22" i="23" s="1"/>
  <c r="D23" i="23"/>
  <c r="C23" i="23" s="1"/>
  <c r="D24" i="23"/>
  <c r="D25" i="23"/>
  <c r="C25" i="23" s="1"/>
  <c r="D26" i="23"/>
  <c r="C26" i="23" s="1"/>
  <c r="D27" i="23"/>
  <c r="C27" i="23" s="1"/>
  <c r="D28" i="23"/>
  <c r="D29" i="23"/>
  <c r="C29" i="23" s="1"/>
  <c r="D30" i="23"/>
  <c r="D31" i="23"/>
  <c r="C31" i="23" s="1"/>
  <c r="D32" i="23"/>
  <c r="D33" i="23"/>
  <c r="C33" i="23" s="1"/>
  <c r="D36" i="23"/>
  <c r="C36" i="23" s="1"/>
  <c r="D37" i="23"/>
  <c r="D39" i="23"/>
  <c r="C39" i="23" s="1"/>
  <c r="D40" i="23"/>
  <c r="D41" i="23"/>
  <c r="C41" i="23" s="1"/>
  <c r="D42" i="23"/>
  <c r="D44" i="23"/>
  <c r="C44" i="23" s="1"/>
  <c r="D46" i="23"/>
  <c r="C46" i="23" s="1"/>
  <c r="D47" i="23"/>
  <c r="D49" i="23"/>
  <c r="D50" i="23"/>
  <c r="C50" i="23" s="1"/>
  <c r="D51" i="23"/>
  <c r="D53" i="23"/>
  <c r="D54" i="23"/>
  <c r="D34" i="23"/>
  <c r="D55" i="23"/>
  <c r="C55" i="23" s="1"/>
  <c r="D57" i="23"/>
  <c r="C57" i="23" s="1"/>
  <c r="D58" i="23"/>
  <c r="C58" i="23" s="1"/>
  <c r="D60" i="23"/>
  <c r="C60" i="23"/>
  <c r="D61" i="23"/>
  <c r="C61" i="23" s="1"/>
  <c r="D63" i="23"/>
  <c r="C63" i="23" s="1"/>
  <c r="D65" i="23"/>
  <c r="E12" i="23"/>
  <c r="D12" i="23"/>
  <c r="G64" i="23"/>
  <c r="H64" i="23"/>
  <c r="F64" i="23" s="1"/>
  <c r="J64" i="23"/>
  <c r="K64" i="23"/>
  <c r="M64" i="23"/>
  <c r="L64" i="23" s="1"/>
  <c r="N64" i="23"/>
  <c r="P64" i="23"/>
  <c r="O64" i="23" s="1"/>
  <c r="Q64" i="23"/>
  <c r="S64" i="23"/>
  <c r="T64" i="23"/>
  <c r="V64" i="23"/>
  <c r="U64" i="23"/>
  <c r="W64" i="23"/>
  <c r="Y64" i="23"/>
  <c r="Z64" i="23"/>
  <c r="X64" i="23" s="1"/>
  <c r="AB64" i="23"/>
  <c r="AC64" i="23"/>
  <c r="AE64" i="23"/>
  <c r="AD64" i="23" s="1"/>
  <c r="AF64" i="23"/>
  <c r="AH64" i="23"/>
  <c r="AG64" i="23"/>
  <c r="AI64" i="23"/>
  <c r="AK64" i="23"/>
  <c r="AL64" i="23"/>
  <c r="AN64" i="23"/>
  <c r="AO64" i="23"/>
  <c r="AM64" i="23" s="1"/>
  <c r="G62" i="23"/>
  <c r="F62" i="23"/>
  <c r="H62" i="23"/>
  <c r="J62" i="23"/>
  <c r="I62" i="23"/>
  <c r="K62" i="23"/>
  <c r="M62" i="23"/>
  <c r="N62" i="23"/>
  <c r="P62" i="23"/>
  <c r="Q62" i="23"/>
  <c r="S62" i="23"/>
  <c r="R62" i="23"/>
  <c r="T62" i="23"/>
  <c r="V62" i="23"/>
  <c r="W62" i="23"/>
  <c r="Y62" i="23"/>
  <c r="Z62" i="23"/>
  <c r="AB62" i="23"/>
  <c r="AA62" i="23" s="1"/>
  <c r="AC62" i="23"/>
  <c r="AE62" i="23"/>
  <c r="AD62" i="23"/>
  <c r="AF62" i="23"/>
  <c r="AH62" i="23"/>
  <c r="AG62" i="23" s="1"/>
  <c r="AI62" i="23"/>
  <c r="AK62" i="23"/>
  <c r="AL62" i="23"/>
  <c r="AN62" i="23"/>
  <c r="AO62" i="23"/>
  <c r="AM62" i="23" s="1"/>
  <c r="G59" i="23"/>
  <c r="H59" i="23"/>
  <c r="J59" i="23"/>
  <c r="I59" i="23"/>
  <c r="K59" i="23"/>
  <c r="M59" i="23"/>
  <c r="N59" i="23"/>
  <c r="P59" i="23"/>
  <c r="Q59" i="23"/>
  <c r="S59" i="23"/>
  <c r="T59" i="23"/>
  <c r="R59" i="23"/>
  <c r="U59" i="23"/>
  <c r="Y59" i="23"/>
  <c r="Z59" i="23"/>
  <c r="AB59" i="23"/>
  <c r="AA59" i="23" s="1"/>
  <c r="AC59" i="23"/>
  <c r="AE59" i="23"/>
  <c r="AD59" i="23"/>
  <c r="AF59" i="23"/>
  <c r="AH59" i="23"/>
  <c r="AG59" i="23"/>
  <c r="AI59" i="23"/>
  <c r="AK59" i="23"/>
  <c r="D59" i="23" s="1"/>
  <c r="AL59" i="23"/>
  <c r="AJ59" i="23" s="1"/>
  <c r="AN59" i="23"/>
  <c r="AO59" i="23"/>
  <c r="G56" i="23"/>
  <c r="H56" i="23"/>
  <c r="J56" i="23"/>
  <c r="I56" i="23" s="1"/>
  <c r="K56" i="23"/>
  <c r="M56" i="23"/>
  <c r="L56" i="23" s="1"/>
  <c r="N56" i="23"/>
  <c r="P56" i="23"/>
  <c r="Q56" i="23"/>
  <c r="S56" i="23"/>
  <c r="R56" i="23"/>
  <c r="T56" i="23"/>
  <c r="V56" i="23"/>
  <c r="U56" i="23"/>
  <c r="W56" i="23"/>
  <c r="E56" i="23" s="1"/>
  <c r="Y56" i="23"/>
  <c r="Z56" i="23"/>
  <c r="X56" i="23"/>
  <c r="AB56" i="23"/>
  <c r="AA56" i="23" s="1"/>
  <c r="AC56" i="23"/>
  <c r="AE56" i="23"/>
  <c r="AF56" i="23"/>
  <c r="AH56" i="23"/>
  <c r="AG56" i="23"/>
  <c r="AI56" i="23"/>
  <c r="AK56" i="23"/>
  <c r="AL56" i="23"/>
  <c r="AN56" i="23"/>
  <c r="AO56" i="23"/>
  <c r="AM56" i="23" s="1"/>
  <c r="G52" i="23"/>
  <c r="D52" i="23" s="1"/>
  <c r="C52" i="23" s="1"/>
  <c r="H52" i="23"/>
  <c r="J52" i="23"/>
  <c r="K52" i="23"/>
  <c r="M52" i="23"/>
  <c r="N52" i="23"/>
  <c r="P52" i="23"/>
  <c r="Q52" i="23"/>
  <c r="O52" i="23" s="1"/>
  <c r="S52" i="23"/>
  <c r="R52" i="23" s="1"/>
  <c r="T52" i="23"/>
  <c r="V52" i="23"/>
  <c r="W52" i="23"/>
  <c r="Y52" i="23"/>
  <c r="Z52" i="23"/>
  <c r="X52" i="23" s="1"/>
  <c r="AB52" i="23"/>
  <c r="AC52" i="23"/>
  <c r="AA52" i="23"/>
  <c r="AE52" i="23"/>
  <c r="AF52" i="23"/>
  <c r="AD52" i="23" s="1"/>
  <c r="AH52" i="23"/>
  <c r="AG52" i="23"/>
  <c r="AI52" i="23"/>
  <c r="AK52" i="23"/>
  <c r="AL52" i="23"/>
  <c r="AN52" i="23"/>
  <c r="AO52" i="23"/>
  <c r="AM52" i="23" s="1"/>
  <c r="G48" i="23"/>
  <c r="H48" i="23"/>
  <c r="J48" i="23"/>
  <c r="K48" i="23"/>
  <c r="M48" i="23"/>
  <c r="N48" i="23"/>
  <c r="P48" i="23"/>
  <c r="Q48" i="23"/>
  <c r="S48" i="23"/>
  <c r="T48" i="23"/>
  <c r="V48" i="23"/>
  <c r="W48" i="23"/>
  <c r="Y48" i="23"/>
  <c r="Z48" i="23"/>
  <c r="X48" i="23"/>
  <c r="AB48" i="23"/>
  <c r="AC48" i="23"/>
  <c r="AE48" i="23"/>
  <c r="AD48" i="23"/>
  <c r="AF48" i="23"/>
  <c r="AH48" i="23"/>
  <c r="AI48" i="23"/>
  <c r="AG48" i="23"/>
  <c r="AK48" i="23"/>
  <c r="AJ48" i="23" s="1"/>
  <c r="AL48" i="23"/>
  <c r="AN48" i="23"/>
  <c r="AO48" i="23"/>
  <c r="G45" i="23"/>
  <c r="H45" i="23"/>
  <c r="J45" i="23"/>
  <c r="K45" i="23"/>
  <c r="M45" i="23"/>
  <c r="N45" i="23"/>
  <c r="P45" i="23"/>
  <c r="Q45" i="23"/>
  <c r="S45" i="23"/>
  <c r="T45" i="23"/>
  <c r="V45" i="23"/>
  <c r="U45" i="23" s="1"/>
  <c r="W45" i="23"/>
  <c r="Y45" i="23"/>
  <c r="Z45" i="23"/>
  <c r="AB45" i="23"/>
  <c r="AC45" i="23"/>
  <c r="AE45" i="23"/>
  <c r="AF45" i="23"/>
  <c r="AH45" i="23"/>
  <c r="AI45" i="23"/>
  <c r="AG45" i="23" s="1"/>
  <c r="AK45" i="23"/>
  <c r="AL45" i="23"/>
  <c r="AN45" i="23"/>
  <c r="AM45" i="23" s="1"/>
  <c r="AO45" i="23"/>
  <c r="G43" i="23"/>
  <c r="H43" i="23"/>
  <c r="F43" i="23" s="1"/>
  <c r="J43" i="23"/>
  <c r="I43" i="23"/>
  <c r="K43" i="23"/>
  <c r="M43" i="23"/>
  <c r="N43" i="23"/>
  <c r="P43" i="23"/>
  <c r="Q43" i="23"/>
  <c r="O43" i="23" s="1"/>
  <c r="S43" i="23"/>
  <c r="T43" i="23"/>
  <c r="V43" i="23"/>
  <c r="W43" i="23"/>
  <c r="E43" i="23" s="1"/>
  <c r="Y43" i="23"/>
  <c r="Z43" i="23"/>
  <c r="AB43" i="23"/>
  <c r="AC43" i="23"/>
  <c r="AE43" i="23"/>
  <c r="AD43" i="23"/>
  <c r="AF43" i="23"/>
  <c r="AH43" i="23"/>
  <c r="AI43" i="23"/>
  <c r="AG43" i="23"/>
  <c r="AK43" i="23"/>
  <c r="AL43" i="23"/>
  <c r="AJ43" i="23" s="1"/>
  <c r="AN43" i="23"/>
  <c r="AM43" i="23"/>
  <c r="AO43" i="23"/>
  <c r="G38" i="23"/>
  <c r="H38" i="23"/>
  <c r="F38" i="23" s="1"/>
  <c r="J38" i="23"/>
  <c r="I38" i="23" s="1"/>
  <c r="K38" i="23"/>
  <c r="M38" i="23"/>
  <c r="N38" i="23"/>
  <c r="P38" i="23"/>
  <c r="Q38" i="23"/>
  <c r="S38" i="23"/>
  <c r="T38" i="23"/>
  <c r="V38" i="23"/>
  <c r="W38" i="23"/>
  <c r="Y38" i="23"/>
  <c r="Z38" i="23"/>
  <c r="X38" i="23"/>
  <c r="AB38" i="23"/>
  <c r="AA38" i="23" s="1"/>
  <c r="AC38" i="23"/>
  <c r="AE38" i="23"/>
  <c r="AD38" i="23" s="1"/>
  <c r="AF38" i="23"/>
  <c r="AH38" i="23"/>
  <c r="AI38" i="23"/>
  <c r="AK38" i="23"/>
  <c r="AL38" i="23"/>
  <c r="AJ38" i="23"/>
  <c r="AN38" i="23"/>
  <c r="AO38" i="23"/>
  <c r="G35" i="23"/>
  <c r="F35" i="23" s="1"/>
  <c r="H35" i="23"/>
  <c r="J35" i="23"/>
  <c r="K35" i="23"/>
  <c r="M35" i="23"/>
  <c r="N35" i="23"/>
  <c r="P35" i="23"/>
  <c r="O35" i="23"/>
  <c r="Q35" i="23"/>
  <c r="S35" i="23"/>
  <c r="T35" i="23"/>
  <c r="V35" i="23"/>
  <c r="U35" i="23" s="1"/>
  <c r="W35" i="23"/>
  <c r="Y35" i="23"/>
  <c r="Z35" i="23"/>
  <c r="AB35" i="23"/>
  <c r="AC35" i="23"/>
  <c r="AE35" i="23"/>
  <c r="AF35" i="23"/>
  <c r="AF10" i="23" s="1"/>
  <c r="AH35" i="23"/>
  <c r="AI35" i="23"/>
  <c r="AK35" i="23"/>
  <c r="AJ35" i="23" s="1"/>
  <c r="AL35" i="23"/>
  <c r="AN35" i="23"/>
  <c r="AO35" i="23"/>
  <c r="G16" i="23"/>
  <c r="F16" i="23" s="1"/>
  <c r="H16" i="23"/>
  <c r="J16" i="23"/>
  <c r="K16" i="23"/>
  <c r="M16" i="23"/>
  <c r="N16" i="23"/>
  <c r="P16" i="23"/>
  <c r="Q16" i="23"/>
  <c r="O16" i="23" s="1"/>
  <c r="S16" i="23"/>
  <c r="T16" i="23"/>
  <c r="V16" i="23"/>
  <c r="U16" i="23" s="1"/>
  <c r="W16" i="23"/>
  <c r="Y16" i="23"/>
  <c r="X16" i="23" s="1"/>
  <c r="Z16" i="23"/>
  <c r="AB16" i="23"/>
  <c r="AC16" i="23"/>
  <c r="AA16" i="23"/>
  <c r="AE16" i="23"/>
  <c r="AF16" i="23"/>
  <c r="AH16" i="23"/>
  <c r="AI16" i="23"/>
  <c r="AK16" i="23"/>
  <c r="AJ16" i="23" s="1"/>
  <c r="AL16" i="23"/>
  <c r="AN16" i="23"/>
  <c r="AM16" i="23" s="1"/>
  <c r="AO16" i="23"/>
  <c r="U14" i="44"/>
  <c r="U15" i="44"/>
  <c r="U16" i="44"/>
  <c r="U17" i="44"/>
  <c r="U18" i="44"/>
  <c r="U19" i="44"/>
  <c r="U20" i="44"/>
  <c r="U21" i="44"/>
  <c r="U22" i="44"/>
  <c r="U23" i="44"/>
  <c r="U24" i="44"/>
  <c r="U25" i="44"/>
  <c r="U26" i="44"/>
  <c r="U27" i="44"/>
  <c r="U28" i="44"/>
  <c r="U29" i="44"/>
  <c r="U30" i="44"/>
  <c r="U33" i="44"/>
  <c r="U34" i="44"/>
  <c r="U36" i="44"/>
  <c r="U37" i="44"/>
  <c r="U38" i="44"/>
  <c r="U39" i="44"/>
  <c r="U41" i="44"/>
  <c r="U43" i="44"/>
  <c r="U44" i="44"/>
  <c r="U46" i="44"/>
  <c r="U47" i="44"/>
  <c r="U48" i="44"/>
  <c r="U50" i="44"/>
  <c r="U51" i="44"/>
  <c r="U31" i="44"/>
  <c r="U52" i="44"/>
  <c r="U54" i="44"/>
  <c r="U55" i="44"/>
  <c r="U57" i="44"/>
  <c r="U58" i="44"/>
  <c r="U60" i="44"/>
  <c r="U62" i="44"/>
  <c r="R14" i="44"/>
  <c r="R15" i="44"/>
  <c r="R16" i="44"/>
  <c r="R17" i="44"/>
  <c r="R18" i="44"/>
  <c r="R19" i="44"/>
  <c r="R20" i="44"/>
  <c r="R21" i="44"/>
  <c r="R22" i="44"/>
  <c r="R23" i="44"/>
  <c r="R24" i="44"/>
  <c r="R25" i="44"/>
  <c r="R26" i="44"/>
  <c r="R27" i="44"/>
  <c r="R28" i="44"/>
  <c r="R29" i="44"/>
  <c r="R30" i="44"/>
  <c r="R33" i="44"/>
  <c r="R34" i="44"/>
  <c r="R36" i="44"/>
  <c r="R37" i="44"/>
  <c r="R38" i="44"/>
  <c r="R39" i="44"/>
  <c r="R41" i="44"/>
  <c r="R43" i="44"/>
  <c r="R44" i="44"/>
  <c r="R46" i="44"/>
  <c r="R47" i="44"/>
  <c r="R48" i="44"/>
  <c r="R50" i="44"/>
  <c r="R51" i="44"/>
  <c r="R31" i="44"/>
  <c r="R52" i="44"/>
  <c r="R54" i="44"/>
  <c r="R55" i="44"/>
  <c r="R57" i="44"/>
  <c r="R58" i="44"/>
  <c r="R60" i="44"/>
  <c r="R62" i="44"/>
  <c r="O14" i="44"/>
  <c r="O15" i="44"/>
  <c r="O16" i="44"/>
  <c r="O17" i="44"/>
  <c r="O18" i="44"/>
  <c r="O19" i="44"/>
  <c r="O20" i="44"/>
  <c r="O21" i="44"/>
  <c r="O22" i="44"/>
  <c r="O23" i="44"/>
  <c r="O24" i="44"/>
  <c r="O25" i="44"/>
  <c r="O26" i="44"/>
  <c r="O27" i="44"/>
  <c r="O28" i="44"/>
  <c r="O29" i="44"/>
  <c r="O30" i="44"/>
  <c r="O33" i="44"/>
  <c r="O34" i="44"/>
  <c r="O36" i="44"/>
  <c r="O37" i="44"/>
  <c r="O38" i="44"/>
  <c r="O39" i="44"/>
  <c r="O41" i="44"/>
  <c r="O43" i="44"/>
  <c r="O44" i="44"/>
  <c r="O46" i="44"/>
  <c r="O47" i="44"/>
  <c r="O48" i="44"/>
  <c r="O50" i="44"/>
  <c r="O51" i="44"/>
  <c r="O31" i="44"/>
  <c r="O52" i="44"/>
  <c r="O54" i="44"/>
  <c r="O55" i="44"/>
  <c r="O57" i="44"/>
  <c r="O58" i="44"/>
  <c r="O60" i="44"/>
  <c r="O62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3" i="44"/>
  <c r="L34" i="44"/>
  <c r="L36" i="44"/>
  <c r="L37" i="44"/>
  <c r="L38" i="44"/>
  <c r="L39" i="44"/>
  <c r="L41" i="44"/>
  <c r="L43" i="44"/>
  <c r="L44" i="44"/>
  <c r="L46" i="44"/>
  <c r="L47" i="44"/>
  <c r="L48" i="44"/>
  <c r="L50" i="44"/>
  <c r="L51" i="44"/>
  <c r="L31" i="44"/>
  <c r="L52" i="44"/>
  <c r="L54" i="44"/>
  <c r="L55" i="44"/>
  <c r="L57" i="44"/>
  <c r="L58" i="44"/>
  <c r="L60" i="44"/>
  <c r="L62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3" i="44"/>
  <c r="I34" i="44"/>
  <c r="I36" i="44"/>
  <c r="I37" i="44"/>
  <c r="I38" i="44"/>
  <c r="I39" i="44"/>
  <c r="I41" i="44"/>
  <c r="I43" i="44"/>
  <c r="I44" i="44"/>
  <c r="I46" i="44"/>
  <c r="I47" i="44"/>
  <c r="I48" i="44"/>
  <c r="I50" i="44"/>
  <c r="I51" i="44"/>
  <c r="I31" i="44"/>
  <c r="I52" i="44"/>
  <c r="I54" i="44"/>
  <c r="I55" i="44"/>
  <c r="I57" i="44"/>
  <c r="I58" i="44"/>
  <c r="I60" i="44"/>
  <c r="I62" i="44"/>
  <c r="H14" i="44"/>
  <c r="E14" i="44" s="1"/>
  <c r="H15" i="44"/>
  <c r="E15" i="44" s="1"/>
  <c r="H16" i="44"/>
  <c r="E16" i="44" s="1"/>
  <c r="H17" i="44"/>
  <c r="E17" i="44" s="1"/>
  <c r="H18" i="44"/>
  <c r="E18" i="44" s="1"/>
  <c r="H19" i="44"/>
  <c r="E19" i="44" s="1"/>
  <c r="H20" i="44"/>
  <c r="E20" i="44" s="1"/>
  <c r="H21" i="44"/>
  <c r="E21" i="44" s="1"/>
  <c r="H22" i="44"/>
  <c r="E22" i="44" s="1"/>
  <c r="H23" i="44"/>
  <c r="E23" i="44" s="1"/>
  <c r="H24" i="44"/>
  <c r="E24" i="44" s="1"/>
  <c r="H25" i="44"/>
  <c r="E25" i="44" s="1"/>
  <c r="H26" i="44"/>
  <c r="E26" i="44" s="1"/>
  <c r="H27" i="44"/>
  <c r="E27" i="44" s="1"/>
  <c r="H28" i="44"/>
  <c r="E28" i="44" s="1"/>
  <c r="H29" i="44"/>
  <c r="E29" i="44" s="1"/>
  <c r="H30" i="44"/>
  <c r="H33" i="44"/>
  <c r="E33" i="44" s="1"/>
  <c r="H34" i="44"/>
  <c r="E34" i="44" s="1"/>
  <c r="H36" i="44"/>
  <c r="E36" i="44" s="1"/>
  <c r="H37" i="44"/>
  <c r="E37" i="44"/>
  <c r="H38" i="44"/>
  <c r="E38" i="44" s="1"/>
  <c r="C38" i="44" s="1"/>
  <c r="H39" i="44"/>
  <c r="E39" i="44" s="1"/>
  <c r="H41" i="44"/>
  <c r="E41" i="44"/>
  <c r="H43" i="44"/>
  <c r="E43" i="44" s="1"/>
  <c r="H44" i="44"/>
  <c r="E44" i="44" s="1"/>
  <c r="C44" i="44" s="1"/>
  <c r="H46" i="44"/>
  <c r="E46" i="44"/>
  <c r="H47" i="44"/>
  <c r="E47" i="44"/>
  <c r="H48" i="44"/>
  <c r="E48" i="44" s="1"/>
  <c r="C48" i="44" s="1"/>
  <c r="H50" i="44"/>
  <c r="E50" i="44" s="1"/>
  <c r="H51" i="44"/>
  <c r="E51" i="44"/>
  <c r="H31" i="44"/>
  <c r="E31" i="44" s="1"/>
  <c r="H52" i="44"/>
  <c r="E52" i="44"/>
  <c r="F52" i="44"/>
  <c r="H54" i="44"/>
  <c r="H55" i="44"/>
  <c r="H57" i="44"/>
  <c r="E57" i="44"/>
  <c r="H58" i="44"/>
  <c r="H60" i="44"/>
  <c r="E60" i="44" s="1"/>
  <c r="H62" i="44"/>
  <c r="E62" i="44"/>
  <c r="E54" i="44"/>
  <c r="G14" i="44"/>
  <c r="D14" i="44" s="1"/>
  <c r="C14" i="44" s="1"/>
  <c r="G15" i="44"/>
  <c r="D15" i="44" s="1"/>
  <c r="G16" i="44"/>
  <c r="F16" i="44" s="1"/>
  <c r="G17" i="44"/>
  <c r="D17" i="44" s="1"/>
  <c r="G18" i="44"/>
  <c r="D18" i="44" s="1"/>
  <c r="G19" i="44"/>
  <c r="D19" i="44" s="1"/>
  <c r="G20" i="44"/>
  <c r="G21" i="44"/>
  <c r="G22" i="44"/>
  <c r="D22" i="44" s="1"/>
  <c r="G23" i="44"/>
  <c r="D23" i="44" s="1"/>
  <c r="G24" i="44"/>
  <c r="G25" i="44"/>
  <c r="D25" i="44" s="1"/>
  <c r="G26" i="44"/>
  <c r="G27" i="44"/>
  <c r="D27" i="44" s="1"/>
  <c r="G28" i="44"/>
  <c r="D28" i="44" s="1"/>
  <c r="C28" i="44" s="1"/>
  <c r="G29" i="44"/>
  <c r="D29" i="44" s="1"/>
  <c r="C29" i="44" s="1"/>
  <c r="G30" i="44"/>
  <c r="D30" i="44" s="1"/>
  <c r="G33" i="44"/>
  <c r="G34" i="44"/>
  <c r="D34" i="44" s="1"/>
  <c r="C34" i="44" s="1"/>
  <c r="G36" i="44"/>
  <c r="D36" i="44" s="1"/>
  <c r="G37" i="44"/>
  <c r="D37" i="44" s="1"/>
  <c r="G38" i="44"/>
  <c r="F38" i="44" s="1"/>
  <c r="D38" i="44"/>
  <c r="G39" i="44"/>
  <c r="D39" i="44" s="1"/>
  <c r="C39" i="44" s="1"/>
  <c r="G41" i="44"/>
  <c r="G43" i="44"/>
  <c r="G44" i="44"/>
  <c r="F44" i="44" s="1"/>
  <c r="G46" i="44"/>
  <c r="D46" i="44"/>
  <c r="G47" i="44"/>
  <c r="D47" i="44"/>
  <c r="G48" i="44"/>
  <c r="F48" i="44" s="1"/>
  <c r="G50" i="44"/>
  <c r="D50" i="44"/>
  <c r="G51" i="44"/>
  <c r="D51" i="44" s="1"/>
  <c r="F51" i="44"/>
  <c r="G31" i="44"/>
  <c r="D31" i="44" s="1"/>
  <c r="G52" i="44"/>
  <c r="D52" i="44"/>
  <c r="G54" i="44"/>
  <c r="F54" i="44"/>
  <c r="G55" i="44"/>
  <c r="G57" i="44"/>
  <c r="F57" i="44" s="1"/>
  <c r="G58" i="44"/>
  <c r="G60" i="44"/>
  <c r="F60" i="44" s="1"/>
  <c r="D60" i="44"/>
  <c r="C60" i="44" s="1"/>
  <c r="G62" i="44"/>
  <c r="D62" i="44" s="1"/>
  <c r="C62" i="44"/>
  <c r="E55" i="44"/>
  <c r="J61" i="44"/>
  <c r="K61" i="44"/>
  <c r="I61" i="44" s="1"/>
  <c r="M61" i="44"/>
  <c r="N61" i="44"/>
  <c r="P61" i="44"/>
  <c r="O61" i="44" s="1"/>
  <c r="Q61" i="44"/>
  <c r="S61" i="44"/>
  <c r="T61" i="44"/>
  <c r="R61" i="44"/>
  <c r="V61" i="44"/>
  <c r="W61" i="44"/>
  <c r="U61" i="44" s="1"/>
  <c r="X61" i="44"/>
  <c r="Y61" i="44"/>
  <c r="Z61" i="44"/>
  <c r="AA61" i="44"/>
  <c r="AB61" i="44"/>
  <c r="AC61" i="44"/>
  <c r="J59" i="44"/>
  <c r="K59" i="44"/>
  <c r="H59" i="44" s="1"/>
  <c r="E59" i="44" s="1"/>
  <c r="M59" i="44"/>
  <c r="N59" i="44"/>
  <c r="P59" i="44"/>
  <c r="Q59" i="44"/>
  <c r="S59" i="44"/>
  <c r="R59" i="44" s="1"/>
  <c r="T59" i="44"/>
  <c r="V59" i="44"/>
  <c r="U59" i="44" s="1"/>
  <c r="W59" i="44"/>
  <c r="X59" i="44"/>
  <c r="Y59" i="44"/>
  <c r="Z59" i="44"/>
  <c r="AA59" i="44"/>
  <c r="AB59" i="44"/>
  <c r="AC59" i="44"/>
  <c r="J56" i="44"/>
  <c r="K56" i="44"/>
  <c r="M56" i="44"/>
  <c r="N56" i="44"/>
  <c r="P56" i="44"/>
  <c r="Q56" i="44"/>
  <c r="O56" i="44"/>
  <c r="S56" i="44"/>
  <c r="R56" i="44"/>
  <c r="T56" i="44"/>
  <c r="V56" i="44"/>
  <c r="W56" i="44"/>
  <c r="U56" i="44" s="1"/>
  <c r="X56" i="44"/>
  <c r="Y56" i="44"/>
  <c r="Y10" i="44" s="1"/>
  <c r="Z56" i="44"/>
  <c r="AA56" i="44"/>
  <c r="AB56" i="44"/>
  <c r="AC56" i="44"/>
  <c r="J53" i="44"/>
  <c r="I53" i="44" s="1"/>
  <c r="K53" i="44"/>
  <c r="M53" i="44"/>
  <c r="N53" i="44"/>
  <c r="H53" i="44"/>
  <c r="E53" i="44" s="1"/>
  <c r="P53" i="44"/>
  <c r="Q53" i="44"/>
  <c r="S53" i="44"/>
  <c r="T53" i="44"/>
  <c r="R53" i="44" s="1"/>
  <c r="V53" i="44"/>
  <c r="W53" i="44"/>
  <c r="X53" i="44"/>
  <c r="Y53" i="44"/>
  <c r="Z53" i="44"/>
  <c r="AA53" i="44"/>
  <c r="AB53" i="44"/>
  <c r="AC53" i="44"/>
  <c r="J49" i="44"/>
  <c r="K49" i="44"/>
  <c r="I49" i="44" s="1"/>
  <c r="M49" i="44"/>
  <c r="N49" i="44"/>
  <c r="L49" i="44" s="1"/>
  <c r="P49" i="44"/>
  <c r="O49" i="44"/>
  <c r="Q49" i="44"/>
  <c r="S49" i="44"/>
  <c r="G49" i="44" s="1"/>
  <c r="D49" i="44" s="1"/>
  <c r="T49" i="44"/>
  <c r="V49" i="44"/>
  <c r="W49" i="44"/>
  <c r="X49" i="44"/>
  <c r="X10" i="44" s="1"/>
  <c r="Y49" i="44"/>
  <c r="Z49" i="44"/>
  <c r="AA49" i="44"/>
  <c r="AB49" i="44"/>
  <c r="AC49" i="44"/>
  <c r="J45" i="44"/>
  <c r="K45" i="44"/>
  <c r="M45" i="44"/>
  <c r="N45" i="44"/>
  <c r="P45" i="44"/>
  <c r="O45" i="44" s="1"/>
  <c r="Q45" i="44"/>
  <c r="S45" i="44"/>
  <c r="T45" i="44"/>
  <c r="R45" i="44"/>
  <c r="V45" i="44"/>
  <c r="W45" i="44"/>
  <c r="X45" i="44"/>
  <c r="Y45" i="44"/>
  <c r="Z45" i="44"/>
  <c r="AA45" i="44"/>
  <c r="AB45" i="44"/>
  <c r="AC45" i="44"/>
  <c r="J42" i="44"/>
  <c r="K42" i="44"/>
  <c r="I42" i="44" s="1"/>
  <c r="M42" i="44"/>
  <c r="N42" i="44"/>
  <c r="P42" i="44"/>
  <c r="Q42" i="44"/>
  <c r="S42" i="44"/>
  <c r="R42" i="44"/>
  <c r="T42" i="44"/>
  <c r="H42" i="44"/>
  <c r="E42" i="44" s="1"/>
  <c r="V42" i="44"/>
  <c r="W42" i="44"/>
  <c r="U42" i="44"/>
  <c r="X42" i="44"/>
  <c r="Y42" i="44"/>
  <c r="Z42" i="44"/>
  <c r="AA42" i="44"/>
  <c r="AB42" i="44"/>
  <c r="AC42" i="44"/>
  <c r="J40" i="44"/>
  <c r="K40" i="44"/>
  <c r="M40" i="44"/>
  <c r="L40" i="44"/>
  <c r="N40" i="44"/>
  <c r="P40" i="44"/>
  <c r="O40" i="44" s="1"/>
  <c r="Q40" i="44"/>
  <c r="S40" i="44"/>
  <c r="T40" i="44"/>
  <c r="V40" i="44"/>
  <c r="U40" i="44"/>
  <c r="W40" i="44"/>
  <c r="X40" i="44"/>
  <c r="Y40" i="44"/>
  <c r="Z40" i="44"/>
  <c r="AA40" i="44"/>
  <c r="AB40" i="44"/>
  <c r="AC40" i="44"/>
  <c r="J35" i="44"/>
  <c r="K35" i="44"/>
  <c r="M35" i="44"/>
  <c r="L35" i="44" s="1"/>
  <c r="N35" i="44"/>
  <c r="P35" i="44"/>
  <c r="Q35" i="44"/>
  <c r="Q10" i="44"/>
  <c r="S35" i="44"/>
  <c r="T35" i="44"/>
  <c r="T10" i="44" s="1"/>
  <c r="V35" i="44"/>
  <c r="W35" i="44"/>
  <c r="U35" i="44"/>
  <c r="X35" i="44"/>
  <c r="Y35" i="44"/>
  <c r="Z35" i="44"/>
  <c r="AA35" i="44"/>
  <c r="AB35" i="44"/>
  <c r="AC35" i="44"/>
  <c r="J32" i="44"/>
  <c r="J10" i="44" s="1"/>
  <c r="K32" i="44"/>
  <c r="M32" i="44"/>
  <c r="N32" i="44"/>
  <c r="H32" i="44" s="1"/>
  <c r="E32" i="44" s="1"/>
  <c r="P32" i="44"/>
  <c r="O32" i="44" s="1"/>
  <c r="Q32" i="44"/>
  <c r="S32" i="44"/>
  <c r="T32" i="44"/>
  <c r="V32" i="44"/>
  <c r="U32" i="44"/>
  <c r="W32" i="44"/>
  <c r="X32" i="44"/>
  <c r="Y32" i="44"/>
  <c r="Z32" i="44"/>
  <c r="Z10" i="44" s="1"/>
  <c r="AA32" i="44"/>
  <c r="AB32" i="44"/>
  <c r="AC32" i="44"/>
  <c r="J13" i="44"/>
  <c r="I13" i="44" s="1"/>
  <c r="K13" i="44"/>
  <c r="M13" i="44"/>
  <c r="N13" i="44"/>
  <c r="P13" i="44"/>
  <c r="Q13" i="44"/>
  <c r="S13" i="44"/>
  <c r="R13" i="44" s="1"/>
  <c r="T13" i="44"/>
  <c r="V13" i="44"/>
  <c r="W13" i="44"/>
  <c r="X13" i="44"/>
  <c r="Y13" i="44"/>
  <c r="Z13" i="44"/>
  <c r="AA13" i="44"/>
  <c r="AB13" i="44"/>
  <c r="AC13" i="44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3" i="43"/>
  <c r="R34" i="43"/>
  <c r="R36" i="43"/>
  <c r="R37" i="43"/>
  <c r="R38" i="43"/>
  <c r="R39" i="43"/>
  <c r="R41" i="43"/>
  <c r="R43" i="43"/>
  <c r="R44" i="43"/>
  <c r="R46" i="43"/>
  <c r="R47" i="43"/>
  <c r="R48" i="43"/>
  <c r="R50" i="43"/>
  <c r="R51" i="43"/>
  <c r="R31" i="43"/>
  <c r="R52" i="43"/>
  <c r="R54" i="43"/>
  <c r="R55" i="43"/>
  <c r="R57" i="43"/>
  <c r="R58" i="43"/>
  <c r="R60" i="43"/>
  <c r="R62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3" i="43"/>
  <c r="O34" i="43"/>
  <c r="O38" i="43"/>
  <c r="O39" i="43"/>
  <c r="O41" i="43"/>
  <c r="O43" i="43"/>
  <c r="O44" i="43"/>
  <c r="O46" i="43"/>
  <c r="O47" i="43"/>
  <c r="O48" i="43"/>
  <c r="O50" i="43"/>
  <c r="O51" i="43"/>
  <c r="O31" i="43"/>
  <c r="O52" i="43"/>
  <c r="O54" i="43"/>
  <c r="O55" i="43"/>
  <c r="O57" i="43"/>
  <c r="O58" i="43"/>
  <c r="O60" i="43"/>
  <c r="O62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3" i="43"/>
  <c r="L34" i="43"/>
  <c r="L36" i="43"/>
  <c r="L37" i="43"/>
  <c r="L38" i="43"/>
  <c r="L39" i="43"/>
  <c r="L41" i="43"/>
  <c r="L43" i="43"/>
  <c r="L44" i="43"/>
  <c r="L46" i="43"/>
  <c r="L47" i="43"/>
  <c r="L48" i="43"/>
  <c r="L50" i="43"/>
  <c r="L51" i="43"/>
  <c r="L31" i="43"/>
  <c r="L52" i="43"/>
  <c r="L54" i="43"/>
  <c r="L55" i="43"/>
  <c r="L57" i="43"/>
  <c r="L58" i="43"/>
  <c r="L60" i="43"/>
  <c r="L62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3" i="43"/>
  <c r="I34" i="43"/>
  <c r="I36" i="43"/>
  <c r="I37" i="43"/>
  <c r="I38" i="43"/>
  <c r="I39" i="43"/>
  <c r="I41" i="43"/>
  <c r="I43" i="43"/>
  <c r="I44" i="43"/>
  <c r="I46" i="43"/>
  <c r="I47" i="43"/>
  <c r="I48" i="43"/>
  <c r="I50" i="43"/>
  <c r="I51" i="43"/>
  <c r="I31" i="43"/>
  <c r="I52" i="43"/>
  <c r="I54" i="43"/>
  <c r="I55" i="43"/>
  <c r="I57" i="43"/>
  <c r="I58" i="43"/>
  <c r="I60" i="43"/>
  <c r="I62" i="43"/>
  <c r="H17" i="43"/>
  <c r="E17" i="43" s="1"/>
  <c r="H14" i="43"/>
  <c r="E14" i="43" s="1"/>
  <c r="H15" i="43"/>
  <c r="E15" i="43" s="1"/>
  <c r="H16" i="43"/>
  <c r="H18" i="43"/>
  <c r="E18" i="43" s="1"/>
  <c r="H19" i="43"/>
  <c r="E19" i="43" s="1"/>
  <c r="H20" i="43"/>
  <c r="E20" i="43" s="1"/>
  <c r="H21" i="43"/>
  <c r="E21" i="43" s="1"/>
  <c r="H22" i="43"/>
  <c r="E22" i="43" s="1"/>
  <c r="H23" i="43"/>
  <c r="E23" i="43" s="1"/>
  <c r="H24" i="43"/>
  <c r="E24" i="43" s="1"/>
  <c r="H25" i="43"/>
  <c r="E25" i="43" s="1"/>
  <c r="H26" i="43"/>
  <c r="E26" i="43" s="1"/>
  <c r="H27" i="43"/>
  <c r="E27" i="43" s="1"/>
  <c r="H28" i="43"/>
  <c r="E28" i="43" s="1"/>
  <c r="C28" i="43" s="1"/>
  <c r="H29" i="43"/>
  <c r="E29" i="43" s="1"/>
  <c r="H30" i="43"/>
  <c r="E30" i="43" s="1"/>
  <c r="H33" i="43"/>
  <c r="E33" i="43" s="1"/>
  <c r="H34" i="43"/>
  <c r="E34" i="43" s="1"/>
  <c r="H36" i="43"/>
  <c r="E36" i="43" s="1"/>
  <c r="H37" i="43"/>
  <c r="E37" i="43" s="1"/>
  <c r="H38" i="43"/>
  <c r="E38" i="43"/>
  <c r="H39" i="43"/>
  <c r="E39" i="43" s="1"/>
  <c r="H41" i="43"/>
  <c r="E41" i="43" s="1"/>
  <c r="H43" i="43"/>
  <c r="E43" i="43" s="1"/>
  <c r="H44" i="43"/>
  <c r="E44" i="43" s="1"/>
  <c r="H46" i="43"/>
  <c r="E46" i="43" s="1"/>
  <c r="H47" i="43"/>
  <c r="E47" i="43" s="1"/>
  <c r="H48" i="43"/>
  <c r="E48" i="43" s="1"/>
  <c r="H50" i="43"/>
  <c r="E50" i="43" s="1"/>
  <c r="H51" i="43"/>
  <c r="E51" i="43" s="1"/>
  <c r="H31" i="43"/>
  <c r="H52" i="43"/>
  <c r="E52" i="43" s="1"/>
  <c r="H54" i="43"/>
  <c r="E54" i="43" s="1"/>
  <c r="H55" i="43"/>
  <c r="E55" i="43" s="1"/>
  <c r="H57" i="43"/>
  <c r="E57" i="43"/>
  <c r="C57" i="43" s="1"/>
  <c r="H58" i="43"/>
  <c r="E58" i="43" s="1"/>
  <c r="C58" i="43" s="1"/>
  <c r="H60" i="43"/>
  <c r="E60" i="43" s="1"/>
  <c r="H62" i="43"/>
  <c r="E62" i="43" s="1"/>
  <c r="G14" i="43"/>
  <c r="D14" i="43" s="1"/>
  <c r="G15" i="43"/>
  <c r="D15" i="43" s="1"/>
  <c r="G16" i="43"/>
  <c r="D16" i="43" s="1"/>
  <c r="G17" i="43"/>
  <c r="D17" i="43" s="1"/>
  <c r="G18" i="43"/>
  <c r="D18" i="43" s="1"/>
  <c r="G19" i="43"/>
  <c r="G20" i="43"/>
  <c r="D20" i="43" s="1"/>
  <c r="G21" i="43"/>
  <c r="D21" i="43" s="1"/>
  <c r="C21" i="43" s="1"/>
  <c r="G22" i="43"/>
  <c r="D22" i="43" s="1"/>
  <c r="C22" i="43" s="1"/>
  <c r="G23" i="43"/>
  <c r="D23" i="43" s="1"/>
  <c r="G24" i="43"/>
  <c r="G25" i="43"/>
  <c r="D25" i="43" s="1"/>
  <c r="G26" i="43"/>
  <c r="G27" i="43"/>
  <c r="D27" i="43" s="1"/>
  <c r="G28" i="43"/>
  <c r="D28" i="43" s="1"/>
  <c r="G29" i="43"/>
  <c r="G30" i="43"/>
  <c r="D30" i="43" s="1"/>
  <c r="C30" i="43" s="1"/>
  <c r="G33" i="43"/>
  <c r="G34" i="43"/>
  <c r="G36" i="43"/>
  <c r="D36" i="43"/>
  <c r="G37" i="43"/>
  <c r="D37" i="43" s="1"/>
  <c r="G38" i="43"/>
  <c r="D38" i="43" s="1"/>
  <c r="G39" i="43"/>
  <c r="D39" i="43" s="1"/>
  <c r="G41" i="43"/>
  <c r="D41" i="43"/>
  <c r="G43" i="43"/>
  <c r="D43" i="43"/>
  <c r="G44" i="43"/>
  <c r="G46" i="43"/>
  <c r="D46" i="43" s="1"/>
  <c r="C46" i="43" s="1"/>
  <c r="G47" i="43"/>
  <c r="D47" i="43"/>
  <c r="C47" i="43" s="1"/>
  <c r="G48" i="43"/>
  <c r="D48" i="43" s="1"/>
  <c r="G50" i="43"/>
  <c r="D50" i="43" s="1"/>
  <c r="G51" i="43"/>
  <c r="D51" i="43" s="1"/>
  <c r="C51" i="43" s="1"/>
  <c r="G31" i="43"/>
  <c r="D31" i="43" s="1"/>
  <c r="G52" i="43"/>
  <c r="G54" i="43"/>
  <c r="D54" i="43" s="1"/>
  <c r="C54" i="43" s="1"/>
  <c r="G55" i="43"/>
  <c r="F55" i="43" s="1"/>
  <c r="G57" i="43"/>
  <c r="D57" i="43" s="1"/>
  <c r="G58" i="43"/>
  <c r="D58" i="43" s="1"/>
  <c r="G60" i="43"/>
  <c r="F60" i="43"/>
  <c r="G62" i="43"/>
  <c r="D62" i="43" s="1"/>
  <c r="J61" i="43"/>
  <c r="I61" i="43" s="1"/>
  <c r="K61" i="43"/>
  <c r="M61" i="43"/>
  <c r="N61" i="43"/>
  <c r="P61" i="43"/>
  <c r="O61" i="43" s="1"/>
  <c r="Q61" i="43"/>
  <c r="S61" i="43"/>
  <c r="R61" i="43" s="1"/>
  <c r="T61" i="43"/>
  <c r="U61" i="43"/>
  <c r="V61" i="43"/>
  <c r="W61" i="43"/>
  <c r="X61" i="43"/>
  <c r="Y61" i="43"/>
  <c r="Z61" i="43"/>
  <c r="J59" i="43"/>
  <c r="K59" i="43"/>
  <c r="M59" i="43"/>
  <c r="N59" i="43"/>
  <c r="P59" i="43"/>
  <c r="Q59" i="43"/>
  <c r="S59" i="43"/>
  <c r="T59" i="43"/>
  <c r="U59" i="43"/>
  <c r="V59" i="43"/>
  <c r="W59" i="43"/>
  <c r="X59" i="43"/>
  <c r="Y59" i="43"/>
  <c r="Z59" i="43"/>
  <c r="J56" i="43"/>
  <c r="G56" i="43" s="1"/>
  <c r="K56" i="43"/>
  <c r="M56" i="43"/>
  <c r="N56" i="43"/>
  <c r="P56" i="43"/>
  <c r="Q56" i="43"/>
  <c r="O56" i="43" s="1"/>
  <c r="S56" i="43"/>
  <c r="R56" i="43"/>
  <c r="T56" i="43"/>
  <c r="U56" i="43"/>
  <c r="V56" i="43"/>
  <c r="W56" i="43"/>
  <c r="X56" i="43"/>
  <c r="Y56" i="43"/>
  <c r="Y10" i="43" s="1"/>
  <c r="Z56" i="43"/>
  <c r="J53" i="43"/>
  <c r="K53" i="43"/>
  <c r="M53" i="43"/>
  <c r="L53" i="43" s="1"/>
  <c r="N53" i="43"/>
  <c r="P53" i="43"/>
  <c r="Q53" i="43"/>
  <c r="O53" i="43" s="1"/>
  <c r="S53" i="43"/>
  <c r="T53" i="43"/>
  <c r="R53" i="43" s="1"/>
  <c r="U53" i="43"/>
  <c r="V53" i="43"/>
  <c r="W53" i="43"/>
  <c r="X53" i="43"/>
  <c r="Y53" i="43"/>
  <c r="Z53" i="43"/>
  <c r="J49" i="43"/>
  <c r="K49" i="43"/>
  <c r="M49" i="43"/>
  <c r="N49" i="43"/>
  <c r="P49" i="43"/>
  <c r="Q49" i="43"/>
  <c r="S49" i="43"/>
  <c r="T49" i="43"/>
  <c r="U49" i="43"/>
  <c r="V49" i="43"/>
  <c r="W49" i="43"/>
  <c r="X49" i="43"/>
  <c r="Y49" i="43"/>
  <c r="Z49" i="43"/>
  <c r="J45" i="43"/>
  <c r="K45" i="43"/>
  <c r="M45" i="43"/>
  <c r="L45" i="43"/>
  <c r="N45" i="43"/>
  <c r="P45" i="43"/>
  <c r="O45" i="43" s="1"/>
  <c r="Q45" i="43"/>
  <c r="S45" i="43"/>
  <c r="T45" i="43"/>
  <c r="U45" i="43"/>
  <c r="V45" i="43"/>
  <c r="W45" i="43"/>
  <c r="X45" i="43"/>
  <c r="Y45" i="43"/>
  <c r="Z45" i="43"/>
  <c r="J42" i="43"/>
  <c r="K42" i="43"/>
  <c r="M42" i="43"/>
  <c r="N42" i="43"/>
  <c r="P42" i="43"/>
  <c r="Q42" i="43"/>
  <c r="S42" i="43"/>
  <c r="T42" i="43"/>
  <c r="U42" i="43"/>
  <c r="J40" i="43"/>
  <c r="K40" i="43"/>
  <c r="M40" i="43"/>
  <c r="N40" i="43"/>
  <c r="P40" i="43"/>
  <c r="O40" i="43" s="1"/>
  <c r="Q40" i="43"/>
  <c r="S40" i="43"/>
  <c r="T40" i="43"/>
  <c r="U40" i="43"/>
  <c r="J35" i="43"/>
  <c r="K35" i="43"/>
  <c r="M35" i="43"/>
  <c r="N35" i="43"/>
  <c r="L35" i="43" s="1"/>
  <c r="P35" i="43"/>
  <c r="O35" i="43" s="1"/>
  <c r="Q35" i="43"/>
  <c r="S35" i="43"/>
  <c r="R35" i="43" s="1"/>
  <c r="T35" i="43"/>
  <c r="U35" i="43"/>
  <c r="J32" i="43"/>
  <c r="I32" i="43" s="1"/>
  <c r="K32" i="43"/>
  <c r="M32" i="43"/>
  <c r="N32" i="43"/>
  <c r="P32" i="43"/>
  <c r="Q32" i="43"/>
  <c r="O32" i="43" s="1"/>
  <c r="S32" i="43"/>
  <c r="T32" i="43"/>
  <c r="U32" i="43"/>
  <c r="U10" i="43" s="1"/>
  <c r="J13" i="43"/>
  <c r="K13" i="43"/>
  <c r="M13" i="43"/>
  <c r="L13" i="43" s="1"/>
  <c r="N13" i="43"/>
  <c r="P13" i="43"/>
  <c r="Q13" i="43"/>
  <c r="S13" i="43"/>
  <c r="R13" i="43" s="1"/>
  <c r="T13" i="43"/>
  <c r="U13" i="43"/>
  <c r="I13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6" i="42"/>
  <c r="I37" i="42"/>
  <c r="I39" i="42"/>
  <c r="I40" i="42"/>
  <c r="I41" i="42"/>
  <c r="I42" i="42"/>
  <c r="I44" i="42"/>
  <c r="I46" i="42"/>
  <c r="I47" i="42"/>
  <c r="I49" i="42"/>
  <c r="I50" i="42"/>
  <c r="I51" i="42"/>
  <c r="I53" i="42"/>
  <c r="I54" i="42"/>
  <c r="I34" i="42"/>
  <c r="I55" i="42"/>
  <c r="I57" i="42"/>
  <c r="I58" i="42"/>
  <c r="I60" i="42"/>
  <c r="I61" i="42"/>
  <c r="I63" i="42"/>
  <c r="I65" i="42"/>
  <c r="H13" i="42"/>
  <c r="E13" i="42" s="1"/>
  <c r="H17" i="42"/>
  <c r="E17" i="42" s="1"/>
  <c r="H18" i="42"/>
  <c r="H19" i="42"/>
  <c r="E19" i="42" s="1"/>
  <c r="H20" i="42"/>
  <c r="H21" i="42"/>
  <c r="E21" i="42" s="1"/>
  <c r="H22" i="42"/>
  <c r="E22" i="42" s="1"/>
  <c r="H23" i="42"/>
  <c r="E23" i="42" s="1"/>
  <c r="H24" i="42"/>
  <c r="E24" i="42" s="1"/>
  <c r="H25" i="42"/>
  <c r="E25" i="42" s="1"/>
  <c r="H26" i="42"/>
  <c r="E26" i="42" s="1"/>
  <c r="H27" i="42"/>
  <c r="E27" i="42" s="1"/>
  <c r="H28" i="42"/>
  <c r="H29" i="42"/>
  <c r="E29" i="42" s="1"/>
  <c r="H30" i="42"/>
  <c r="E30" i="42" s="1"/>
  <c r="H31" i="42"/>
  <c r="E31" i="42" s="1"/>
  <c r="H32" i="42"/>
  <c r="E32" i="42" s="1"/>
  <c r="H33" i="42"/>
  <c r="E33" i="42" s="1"/>
  <c r="E37" i="42"/>
  <c r="H39" i="42"/>
  <c r="E39" i="42" s="1"/>
  <c r="H40" i="42"/>
  <c r="E40" i="42" s="1"/>
  <c r="H41" i="42"/>
  <c r="E41" i="42" s="1"/>
  <c r="H42" i="42"/>
  <c r="E42" i="42" s="1"/>
  <c r="H44" i="42"/>
  <c r="E44" i="42"/>
  <c r="H46" i="42"/>
  <c r="E46" i="42" s="1"/>
  <c r="H47" i="42"/>
  <c r="E47" i="42" s="1"/>
  <c r="H49" i="42"/>
  <c r="E49" i="42" s="1"/>
  <c r="C49" i="42" s="1"/>
  <c r="H50" i="42"/>
  <c r="E50" i="42" s="1"/>
  <c r="H51" i="42"/>
  <c r="E51" i="42" s="1"/>
  <c r="H53" i="42"/>
  <c r="E53" i="42" s="1"/>
  <c r="H54" i="42"/>
  <c r="E54" i="42" s="1"/>
  <c r="H34" i="42"/>
  <c r="E34" i="42" s="1"/>
  <c r="H55" i="42"/>
  <c r="E55" i="42" s="1"/>
  <c r="H57" i="42"/>
  <c r="E57" i="42" s="1"/>
  <c r="H58" i="42"/>
  <c r="H60" i="42"/>
  <c r="E60" i="42" s="1"/>
  <c r="H61" i="42"/>
  <c r="E61" i="42" s="1"/>
  <c r="H63" i="42"/>
  <c r="E63" i="42" s="1"/>
  <c r="H65" i="42"/>
  <c r="E65" i="42" s="1"/>
  <c r="G13" i="42"/>
  <c r="D13" i="42" s="1"/>
  <c r="G17" i="42"/>
  <c r="D17" i="42" s="1"/>
  <c r="G18" i="42"/>
  <c r="D18" i="42" s="1"/>
  <c r="G19" i="42"/>
  <c r="D19" i="42" s="1"/>
  <c r="C19" i="42" s="1"/>
  <c r="G20" i="42"/>
  <c r="D20" i="42" s="1"/>
  <c r="G21" i="42"/>
  <c r="D21" i="42" s="1"/>
  <c r="G22" i="42"/>
  <c r="D22" i="42" s="1"/>
  <c r="C22" i="42" s="1"/>
  <c r="G23" i="42"/>
  <c r="D23" i="42" s="1"/>
  <c r="G24" i="42"/>
  <c r="G25" i="42"/>
  <c r="F25" i="42" s="1"/>
  <c r="G26" i="42"/>
  <c r="D26" i="42"/>
  <c r="G27" i="42"/>
  <c r="D27" i="42" s="1"/>
  <c r="C27" i="42" s="1"/>
  <c r="G28" i="42"/>
  <c r="F28" i="42" s="1"/>
  <c r="G29" i="42"/>
  <c r="D29" i="42" s="1"/>
  <c r="G30" i="42"/>
  <c r="D30" i="42" s="1"/>
  <c r="G31" i="42"/>
  <c r="D31" i="42" s="1"/>
  <c r="G32" i="42"/>
  <c r="D32" i="42" s="1"/>
  <c r="G33" i="42"/>
  <c r="F33" i="42"/>
  <c r="F36" i="42"/>
  <c r="D37" i="42"/>
  <c r="G39" i="42"/>
  <c r="D39" i="42" s="1"/>
  <c r="G40" i="42"/>
  <c r="D40" i="42" s="1"/>
  <c r="C40" i="42" s="1"/>
  <c r="G41" i="42"/>
  <c r="D41" i="42" s="1"/>
  <c r="G42" i="42"/>
  <c r="D42" i="42" s="1"/>
  <c r="G44" i="42"/>
  <c r="D44" i="42" s="1"/>
  <c r="G46" i="42"/>
  <c r="D46" i="42"/>
  <c r="G47" i="42"/>
  <c r="G49" i="42"/>
  <c r="D49" i="42" s="1"/>
  <c r="G50" i="42"/>
  <c r="D50" i="42" s="1"/>
  <c r="G51" i="42"/>
  <c r="D51" i="42" s="1"/>
  <c r="C51" i="42" s="1"/>
  <c r="G53" i="42"/>
  <c r="D53" i="42" s="1"/>
  <c r="C53" i="42" s="1"/>
  <c r="G54" i="42"/>
  <c r="D54" i="42" s="1"/>
  <c r="G34" i="42"/>
  <c r="D34" i="42" s="1"/>
  <c r="G55" i="42"/>
  <c r="D55" i="42" s="1"/>
  <c r="G57" i="42"/>
  <c r="D57" i="42" s="1"/>
  <c r="G58" i="42"/>
  <c r="G60" i="42"/>
  <c r="D60" i="42" s="1"/>
  <c r="G61" i="42"/>
  <c r="D61" i="42" s="1"/>
  <c r="G63" i="42"/>
  <c r="G65" i="42"/>
  <c r="D65" i="42" s="1"/>
  <c r="T15" i="42"/>
  <c r="J16" i="42"/>
  <c r="I16" i="42" s="1"/>
  <c r="K16" i="42"/>
  <c r="M16" i="42"/>
  <c r="N16" i="42"/>
  <c r="P16" i="42"/>
  <c r="Q16" i="42"/>
  <c r="S16" i="42"/>
  <c r="R16" i="42"/>
  <c r="T16" i="42"/>
  <c r="V16" i="42"/>
  <c r="U16" i="42" s="1"/>
  <c r="W16" i="42"/>
  <c r="J35" i="42"/>
  <c r="K35" i="42"/>
  <c r="M35" i="42"/>
  <c r="N35" i="42"/>
  <c r="L35" i="42" s="1"/>
  <c r="P35" i="42"/>
  <c r="Q35" i="42"/>
  <c r="S35" i="42"/>
  <c r="T35" i="42"/>
  <c r="V35" i="42"/>
  <c r="U35" i="42"/>
  <c r="W35" i="42"/>
  <c r="J38" i="42"/>
  <c r="I38" i="42" s="1"/>
  <c r="K38" i="42"/>
  <c r="M38" i="42"/>
  <c r="N38" i="42"/>
  <c r="H38" i="42" s="1"/>
  <c r="P38" i="42"/>
  <c r="G38" i="42" s="1"/>
  <c r="D38" i="42" s="1"/>
  <c r="Q38" i="42"/>
  <c r="S38" i="42"/>
  <c r="R38" i="42"/>
  <c r="T38" i="42"/>
  <c r="V38" i="42"/>
  <c r="U38" i="42"/>
  <c r="W38" i="42"/>
  <c r="J43" i="42"/>
  <c r="K43" i="42"/>
  <c r="M43" i="42"/>
  <c r="L43" i="42" s="1"/>
  <c r="N43" i="42"/>
  <c r="Q43" i="42"/>
  <c r="S43" i="42"/>
  <c r="R43" i="42"/>
  <c r="T43" i="42"/>
  <c r="V43" i="42"/>
  <c r="W43" i="42"/>
  <c r="J45" i="42"/>
  <c r="K45" i="42"/>
  <c r="N45" i="42"/>
  <c r="L45" i="42" s="1"/>
  <c r="P45" i="42"/>
  <c r="G45" i="42" s="1"/>
  <c r="Q45" i="42"/>
  <c r="S45" i="42"/>
  <c r="T45" i="42"/>
  <c r="V45" i="42"/>
  <c r="W45" i="42"/>
  <c r="J48" i="42"/>
  <c r="I48" i="42" s="1"/>
  <c r="K48" i="42"/>
  <c r="M48" i="42"/>
  <c r="N48" i="42"/>
  <c r="P48" i="42"/>
  <c r="O48" i="42" s="1"/>
  <c r="Q48" i="42"/>
  <c r="S48" i="42"/>
  <c r="T48" i="42"/>
  <c r="V48" i="42"/>
  <c r="W48" i="42"/>
  <c r="J52" i="42"/>
  <c r="K52" i="42"/>
  <c r="I52" i="42" s="1"/>
  <c r="M52" i="42"/>
  <c r="L52" i="42" s="1"/>
  <c r="N52" i="42"/>
  <c r="P52" i="42"/>
  <c r="Q52" i="42"/>
  <c r="S52" i="42"/>
  <c r="R52" i="42"/>
  <c r="T52" i="42"/>
  <c r="H52" i="42" s="1"/>
  <c r="E52" i="42" s="1"/>
  <c r="V52" i="42"/>
  <c r="W52" i="42"/>
  <c r="J56" i="42"/>
  <c r="K56" i="42"/>
  <c r="I56" i="42" s="1"/>
  <c r="M56" i="42"/>
  <c r="L56" i="42" s="1"/>
  <c r="N56" i="42"/>
  <c r="P56" i="42"/>
  <c r="O56" i="42" s="1"/>
  <c r="Q56" i="42"/>
  <c r="S56" i="42"/>
  <c r="T56" i="42"/>
  <c r="V56" i="42"/>
  <c r="U56" i="42"/>
  <c r="W56" i="42"/>
  <c r="J62" i="42"/>
  <c r="I62" i="42" s="1"/>
  <c r="K62" i="42"/>
  <c r="M62" i="42"/>
  <c r="N62" i="42"/>
  <c r="P62" i="42"/>
  <c r="O62" i="42"/>
  <c r="S62" i="42"/>
  <c r="T62" i="42"/>
  <c r="V62" i="42"/>
  <c r="W62" i="42"/>
  <c r="U62" i="42" s="1"/>
  <c r="J64" i="42"/>
  <c r="K64" i="42"/>
  <c r="M64" i="42"/>
  <c r="N64" i="42"/>
  <c r="P64" i="42"/>
  <c r="O64" i="42" s="1"/>
  <c r="Q64" i="42"/>
  <c r="S64" i="42"/>
  <c r="T64" i="42"/>
  <c r="V64" i="42"/>
  <c r="W64" i="42"/>
  <c r="I12" i="42"/>
  <c r="H12" i="42"/>
  <c r="G12" i="42"/>
  <c r="F12" i="42" s="1"/>
  <c r="X64" i="42"/>
  <c r="Y64" i="42"/>
  <c r="Z64" i="42"/>
  <c r="AA64" i="42"/>
  <c r="AB64" i="42"/>
  <c r="AC64" i="42"/>
  <c r="X62" i="42"/>
  <c r="Y62" i="42"/>
  <c r="Z62" i="42"/>
  <c r="AA62" i="42"/>
  <c r="AB62" i="42"/>
  <c r="AC62" i="42"/>
  <c r="X59" i="42"/>
  <c r="Y59" i="42"/>
  <c r="Z59" i="42"/>
  <c r="AA59" i="42"/>
  <c r="AB59" i="42"/>
  <c r="AC59" i="42"/>
  <c r="X56" i="42"/>
  <c r="Y56" i="42"/>
  <c r="Z56" i="42"/>
  <c r="AA56" i="42"/>
  <c r="AB56" i="42"/>
  <c r="AC56" i="42"/>
  <c r="X52" i="42"/>
  <c r="Y52" i="42"/>
  <c r="Z52" i="42"/>
  <c r="X48" i="42"/>
  <c r="Y48" i="42"/>
  <c r="Z48" i="42"/>
  <c r="AA48" i="42"/>
  <c r="AB48" i="42"/>
  <c r="AB10" i="42" s="1"/>
  <c r="AC48" i="42"/>
  <c r="X45" i="42"/>
  <c r="Y45" i="42"/>
  <c r="Z45" i="42"/>
  <c r="AA45" i="42"/>
  <c r="AB45" i="42"/>
  <c r="AC45" i="42"/>
  <c r="X43" i="42"/>
  <c r="Y43" i="42"/>
  <c r="Z43" i="42"/>
  <c r="AA43" i="42"/>
  <c r="AB43" i="42"/>
  <c r="AC43" i="42"/>
  <c r="X38" i="42"/>
  <c r="Y38" i="42"/>
  <c r="Z38" i="42"/>
  <c r="AA38" i="42"/>
  <c r="AB38" i="42"/>
  <c r="AC38" i="42"/>
  <c r="X35" i="42"/>
  <c r="X16" i="42"/>
  <c r="Y16" i="42"/>
  <c r="Z16" i="42"/>
  <c r="AA16" i="42"/>
  <c r="AB16" i="42"/>
  <c r="AC16" i="42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2" i="8"/>
  <c r="T33" i="8"/>
  <c r="T35" i="8"/>
  <c r="T36" i="8"/>
  <c r="T37" i="8"/>
  <c r="T38" i="8"/>
  <c r="T40" i="8"/>
  <c r="T42" i="8"/>
  <c r="T43" i="8"/>
  <c r="T45" i="8"/>
  <c r="T46" i="8"/>
  <c r="T47" i="8"/>
  <c r="T49" i="8"/>
  <c r="T50" i="8"/>
  <c r="T30" i="8"/>
  <c r="T51" i="8"/>
  <c r="T53" i="8"/>
  <c r="T54" i="8"/>
  <c r="T56" i="8"/>
  <c r="T57" i="8"/>
  <c r="T59" i="8"/>
  <c r="T61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2" i="8"/>
  <c r="O33" i="8"/>
  <c r="O35" i="8"/>
  <c r="O36" i="8"/>
  <c r="O37" i="8"/>
  <c r="O38" i="8"/>
  <c r="O40" i="8"/>
  <c r="O42" i="8"/>
  <c r="O43" i="8"/>
  <c r="O45" i="8"/>
  <c r="O46" i="8"/>
  <c r="O47" i="8"/>
  <c r="O49" i="8"/>
  <c r="O50" i="8"/>
  <c r="O30" i="8"/>
  <c r="O51" i="8"/>
  <c r="O53" i="8"/>
  <c r="O54" i="8"/>
  <c r="O56" i="8"/>
  <c r="O57" i="8"/>
  <c r="O59" i="8"/>
  <c r="O61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2" i="8"/>
  <c r="K33" i="8"/>
  <c r="K35" i="8"/>
  <c r="K36" i="8"/>
  <c r="K37" i="8"/>
  <c r="K38" i="8"/>
  <c r="K40" i="8"/>
  <c r="K42" i="8"/>
  <c r="K43" i="8"/>
  <c r="K45" i="8"/>
  <c r="K46" i="8"/>
  <c r="K47" i="8"/>
  <c r="K49" i="8"/>
  <c r="K50" i="8"/>
  <c r="K30" i="8"/>
  <c r="K51" i="8"/>
  <c r="K53" i="8"/>
  <c r="K54" i="8"/>
  <c r="K56" i="8"/>
  <c r="K57" i="8"/>
  <c r="K59" i="8"/>
  <c r="K61" i="8"/>
  <c r="J13" i="8"/>
  <c r="F13" i="8" s="1"/>
  <c r="J14" i="8"/>
  <c r="F14" i="8" s="1"/>
  <c r="J15" i="8"/>
  <c r="F15" i="8" s="1"/>
  <c r="J16" i="8"/>
  <c r="F16" i="8" s="1"/>
  <c r="J17" i="8"/>
  <c r="F17" i="8" s="1"/>
  <c r="J18" i="8"/>
  <c r="J19" i="8"/>
  <c r="J20" i="8"/>
  <c r="F20" i="8" s="1"/>
  <c r="J21" i="8"/>
  <c r="F21" i="8"/>
  <c r="J22" i="8"/>
  <c r="F22" i="8" s="1"/>
  <c r="J23" i="8"/>
  <c r="F23" i="8" s="1"/>
  <c r="J24" i="8"/>
  <c r="F24" i="8" s="1"/>
  <c r="J25" i="8"/>
  <c r="F25" i="8" s="1"/>
  <c r="J26" i="8"/>
  <c r="F26" i="8"/>
  <c r="J27" i="8"/>
  <c r="F27" i="8" s="1"/>
  <c r="J28" i="8"/>
  <c r="F28" i="8" s="1"/>
  <c r="J29" i="8"/>
  <c r="F29" i="8" s="1"/>
  <c r="J32" i="8"/>
  <c r="F32" i="8" s="1"/>
  <c r="J33" i="8"/>
  <c r="F33" i="8" s="1"/>
  <c r="J35" i="8"/>
  <c r="F35" i="8" s="1"/>
  <c r="J36" i="8"/>
  <c r="F36" i="8"/>
  <c r="J37" i="8"/>
  <c r="F37" i="8" s="1"/>
  <c r="J38" i="8"/>
  <c r="F38" i="8" s="1"/>
  <c r="J40" i="8"/>
  <c r="J42" i="8"/>
  <c r="F42" i="8" s="1"/>
  <c r="J43" i="8"/>
  <c r="F43" i="8" s="1"/>
  <c r="J45" i="8"/>
  <c r="F45" i="8" s="1"/>
  <c r="J46" i="8"/>
  <c r="J47" i="8"/>
  <c r="F47" i="8" s="1"/>
  <c r="J49" i="8"/>
  <c r="F49" i="8" s="1"/>
  <c r="C49" i="8" s="1"/>
  <c r="J50" i="8"/>
  <c r="F50" i="8" s="1"/>
  <c r="J30" i="8"/>
  <c r="F30" i="8" s="1"/>
  <c r="J51" i="8"/>
  <c r="F51" i="8" s="1"/>
  <c r="J53" i="8"/>
  <c r="J54" i="8"/>
  <c r="J56" i="8"/>
  <c r="J57" i="8"/>
  <c r="F57" i="8"/>
  <c r="J59" i="8"/>
  <c r="F59" i="8"/>
  <c r="C59" i="8"/>
  <c r="J61" i="8"/>
  <c r="F61" i="8"/>
  <c r="I13" i="8"/>
  <c r="E13" i="8" s="1"/>
  <c r="I14" i="8"/>
  <c r="E14" i="8" s="1"/>
  <c r="I15" i="8"/>
  <c r="E15" i="8" s="1"/>
  <c r="I16" i="8"/>
  <c r="E16" i="8" s="1"/>
  <c r="I17" i="8"/>
  <c r="E17" i="8" s="1"/>
  <c r="I18" i="8"/>
  <c r="E18" i="8" s="1"/>
  <c r="I19" i="8"/>
  <c r="I20" i="8"/>
  <c r="E20" i="8" s="1"/>
  <c r="I21" i="8"/>
  <c r="E21" i="8" s="1"/>
  <c r="I22" i="8"/>
  <c r="E22" i="8" s="1"/>
  <c r="I23" i="8"/>
  <c r="E23" i="8" s="1"/>
  <c r="I24" i="8"/>
  <c r="E24" i="8" s="1"/>
  <c r="I25" i="8"/>
  <c r="E25" i="8"/>
  <c r="I26" i="8"/>
  <c r="E26" i="8" s="1"/>
  <c r="I27" i="8"/>
  <c r="G27" i="8" s="1"/>
  <c r="I28" i="8"/>
  <c r="E28" i="8"/>
  <c r="I29" i="8"/>
  <c r="I32" i="8"/>
  <c r="E32" i="8" s="1"/>
  <c r="C32" i="8" s="1"/>
  <c r="I33" i="8"/>
  <c r="I35" i="8"/>
  <c r="E35" i="8" s="1"/>
  <c r="I36" i="8"/>
  <c r="E36" i="8" s="1"/>
  <c r="C36" i="8" s="1"/>
  <c r="I37" i="8"/>
  <c r="I38" i="8"/>
  <c r="E38" i="8" s="1"/>
  <c r="I40" i="8"/>
  <c r="E40" i="8" s="1"/>
  <c r="I42" i="8"/>
  <c r="E42" i="8" s="1"/>
  <c r="I43" i="8"/>
  <c r="E43" i="8"/>
  <c r="I45" i="8"/>
  <c r="E45" i="8" s="1"/>
  <c r="I46" i="8"/>
  <c r="I47" i="8"/>
  <c r="E47" i="8" s="1"/>
  <c r="I49" i="8"/>
  <c r="E49" i="8" s="1"/>
  <c r="I50" i="8"/>
  <c r="E50" i="8" s="1"/>
  <c r="I30" i="8"/>
  <c r="E30" i="8" s="1"/>
  <c r="I51" i="8"/>
  <c r="E51" i="8"/>
  <c r="I53" i="8"/>
  <c r="E53" i="8" s="1"/>
  <c r="I54" i="8"/>
  <c r="E54" i="8" s="1"/>
  <c r="I56" i="8"/>
  <c r="E56" i="8"/>
  <c r="I57" i="8"/>
  <c r="E57" i="8"/>
  <c r="I59" i="8"/>
  <c r="E59" i="8"/>
  <c r="I61" i="8"/>
  <c r="E61" i="8" s="1"/>
  <c r="H13" i="8"/>
  <c r="D13" i="8"/>
  <c r="H14" i="8"/>
  <c r="D14" i="8" s="1"/>
  <c r="H15" i="8"/>
  <c r="H16" i="8"/>
  <c r="H17" i="8"/>
  <c r="D17" i="8" s="1"/>
  <c r="H18" i="8"/>
  <c r="D18" i="8"/>
  <c r="H19" i="8"/>
  <c r="D19" i="8"/>
  <c r="H20" i="8"/>
  <c r="D20" i="8" s="1"/>
  <c r="H21" i="8"/>
  <c r="H22" i="8"/>
  <c r="D22" i="8" s="1"/>
  <c r="H23" i="8"/>
  <c r="D23" i="8" s="1"/>
  <c r="C23" i="8" s="1"/>
  <c r="H24" i="8"/>
  <c r="D24" i="8" s="1"/>
  <c r="H25" i="8"/>
  <c r="D25" i="8"/>
  <c r="H26" i="8"/>
  <c r="D26" i="8" s="1"/>
  <c r="H27" i="8"/>
  <c r="H28" i="8"/>
  <c r="G28" i="8" s="1"/>
  <c r="H29" i="8"/>
  <c r="D29" i="8" s="1"/>
  <c r="H32" i="8"/>
  <c r="D32" i="8" s="1"/>
  <c r="H33" i="8"/>
  <c r="G33" i="8" s="1"/>
  <c r="D33" i="8"/>
  <c r="C33" i="8" s="1"/>
  <c r="H35" i="8"/>
  <c r="D35" i="8" s="1"/>
  <c r="H36" i="8"/>
  <c r="D36" i="8" s="1"/>
  <c r="H37" i="8"/>
  <c r="D37" i="8" s="1"/>
  <c r="H38" i="8"/>
  <c r="D38" i="8" s="1"/>
  <c r="H40" i="8"/>
  <c r="D40" i="8" s="1"/>
  <c r="C40" i="8" s="1"/>
  <c r="H42" i="8"/>
  <c r="H43" i="8"/>
  <c r="H45" i="8"/>
  <c r="H46" i="8"/>
  <c r="D46" i="8" s="1"/>
  <c r="C46" i="8" s="1"/>
  <c r="H47" i="8"/>
  <c r="D47" i="8" s="1"/>
  <c r="C47" i="8" s="1"/>
  <c r="H49" i="8"/>
  <c r="D49" i="8" s="1"/>
  <c r="H50" i="8"/>
  <c r="D50" i="8" s="1"/>
  <c r="H30" i="8"/>
  <c r="H51" i="8"/>
  <c r="H53" i="8"/>
  <c r="D53" i="8" s="1"/>
  <c r="C53" i="8" s="1"/>
  <c r="H54" i="8"/>
  <c r="D54" i="8" s="1"/>
  <c r="H56" i="8"/>
  <c r="H57" i="8"/>
  <c r="G57" i="8"/>
  <c r="H59" i="8"/>
  <c r="H61" i="8"/>
  <c r="F46" i="8"/>
  <c r="L60" i="8"/>
  <c r="M60" i="8"/>
  <c r="N60" i="8"/>
  <c r="P60" i="8"/>
  <c r="Q60" i="8"/>
  <c r="R60" i="8"/>
  <c r="S60" i="8"/>
  <c r="U60" i="8"/>
  <c r="V60" i="8"/>
  <c r="W60" i="8"/>
  <c r="L58" i="8"/>
  <c r="M58" i="8"/>
  <c r="K58" i="8"/>
  <c r="N58" i="8"/>
  <c r="P58" i="8"/>
  <c r="Q58" i="8"/>
  <c r="R58" i="8"/>
  <c r="S58" i="8"/>
  <c r="U58" i="8"/>
  <c r="V58" i="8"/>
  <c r="W58" i="8"/>
  <c r="L55" i="8"/>
  <c r="M55" i="8"/>
  <c r="N55" i="8"/>
  <c r="J55" i="8" s="1"/>
  <c r="F55" i="8" s="1"/>
  <c r="P55" i="8"/>
  <c r="Q55" i="8"/>
  <c r="I55" i="8" s="1"/>
  <c r="E55" i="8" s="1"/>
  <c r="R55" i="8"/>
  <c r="S55" i="8"/>
  <c r="U55" i="8"/>
  <c r="V55" i="8"/>
  <c r="W55" i="8"/>
  <c r="L52" i="8"/>
  <c r="K52" i="8" s="1"/>
  <c r="M52" i="8"/>
  <c r="I52" i="8" s="1"/>
  <c r="E52" i="8" s="1"/>
  <c r="N52" i="8"/>
  <c r="J52" i="8" s="1"/>
  <c r="F52" i="8" s="1"/>
  <c r="P52" i="8"/>
  <c r="Q52" i="8"/>
  <c r="R52" i="8"/>
  <c r="S52" i="8"/>
  <c r="U52" i="8"/>
  <c r="V52" i="8"/>
  <c r="V9" i="8" s="1"/>
  <c r="W52" i="8"/>
  <c r="L48" i="8"/>
  <c r="M48" i="8"/>
  <c r="N48" i="8"/>
  <c r="P48" i="8"/>
  <c r="Q48" i="8"/>
  <c r="R48" i="8"/>
  <c r="S48" i="8"/>
  <c r="D48" i="8" s="1"/>
  <c r="U48" i="8"/>
  <c r="V48" i="8"/>
  <c r="W48" i="8"/>
  <c r="L44" i="8"/>
  <c r="H44" i="8" s="1"/>
  <c r="D44" i="8" s="1"/>
  <c r="M44" i="8"/>
  <c r="N44" i="8"/>
  <c r="P44" i="8"/>
  <c r="Q44" i="8"/>
  <c r="R44" i="8"/>
  <c r="S44" i="8"/>
  <c r="U44" i="8"/>
  <c r="V44" i="8"/>
  <c r="W44" i="8"/>
  <c r="L41" i="8"/>
  <c r="M41" i="8"/>
  <c r="I41" i="8" s="1"/>
  <c r="E41" i="8" s="1"/>
  <c r="N41" i="8"/>
  <c r="P41" i="8"/>
  <c r="Q41" i="8"/>
  <c r="R41" i="8"/>
  <c r="S41" i="8"/>
  <c r="U41" i="8"/>
  <c r="V41" i="8"/>
  <c r="W41" i="8"/>
  <c r="L39" i="8"/>
  <c r="M39" i="8"/>
  <c r="N39" i="8"/>
  <c r="P39" i="8"/>
  <c r="H39" i="8" s="1"/>
  <c r="D39" i="8" s="1"/>
  <c r="Q39" i="8"/>
  <c r="R39" i="8"/>
  <c r="S39" i="8"/>
  <c r="U39" i="8"/>
  <c r="V39" i="8"/>
  <c r="W39" i="8"/>
  <c r="L34" i="8"/>
  <c r="H34" i="8" s="1"/>
  <c r="M34" i="8"/>
  <c r="N34" i="8"/>
  <c r="P34" i="8"/>
  <c r="Q34" i="8"/>
  <c r="R34" i="8"/>
  <c r="S34" i="8"/>
  <c r="U34" i="8"/>
  <c r="T34" i="8" s="1"/>
  <c r="V34" i="8"/>
  <c r="W34" i="8"/>
  <c r="L31" i="8"/>
  <c r="H31" i="8" s="1"/>
  <c r="D31" i="8" s="1"/>
  <c r="M31" i="8"/>
  <c r="N31" i="8"/>
  <c r="P31" i="8"/>
  <c r="Q31" i="8"/>
  <c r="R31" i="8"/>
  <c r="S31" i="8"/>
  <c r="U31" i="8"/>
  <c r="V31" i="8"/>
  <c r="W31" i="8"/>
  <c r="W9" i="8" s="1"/>
  <c r="L12" i="8"/>
  <c r="M12" i="8"/>
  <c r="N12" i="8"/>
  <c r="P12" i="8"/>
  <c r="Q12" i="8"/>
  <c r="R12" i="8"/>
  <c r="S12" i="8"/>
  <c r="U12" i="8"/>
  <c r="V12" i="8"/>
  <c r="W12" i="8"/>
  <c r="T12" i="8" s="1"/>
  <c r="D58" i="44"/>
  <c r="D48" i="44"/>
  <c r="D43" i="44"/>
  <c r="C43" i="44" s="1"/>
  <c r="C57" i="52"/>
  <c r="C60" i="49"/>
  <c r="L53" i="44"/>
  <c r="I64" i="23"/>
  <c r="O59" i="44"/>
  <c r="AD13" i="49"/>
  <c r="E58" i="52"/>
  <c r="I59" i="44"/>
  <c r="L61" i="44"/>
  <c r="D45" i="8"/>
  <c r="C45" i="8" s="1"/>
  <c r="E46" i="8"/>
  <c r="I56" i="44"/>
  <c r="R32" i="44"/>
  <c r="C57" i="49"/>
  <c r="E52" i="52"/>
  <c r="AD53" i="49"/>
  <c r="F19" i="8"/>
  <c r="D44" i="43"/>
  <c r="D63" i="42"/>
  <c r="C63" i="42" s="1"/>
  <c r="D62" i="23"/>
  <c r="I52" i="23"/>
  <c r="L45" i="23"/>
  <c r="F59" i="48"/>
  <c r="F61" i="48"/>
  <c r="F42" i="48"/>
  <c r="AH10" i="48"/>
  <c r="G10" i="49"/>
  <c r="D56" i="8"/>
  <c r="D59" i="8"/>
  <c r="X12" i="48"/>
  <c r="Y10" i="48"/>
  <c r="F56" i="48"/>
  <c r="F46" i="44"/>
  <c r="F44" i="43"/>
  <c r="I59" i="43"/>
  <c r="D28" i="8"/>
  <c r="C28" i="8" s="1"/>
  <c r="E33" i="8"/>
  <c r="E45" i="49"/>
  <c r="F61" i="49"/>
  <c r="D54" i="44"/>
  <c r="C54" i="44" s="1"/>
  <c r="I35" i="44"/>
  <c r="D33" i="44"/>
  <c r="H40" i="44"/>
  <c r="E40" i="44" s="1"/>
  <c r="F62" i="44"/>
  <c r="O42" i="44"/>
  <c r="F37" i="44"/>
  <c r="H56" i="44"/>
  <c r="E56" i="44" s="1"/>
  <c r="D44" i="44"/>
  <c r="R40" i="43"/>
  <c r="O59" i="43"/>
  <c r="D60" i="43"/>
  <c r="C60" i="43" s="1"/>
  <c r="Y10" i="23"/>
  <c r="AG35" i="23"/>
  <c r="L43" i="23"/>
  <c r="F48" i="23"/>
  <c r="AH10" i="23"/>
  <c r="I45" i="23"/>
  <c r="E62" i="23"/>
  <c r="L62" i="23"/>
  <c r="O45" i="23"/>
  <c r="L59" i="23"/>
  <c r="AE10" i="23"/>
  <c r="AD35" i="23"/>
  <c r="L52" i="23"/>
  <c r="R35" i="23"/>
  <c r="AA48" i="23"/>
  <c r="AA35" i="23"/>
  <c r="AG38" i="23"/>
  <c r="F52" i="23"/>
  <c r="AJ62" i="23"/>
  <c r="U62" i="23"/>
  <c r="X35" i="23"/>
  <c r="X45" i="23"/>
  <c r="R48" i="23"/>
  <c r="J31" i="8"/>
  <c r="F31" i="8" s="1"/>
  <c r="AM35" i="49"/>
  <c r="AJ32" i="48"/>
  <c r="D45" i="49"/>
  <c r="C45" i="49" s="1"/>
  <c r="J10" i="48"/>
  <c r="AF10" i="48"/>
  <c r="F45" i="48"/>
  <c r="AD12" i="48"/>
  <c r="AM59" i="23"/>
  <c r="E56" i="49"/>
  <c r="D56" i="49"/>
  <c r="E42" i="49"/>
  <c r="O53" i="49"/>
  <c r="AA56" i="49"/>
  <c r="F56" i="49"/>
  <c r="U59" i="49"/>
  <c r="I59" i="49"/>
  <c r="O59" i="49"/>
  <c r="AB10" i="49"/>
  <c r="D53" i="49"/>
  <c r="F35" i="49"/>
  <c r="T10" i="49"/>
  <c r="R42" i="49"/>
  <c r="L42" i="49"/>
  <c r="F42" i="49"/>
  <c r="H10" i="49"/>
  <c r="E61" i="49"/>
  <c r="AM13" i="49"/>
  <c r="Z10" i="49"/>
  <c r="AD40" i="49"/>
  <c r="X40" i="49"/>
  <c r="S10" i="49"/>
  <c r="F53" i="49"/>
  <c r="E53" i="49"/>
  <c r="C53" i="49" s="1"/>
  <c r="F59" i="49"/>
  <c r="AF10" i="49"/>
  <c r="L40" i="49"/>
  <c r="F40" i="49"/>
  <c r="AD42" i="49"/>
  <c r="Y10" i="49"/>
  <c r="E40" i="49"/>
  <c r="AI10" i="49"/>
  <c r="O42" i="49"/>
  <c r="I42" i="49"/>
  <c r="R40" i="49"/>
  <c r="R10" i="49"/>
  <c r="AE10" i="49"/>
  <c r="P10" i="49"/>
  <c r="X42" i="49"/>
  <c r="X10" i="49" s="1"/>
  <c r="D42" i="49"/>
  <c r="C56" i="49"/>
  <c r="C42" i="49"/>
  <c r="AM12" i="49"/>
  <c r="AJ56" i="23"/>
  <c r="E52" i="23"/>
  <c r="O15" i="23"/>
  <c r="C37" i="23"/>
  <c r="R12" i="44"/>
  <c r="I13" i="43"/>
  <c r="L59" i="42"/>
  <c r="R48" i="42"/>
  <c r="U45" i="42"/>
  <c r="E36" i="42"/>
  <c r="R59" i="42"/>
  <c r="G59" i="42"/>
  <c r="R64" i="42"/>
  <c r="R45" i="43"/>
  <c r="R42" i="43"/>
  <c r="R59" i="43"/>
  <c r="G61" i="43"/>
  <c r="D61" i="43" s="1"/>
  <c r="C50" i="44"/>
  <c r="C51" i="44"/>
  <c r="G32" i="44"/>
  <c r="D32" i="44" s="1"/>
  <c r="L56" i="44"/>
  <c r="C52" i="44"/>
  <c r="F47" i="44"/>
  <c r="U45" i="44"/>
  <c r="O53" i="44"/>
  <c r="F39" i="44"/>
  <c r="D57" i="44"/>
  <c r="C57" i="44"/>
  <c r="U53" i="44"/>
  <c r="U13" i="44"/>
  <c r="C46" i="44"/>
  <c r="F43" i="44"/>
  <c r="I12" i="8"/>
  <c r="E12" i="8"/>
  <c r="T55" i="8"/>
  <c r="D15" i="8"/>
  <c r="G50" i="8"/>
  <c r="G46" i="8"/>
  <c r="H48" i="8"/>
  <c r="O41" i="8"/>
  <c r="D57" i="8"/>
  <c r="C57" i="8" s="1"/>
  <c r="G40" i="8"/>
  <c r="G36" i="8"/>
  <c r="H60" i="8"/>
  <c r="D60" i="8"/>
  <c r="J48" i="8"/>
  <c r="F48" i="8" s="1"/>
  <c r="G59" i="8"/>
  <c r="G19" i="8"/>
  <c r="F40" i="8"/>
  <c r="T44" i="8"/>
  <c r="T60" i="8"/>
  <c r="O58" i="8"/>
  <c r="G38" i="8"/>
  <c r="T48" i="8"/>
  <c r="J58" i="8"/>
  <c r="F58" i="8" s="1"/>
  <c r="T39" i="8"/>
  <c r="I58" i="8"/>
  <c r="E58" i="8"/>
  <c r="J60" i="8"/>
  <c r="F60" i="8" s="1"/>
  <c r="J41" i="8"/>
  <c r="F41" i="8"/>
  <c r="H58" i="8"/>
  <c r="D58" i="8" s="1"/>
  <c r="C58" i="8" s="1"/>
  <c r="K60" i="8"/>
  <c r="R32" i="43"/>
  <c r="I31" i="8"/>
  <c r="E31" i="8" s="1"/>
  <c r="J39" i="8"/>
  <c r="F39" i="8" s="1"/>
  <c r="R9" i="8"/>
  <c r="D42" i="8"/>
  <c r="G42" i="8"/>
  <c r="C62" i="23"/>
  <c r="F53" i="8"/>
  <c r="L59" i="44"/>
  <c r="G59" i="44"/>
  <c r="T31" i="8"/>
  <c r="I40" i="44"/>
  <c r="H45" i="44"/>
  <c r="I45" i="44"/>
  <c r="U49" i="44"/>
  <c r="U10" i="44"/>
  <c r="O53" i="48"/>
  <c r="K12" i="8"/>
  <c r="K48" i="8"/>
  <c r="AA43" i="23"/>
  <c r="AB10" i="23"/>
  <c r="AD45" i="23"/>
  <c r="I48" i="23"/>
  <c r="D61" i="8"/>
  <c r="C61" i="8"/>
  <c r="G61" i="8"/>
  <c r="D27" i="8"/>
  <c r="O31" i="8"/>
  <c r="T41" i="8"/>
  <c r="U64" i="42"/>
  <c r="O39" i="8"/>
  <c r="O52" i="8"/>
  <c r="R40" i="44"/>
  <c r="H49" i="44"/>
  <c r="R49" i="44"/>
  <c r="G56" i="44"/>
  <c r="F56" i="44" s="1"/>
  <c r="H61" i="44"/>
  <c r="E61" i="44" s="1"/>
  <c r="X59" i="23"/>
  <c r="E19" i="8"/>
  <c r="H59" i="43"/>
  <c r="C47" i="44"/>
  <c r="G53" i="44"/>
  <c r="F53" i="44" s="1"/>
  <c r="G62" i="42"/>
  <c r="U48" i="42"/>
  <c r="F63" i="42"/>
  <c r="G24" i="8"/>
  <c r="G43" i="8"/>
  <c r="D43" i="8"/>
  <c r="L42" i="44"/>
  <c r="G42" i="44"/>
  <c r="D42" i="44" s="1"/>
  <c r="C42" i="44" s="1"/>
  <c r="AE10" i="48"/>
  <c r="AD32" i="48"/>
  <c r="AD10" i="48" s="1"/>
  <c r="R32" i="48"/>
  <c r="I40" i="49"/>
  <c r="AB10" i="48"/>
  <c r="U52" i="42"/>
  <c r="R45" i="42"/>
  <c r="X43" i="23"/>
  <c r="F59" i="23"/>
  <c r="U61" i="49"/>
  <c r="AI10" i="23"/>
  <c r="U43" i="42"/>
  <c r="R35" i="42"/>
  <c r="R64" i="23"/>
  <c r="R49" i="48"/>
  <c r="AG61" i="48"/>
  <c r="AD32" i="49"/>
  <c r="D40" i="49"/>
  <c r="C40" i="49" s="1"/>
  <c r="D59" i="49"/>
  <c r="AD61" i="49"/>
  <c r="V10" i="44"/>
  <c r="R45" i="23"/>
  <c r="AD56" i="23"/>
  <c r="U59" i="48"/>
  <c r="I49" i="49"/>
  <c r="E49" i="49"/>
  <c r="F12" i="49"/>
  <c r="F10" i="49" s="1"/>
  <c r="R62" i="42"/>
  <c r="E56" i="48"/>
  <c r="AD35" i="49"/>
  <c r="AJ45" i="49"/>
  <c r="F49" i="49"/>
  <c r="I59" i="48"/>
  <c r="I10" i="48" s="1"/>
  <c r="D56" i="44"/>
  <c r="C56" i="44" s="1"/>
  <c r="D59" i="44"/>
  <c r="C59" i="44"/>
  <c r="F59" i="44"/>
  <c r="E49" i="44"/>
  <c r="C49" i="44" s="1"/>
  <c r="F49" i="44"/>
  <c r="D53" i="44"/>
  <c r="C53" i="44" s="1"/>
  <c r="E59" i="43"/>
  <c r="L56" i="43"/>
  <c r="L64" i="42"/>
  <c r="AA35" i="49"/>
  <c r="AA40" i="48"/>
  <c r="L48" i="23"/>
  <c r="J10" i="23"/>
  <c r="C61" i="51"/>
  <c r="C64" i="30"/>
  <c r="E42" i="30"/>
  <c r="C11" i="30"/>
  <c r="C62" i="30"/>
  <c r="E63" i="30"/>
  <c r="D48" i="52"/>
  <c r="C47" i="52"/>
  <c r="C46" i="52"/>
  <c r="C51" i="52"/>
  <c r="C50" i="52"/>
  <c r="I9" i="52"/>
  <c r="D58" i="51"/>
  <c r="C58" i="51"/>
  <c r="D58" i="52"/>
  <c r="C58" i="52" s="1"/>
  <c r="H9" i="52"/>
  <c r="Q9" i="52"/>
  <c r="E44" i="52"/>
  <c r="D39" i="52"/>
  <c r="C39" i="52"/>
  <c r="E41" i="52"/>
  <c r="C61" i="52"/>
  <c r="C42" i="52"/>
  <c r="P9" i="52"/>
  <c r="C59" i="52"/>
  <c r="C53" i="52"/>
  <c r="J9" i="52"/>
  <c r="D44" i="52"/>
  <c r="C44" i="52" s="1"/>
  <c r="E48" i="52"/>
  <c r="D52" i="52"/>
  <c r="C52" i="52" s="1"/>
  <c r="E55" i="52"/>
  <c r="C49" i="52"/>
  <c r="C38" i="52"/>
  <c r="E58" i="51"/>
  <c r="D55" i="52"/>
  <c r="C55" i="52" s="1"/>
  <c r="D41" i="52"/>
  <c r="E39" i="52"/>
  <c r="D60" i="52"/>
  <c r="C60" i="52" s="1"/>
  <c r="C48" i="52"/>
  <c r="C41" i="52"/>
  <c r="F39" i="47"/>
  <c r="C31" i="52"/>
  <c r="Q9" i="30"/>
  <c r="AK10" i="49"/>
  <c r="L32" i="48"/>
  <c r="AG12" i="48"/>
  <c r="AG10" i="48" s="1"/>
  <c r="E13" i="48"/>
  <c r="O13" i="48"/>
  <c r="F12" i="48"/>
  <c r="AM48" i="23"/>
  <c r="O59" i="23"/>
  <c r="P10" i="23"/>
  <c r="I32" i="44"/>
  <c r="G42" i="43"/>
  <c r="I42" i="43"/>
  <c r="F41" i="43"/>
  <c r="F49" i="42"/>
  <c r="D24" i="42"/>
  <c r="T11" i="8"/>
  <c r="H56" i="43"/>
  <c r="E56" i="43" s="1"/>
  <c r="F27" i="43"/>
  <c r="I45" i="43"/>
  <c r="D19" i="43"/>
  <c r="H43" i="42"/>
  <c r="E43" i="42" s="1"/>
  <c r="I15" i="42"/>
  <c r="G9" i="52"/>
  <c r="U9" i="51"/>
  <c r="AL10" i="49"/>
  <c r="AJ32" i="49"/>
  <c r="AJ12" i="49"/>
  <c r="C58" i="48"/>
  <c r="F56" i="23"/>
  <c r="O12" i="44"/>
  <c r="G32" i="43"/>
  <c r="D32" i="43" s="1"/>
  <c r="G13" i="43"/>
  <c r="L12" i="43"/>
  <c r="F46" i="43"/>
  <c r="D42" i="43"/>
  <c r="H13" i="43"/>
  <c r="E13" i="43" s="1"/>
  <c r="I35" i="43"/>
  <c r="D29" i="43"/>
  <c r="C29" i="43" s="1"/>
  <c r="V10" i="42"/>
  <c r="O52" i="42"/>
  <c r="H48" i="42"/>
  <c r="E48" i="42" s="1"/>
  <c r="L48" i="42"/>
  <c r="I43" i="42"/>
  <c r="E28" i="42"/>
  <c r="AJ42" i="48"/>
  <c r="AL10" i="48"/>
  <c r="AA12" i="48"/>
  <c r="F13" i="48"/>
  <c r="U52" i="23"/>
  <c r="C49" i="23"/>
  <c r="I16" i="23"/>
  <c r="C20" i="23"/>
  <c r="L12" i="44"/>
  <c r="M10" i="44"/>
  <c r="E58" i="30"/>
  <c r="C41" i="30"/>
  <c r="C50" i="30"/>
  <c r="C48" i="30"/>
  <c r="C12" i="30"/>
  <c r="D35" i="49"/>
  <c r="O12" i="49"/>
  <c r="O10" i="49" s="1"/>
  <c r="N10" i="49"/>
  <c r="I32" i="49"/>
  <c r="I10" i="49" s="1"/>
  <c r="J10" i="49"/>
  <c r="D32" i="49"/>
  <c r="C29" i="52"/>
  <c r="C21" i="52"/>
  <c r="C27" i="51"/>
  <c r="C26" i="51"/>
  <c r="C20" i="51"/>
  <c r="C18" i="51"/>
  <c r="J10" i="54"/>
  <c r="N10" i="54"/>
  <c r="G10" i="54"/>
  <c r="Y10" i="54"/>
  <c r="L10" i="54"/>
  <c r="X10" i="54"/>
  <c r="H10" i="54"/>
  <c r="P10" i="54"/>
  <c r="Z10" i="54"/>
  <c r="K10" i="54"/>
  <c r="W10" i="54"/>
  <c r="C47" i="47"/>
  <c r="K42" i="47"/>
  <c r="K31" i="47"/>
  <c r="D10" i="54"/>
  <c r="F10" i="54"/>
  <c r="C45" i="54"/>
  <c r="B45" i="54"/>
  <c r="C44" i="54"/>
  <c r="B44" i="54" s="1"/>
  <c r="H41" i="47"/>
  <c r="H30" i="47"/>
  <c r="H32" i="47"/>
  <c r="H44" i="47"/>
  <c r="F41" i="47"/>
  <c r="E41" i="47" s="1"/>
  <c r="K36" i="47"/>
  <c r="K33" i="47"/>
  <c r="H38" i="47"/>
  <c r="H42" i="47"/>
  <c r="D38" i="47"/>
  <c r="E33" i="47"/>
  <c r="H33" i="47"/>
  <c r="G31" i="47"/>
  <c r="E32" i="47"/>
  <c r="K32" i="47"/>
  <c r="B33" i="47"/>
  <c r="B31" i="47"/>
  <c r="H31" i="47"/>
  <c r="B32" i="47"/>
  <c r="C8" i="47"/>
  <c r="E31" i="47"/>
  <c r="G20" i="8"/>
  <c r="G30" i="8"/>
  <c r="H12" i="8"/>
  <c r="D12" i="8" s="1"/>
  <c r="G13" i="8"/>
  <c r="G17" i="8"/>
  <c r="D21" i="8"/>
  <c r="D30" i="8"/>
  <c r="C30" i="8" s="1"/>
  <c r="J11" i="8"/>
  <c r="F11" i="8" s="1"/>
  <c r="D16" i="8"/>
  <c r="G22" i="8"/>
  <c r="G25" i="8"/>
  <c r="C65" i="23"/>
  <c r="AA45" i="23"/>
  <c r="C47" i="23"/>
  <c r="D64" i="23"/>
  <c r="U48" i="23"/>
  <c r="L16" i="23"/>
  <c r="L35" i="23"/>
  <c r="L15" i="23"/>
  <c r="C28" i="23"/>
  <c r="S10" i="44"/>
  <c r="R35" i="44"/>
  <c r="H35" i="44"/>
  <c r="E35" i="44" s="1"/>
  <c r="F19" i="44"/>
  <c r="F27" i="44"/>
  <c r="F36" i="44"/>
  <c r="H13" i="44"/>
  <c r="E13" i="44" s="1"/>
  <c r="Z10" i="43"/>
  <c r="R12" i="43"/>
  <c r="H53" i="43"/>
  <c r="G49" i="43"/>
  <c r="D49" i="43" s="1"/>
  <c r="F43" i="43"/>
  <c r="C41" i="43"/>
  <c r="F36" i="43"/>
  <c r="G12" i="43"/>
  <c r="F22" i="43"/>
  <c r="F31" i="43"/>
  <c r="F28" i="43"/>
  <c r="L49" i="43"/>
  <c r="F47" i="43"/>
  <c r="F37" i="43"/>
  <c r="C37" i="43"/>
  <c r="H32" i="43"/>
  <c r="F17" i="43"/>
  <c r="D24" i="43"/>
  <c r="E31" i="43"/>
  <c r="C31" i="43" s="1"/>
  <c r="F57" i="43"/>
  <c r="I53" i="43"/>
  <c r="C43" i="43"/>
  <c r="I40" i="43"/>
  <c r="E12" i="42"/>
  <c r="S10" i="42"/>
  <c r="R15" i="42"/>
  <c r="D33" i="42"/>
  <c r="F19" i="42"/>
  <c r="O59" i="42"/>
  <c r="F54" i="42"/>
  <c r="O43" i="42"/>
  <c r="O38" i="42"/>
  <c r="F39" i="42"/>
  <c r="E58" i="42"/>
  <c r="F53" i="42"/>
  <c r="F40" i="42"/>
  <c r="D36" i="42"/>
  <c r="F37" i="42"/>
  <c r="F17" i="42"/>
  <c r="E20" i="42"/>
  <c r="C20" i="42" s="1"/>
  <c r="F18" i="42"/>
  <c r="F41" i="42"/>
  <c r="C37" i="42"/>
  <c r="G16" i="42"/>
  <c r="E18" i="42"/>
  <c r="F26" i="42"/>
  <c r="D12" i="43"/>
  <c r="D16" i="42"/>
  <c r="E49" i="54"/>
  <c r="S39" i="54"/>
  <c r="V10" i="54"/>
  <c r="B49" i="54"/>
  <c r="C18" i="52"/>
  <c r="C27" i="52"/>
  <c r="C15" i="52"/>
  <c r="C25" i="52"/>
  <c r="C26" i="52"/>
  <c r="T9" i="51"/>
  <c r="C29" i="51"/>
  <c r="D52" i="51"/>
  <c r="D60" i="51"/>
  <c r="C56" i="51"/>
  <c r="C24" i="51"/>
  <c r="C54" i="51"/>
  <c r="E60" i="51"/>
  <c r="C60" i="51" s="1"/>
  <c r="C53" i="51"/>
  <c r="C22" i="51"/>
  <c r="C51" i="51"/>
  <c r="C17" i="51"/>
  <c r="C43" i="51"/>
  <c r="C32" i="51"/>
  <c r="D37" i="30"/>
  <c r="C38" i="30"/>
  <c r="C49" i="30"/>
  <c r="O9" i="30"/>
  <c r="C40" i="30"/>
  <c r="E14" i="30"/>
  <c r="C31" i="30"/>
  <c r="C23" i="30"/>
  <c r="C30" i="30"/>
  <c r="C22" i="30"/>
  <c r="I9" i="30"/>
  <c r="C27" i="30"/>
  <c r="C19" i="30"/>
  <c r="C26" i="30"/>
  <c r="C33" i="30"/>
  <c r="E32" i="49"/>
  <c r="C32" i="49" s="1"/>
  <c r="U32" i="49"/>
  <c r="M10" i="49"/>
  <c r="L12" i="49"/>
  <c r="C54" i="48"/>
  <c r="L35" i="48"/>
  <c r="C36" i="48"/>
  <c r="E35" i="48"/>
  <c r="Y27" i="47"/>
  <c r="G39" i="47"/>
  <c r="E37" i="47"/>
  <c r="C36" i="47"/>
  <c r="E30" i="47"/>
  <c r="C66" i="55" l="1"/>
  <c r="C44" i="55"/>
  <c r="B62" i="47"/>
  <c r="B59" i="47" s="1"/>
  <c r="D59" i="47"/>
  <c r="E42" i="47"/>
  <c r="H47" i="47"/>
  <c r="I27" i="47"/>
  <c r="E40" i="47"/>
  <c r="E44" i="47"/>
  <c r="K38" i="47"/>
  <c r="K47" i="47"/>
  <c r="G43" i="47"/>
  <c r="E43" i="47" s="1"/>
  <c r="E36" i="47"/>
  <c r="B40" i="47"/>
  <c r="H37" i="47"/>
  <c r="H36" i="47"/>
  <c r="B36" i="47"/>
  <c r="H40" i="47"/>
  <c r="H43" i="47"/>
  <c r="H39" i="47"/>
  <c r="H27" i="47" s="1"/>
  <c r="B47" i="47"/>
  <c r="B44" i="47"/>
  <c r="J27" i="47"/>
  <c r="C39" i="47"/>
  <c r="B39" i="47" s="1"/>
  <c r="F47" i="47"/>
  <c r="E47" i="47" s="1"/>
  <c r="B38" i="47"/>
  <c r="K44" i="47"/>
  <c r="B37" i="47"/>
  <c r="M27" i="47"/>
  <c r="K40" i="47"/>
  <c r="L27" i="47"/>
  <c r="K37" i="47"/>
  <c r="F27" i="47"/>
  <c r="B41" i="47"/>
  <c r="G27" i="47"/>
  <c r="E51" i="54"/>
  <c r="E52" i="54"/>
  <c r="E55" i="54"/>
  <c r="E50" i="54"/>
  <c r="B48" i="54"/>
  <c r="B59" i="54"/>
  <c r="E59" i="54"/>
  <c r="G39" i="54"/>
  <c r="B55" i="54"/>
  <c r="C50" i="54"/>
  <c r="B50" i="54" s="1"/>
  <c r="D39" i="54"/>
  <c r="E48" i="54"/>
  <c r="C54" i="54"/>
  <c r="B54" i="54" s="1"/>
  <c r="B42" i="54"/>
  <c r="E42" i="54"/>
  <c r="F39" i="54"/>
  <c r="C21" i="54"/>
  <c r="B19" i="54"/>
  <c r="C34" i="52"/>
  <c r="M9" i="52"/>
  <c r="U9" i="52"/>
  <c r="N9" i="52"/>
  <c r="E11" i="52"/>
  <c r="C22" i="52"/>
  <c r="D11" i="52"/>
  <c r="C55" i="51"/>
  <c r="M9" i="51"/>
  <c r="V9" i="51"/>
  <c r="O9" i="51"/>
  <c r="G9" i="51"/>
  <c r="I9" i="51"/>
  <c r="L9" i="51"/>
  <c r="N9" i="51"/>
  <c r="F9" i="51"/>
  <c r="K9" i="51"/>
  <c r="S9" i="51"/>
  <c r="C42" i="51"/>
  <c r="E39" i="51"/>
  <c r="D39" i="51"/>
  <c r="C39" i="51" s="1"/>
  <c r="R9" i="51"/>
  <c r="Q9" i="51"/>
  <c r="C38" i="51"/>
  <c r="D34" i="51"/>
  <c r="C34" i="51" s="1"/>
  <c r="E31" i="51"/>
  <c r="C31" i="51" s="1"/>
  <c r="H9" i="51"/>
  <c r="E11" i="51"/>
  <c r="C13" i="51"/>
  <c r="D11" i="51"/>
  <c r="C11" i="51" s="1"/>
  <c r="D63" i="30"/>
  <c r="C63" i="30" s="1"/>
  <c r="D58" i="30"/>
  <c r="C58" i="30" s="1"/>
  <c r="C55" i="30"/>
  <c r="C52" i="30"/>
  <c r="E51" i="30"/>
  <c r="C47" i="30"/>
  <c r="J9" i="30"/>
  <c r="E47" i="30"/>
  <c r="C45" i="30"/>
  <c r="F9" i="30"/>
  <c r="T9" i="30"/>
  <c r="H9" i="30"/>
  <c r="P9" i="30"/>
  <c r="S9" i="30"/>
  <c r="C39" i="30"/>
  <c r="N9" i="30"/>
  <c r="D34" i="30"/>
  <c r="E15" i="30"/>
  <c r="C15" i="30" s="1"/>
  <c r="D14" i="30"/>
  <c r="C14" i="30" s="1"/>
  <c r="C36" i="49"/>
  <c r="AJ35" i="49"/>
  <c r="AJ10" i="49" s="1"/>
  <c r="C18" i="49"/>
  <c r="C26" i="49"/>
  <c r="E13" i="49"/>
  <c r="AA12" i="49"/>
  <c r="C34" i="49"/>
  <c r="C29" i="49"/>
  <c r="D12" i="49"/>
  <c r="C30" i="49"/>
  <c r="C14" i="49"/>
  <c r="C31" i="49"/>
  <c r="O13" i="49"/>
  <c r="D13" i="49"/>
  <c r="C21" i="49"/>
  <c r="C28" i="49"/>
  <c r="C24" i="49"/>
  <c r="C16" i="49"/>
  <c r="C17" i="49"/>
  <c r="E12" i="49"/>
  <c r="I13" i="49"/>
  <c r="C20" i="49"/>
  <c r="C23" i="49"/>
  <c r="C22" i="49"/>
  <c r="AO10" i="48"/>
  <c r="AM35" i="48"/>
  <c r="AM10" i="48" s="1"/>
  <c r="AN10" i="48"/>
  <c r="AJ53" i="48"/>
  <c r="C50" i="48"/>
  <c r="E49" i="48"/>
  <c r="E45" i="48"/>
  <c r="C48" i="48"/>
  <c r="D40" i="48"/>
  <c r="AK10" i="48"/>
  <c r="AJ10" i="48"/>
  <c r="E32" i="48"/>
  <c r="C21" i="48"/>
  <c r="C26" i="48"/>
  <c r="C18" i="48"/>
  <c r="AC10" i="48"/>
  <c r="C55" i="48"/>
  <c r="D53" i="48"/>
  <c r="C53" i="48" s="1"/>
  <c r="C44" i="48"/>
  <c r="D61" i="48"/>
  <c r="D56" i="48"/>
  <c r="C51" i="48"/>
  <c r="U49" i="48"/>
  <c r="U42" i="48"/>
  <c r="E40" i="48"/>
  <c r="C40" i="48" s="1"/>
  <c r="V10" i="48"/>
  <c r="C38" i="48"/>
  <c r="C37" i="48"/>
  <c r="C33" i="48"/>
  <c r="C28" i="48"/>
  <c r="W10" i="48"/>
  <c r="U13" i="48"/>
  <c r="C23" i="48"/>
  <c r="C14" i="48"/>
  <c r="C56" i="48"/>
  <c r="C47" i="48"/>
  <c r="P10" i="48"/>
  <c r="C41" i="48"/>
  <c r="O35" i="48"/>
  <c r="C20" i="48"/>
  <c r="C25" i="48"/>
  <c r="C17" i="48"/>
  <c r="C24" i="48"/>
  <c r="C29" i="48"/>
  <c r="C39" i="48"/>
  <c r="C27" i="48"/>
  <c r="C19" i="48"/>
  <c r="D12" i="48"/>
  <c r="C12" i="48" s="1"/>
  <c r="D13" i="48"/>
  <c r="C13" i="48" s="1"/>
  <c r="M10" i="48"/>
  <c r="C16" i="48"/>
  <c r="C15" i="48"/>
  <c r="D35" i="48"/>
  <c r="C35" i="48" s="1"/>
  <c r="G10" i="48"/>
  <c r="H10" i="48"/>
  <c r="F32" i="48"/>
  <c r="C22" i="48"/>
  <c r="C31" i="48"/>
  <c r="AO10" i="23"/>
  <c r="AN10" i="23"/>
  <c r="AJ64" i="23"/>
  <c r="E59" i="23"/>
  <c r="C59" i="23" s="1"/>
  <c r="AJ52" i="23"/>
  <c r="D48" i="23"/>
  <c r="AJ45" i="23"/>
  <c r="AJ10" i="23"/>
  <c r="AK10" i="23"/>
  <c r="AG16" i="23"/>
  <c r="E15" i="23"/>
  <c r="X15" i="23"/>
  <c r="Z10" i="23"/>
  <c r="C54" i="23"/>
  <c r="D45" i="23"/>
  <c r="U43" i="23"/>
  <c r="W10" i="23"/>
  <c r="U38" i="23"/>
  <c r="D35" i="23"/>
  <c r="D16" i="23"/>
  <c r="V10" i="23"/>
  <c r="R15" i="23"/>
  <c r="R16" i="23"/>
  <c r="O56" i="23"/>
  <c r="E16" i="23"/>
  <c r="C16" i="23" s="1"/>
  <c r="L38" i="23"/>
  <c r="L10" i="23" s="1"/>
  <c r="C42" i="23"/>
  <c r="N10" i="23"/>
  <c r="C34" i="23"/>
  <c r="E35" i="23"/>
  <c r="D15" i="23"/>
  <c r="C24" i="23"/>
  <c r="C32" i="23"/>
  <c r="G10" i="23"/>
  <c r="C40" i="23"/>
  <c r="E38" i="23"/>
  <c r="H10" i="23"/>
  <c r="C30" i="23"/>
  <c r="C12" i="23"/>
  <c r="AB10" i="44"/>
  <c r="F26" i="44"/>
  <c r="D16" i="44"/>
  <c r="C16" i="44" s="1"/>
  <c r="F28" i="44"/>
  <c r="F20" i="44"/>
  <c r="C23" i="44"/>
  <c r="F22" i="44"/>
  <c r="F14" i="44"/>
  <c r="C25" i="44"/>
  <c r="F24" i="44"/>
  <c r="C18" i="44"/>
  <c r="F18" i="44"/>
  <c r="C31" i="44"/>
  <c r="H12" i="44"/>
  <c r="E12" i="44" s="1"/>
  <c r="E10" i="44" s="1"/>
  <c r="C15" i="44"/>
  <c r="C22" i="44"/>
  <c r="C17" i="44"/>
  <c r="D24" i="44"/>
  <c r="C24" i="44" s="1"/>
  <c r="C27" i="44"/>
  <c r="D20" i="44"/>
  <c r="C20" i="44" s="1"/>
  <c r="F17" i="44"/>
  <c r="F23" i="44"/>
  <c r="L13" i="44"/>
  <c r="F29" i="44"/>
  <c r="F30" i="44"/>
  <c r="C19" i="44"/>
  <c r="C36" i="44"/>
  <c r="R10" i="44"/>
  <c r="O35" i="44"/>
  <c r="O10" i="44" s="1"/>
  <c r="F33" i="44"/>
  <c r="L32" i="44"/>
  <c r="N10" i="44"/>
  <c r="C32" i="44"/>
  <c r="C33" i="44"/>
  <c r="F34" i="44"/>
  <c r="F31" i="44"/>
  <c r="G12" i="44"/>
  <c r="E30" i="44"/>
  <c r="C30" i="44" s="1"/>
  <c r="F25" i="44"/>
  <c r="F15" i="44"/>
  <c r="W10" i="43"/>
  <c r="V10" i="43"/>
  <c r="H61" i="43"/>
  <c r="E61" i="43" s="1"/>
  <c r="L61" i="43"/>
  <c r="F62" i="43"/>
  <c r="F61" i="43"/>
  <c r="C62" i="43"/>
  <c r="C61" i="43"/>
  <c r="D56" i="43"/>
  <c r="F56" i="43"/>
  <c r="I56" i="43"/>
  <c r="F58" i="43"/>
  <c r="F54" i="43"/>
  <c r="D55" i="43"/>
  <c r="C55" i="43" s="1"/>
  <c r="G53" i="43"/>
  <c r="D53" i="43" s="1"/>
  <c r="O49" i="43"/>
  <c r="O10" i="43" s="1"/>
  <c r="F51" i="43"/>
  <c r="F50" i="43"/>
  <c r="C50" i="43"/>
  <c r="G45" i="43"/>
  <c r="D45" i="43" s="1"/>
  <c r="Q10" i="43"/>
  <c r="C48" i="43"/>
  <c r="H45" i="43"/>
  <c r="F48" i="43"/>
  <c r="O42" i="43"/>
  <c r="H42" i="43"/>
  <c r="E42" i="43" s="1"/>
  <c r="C42" i="43" s="1"/>
  <c r="L42" i="43"/>
  <c r="C44" i="43"/>
  <c r="F42" i="43"/>
  <c r="G40" i="43"/>
  <c r="D40" i="43" s="1"/>
  <c r="P10" i="43"/>
  <c r="C39" i="43"/>
  <c r="N10" i="43"/>
  <c r="H35" i="43"/>
  <c r="E35" i="43" s="1"/>
  <c r="G35" i="43"/>
  <c r="D35" i="43" s="1"/>
  <c r="C35" i="43" s="1"/>
  <c r="C36" i="43"/>
  <c r="C38" i="43"/>
  <c r="F38" i="43"/>
  <c r="F39" i="43"/>
  <c r="J10" i="43"/>
  <c r="F33" i="43"/>
  <c r="F34" i="43"/>
  <c r="D34" i="43"/>
  <c r="C34" i="43" s="1"/>
  <c r="D33" i="43"/>
  <c r="C33" i="43" s="1"/>
  <c r="C20" i="43"/>
  <c r="C18" i="43"/>
  <c r="C23" i="43"/>
  <c r="F16" i="43"/>
  <c r="C27" i="43"/>
  <c r="F26" i="43"/>
  <c r="C25" i="43"/>
  <c r="F19" i="43"/>
  <c r="C17" i="43"/>
  <c r="F23" i="43"/>
  <c r="F25" i="43"/>
  <c r="F18" i="43"/>
  <c r="C14" i="43"/>
  <c r="D26" i="43"/>
  <c r="C26" i="43" s="1"/>
  <c r="F20" i="43"/>
  <c r="F14" i="43"/>
  <c r="C24" i="43"/>
  <c r="E16" i="43"/>
  <c r="C16" i="43" s="1"/>
  <c r="F30" i="43"/>
  <c r="C19" i="43"/>
  <c r="C15" i="43"/>
  <c r="F21" i="43"/>
  <c r="H12" i="43"/>
  <c r="E12" i="43" s="1"/>
  <c r="C12" i="43" s="1"/>
  <c r="F13" i="43"/>
  <c r="F15" i="43"/>
  <c r="AC10" i="42"/>
  <c r="AA10" i="42"/>
  <c r="Z10" i="42"/>
  <c r="Y10" i="42"/>
  <c r="U15" i="42"/>
  <c r="C65" i="42"/>
  <c r="G64" i="42"/>
  <c r="D64" i="42" s="1"/>
  <c r="F65" i="42"/>
  <c r="C60" i="42"/>
  <c r="F61" i="42"/>
  <c r="I59" i="42"/>
  <c r="F59" i="42"/>
  <c r="D59" i="42"/>
  <c r="C59" i="42" s="1"/>
  <c r="F60" i="42"/>
  <c r="G56" i="42"/>
  <c r="D56" i="42" s="1"/>
  <c r="C57" i="42"/>
  <c r="F57" i="42"/>
  <c r="G52" i="42"/>
  <c r="F52" i="42" s="1"/>
  <c r="F55" i="42"/>
  <c r="D52" i="42"/>
  <c r="C52" i="42" s="1"/>
  <c r="K10" i="42"/>
  <c r="C50" i="42"/>
  <c r="F51" i="42"/>
  <c r="F50" i="42"/>
  <c r="J10" i="42"/>
  <c r="G48" i="42"/>
  <c r="I45" i="42"/>
  <c r="D45" i="42"/>
  <c r="C46" i="42"/>
  <c r="H45" i="42"/>
  <c r="E45" i="42" s="1"/>
  <c r="F46" i="42"/>
  <c r="F44" i="42"/>
  <c r="G43" i="42"/>
  <c r="F43" i="42"/>
  <c r="C44" i="42"/>
  <c r="F42" i="42"/>
  <c r="C41" i="42"/>
  <c r="P10" i="42"/>
  <c r="E38" i="42"/>
  <c r="C38" i="42" s="1"/>
  <c r="F38" i="42"/>
  <c r="L38" i="42"/>
  <c r="C39" i="42"/>
  <c r="C42" i="42"/>
  <c r="C36" i="42"/>
  <c r="H35" i="42"/>
  <c r="E35" i="42" s="1"/>
  <c r="I35" i="42"/>
  <c r="I10" i="42" s="1"/>
  <c r="F29" i="42"/>
  <c r="C23" i="42"/>
  <c r="D28" i="42"/>
  <c r="C28" i="42" s="1"/>
  <c r="F27" i="42"/>
  <c r="Q10" i="42"/>
  <c r="F20" i="42"/>
  <c r="C32" i="42"/>
  <c r="D25" i="42"/>
  <c r="C25" i="42" s="1"/>
  <c r="O16" i="42"/>
  <c r="F24" i="42"/>
  <c r="H16" i="42"/>
  <c r="E16" i="42" s="1"/>
  <c r="C29" i="42"/>
  <c r="O15" i="42"/>
  <c r="C31" i="42"/>
  <c r="C24" i="42"/>
  <c r="C18" i="42"/>
  <c r="M10" i="42"/>
  <c r="G15" i="42"/>
  <c r="D15" i="42" s="1"/>
  <c r="C34" i="42"/>
  <c r="C30" i="42"/>
  <c r="C33" i="42"/>
  <c r="F34" i="42"/>
  <c r="F32" i="42"/>
  <c r="F21" i="42"/>
  <c r="F31" i="42"/>
  <c r="F30" i="42"/>
  <c r="F22" i="42"/>
  <c r="C13" i="42"/>
  <c r="F13" i="42"/>
  <c r="D12" i="42"/>
  <c r="C12" i="42" s="1"/>
  <c r="C15" i="8"/>
  <c r="C20" i="8"/>
  <c r="G21" i="8"/>
  <c r="H11" i="8"/>
  <c r="D11" i="8" s="1"/>
  <c r="C22" i="8"/>
  <c r="C21" i="8"/>
  <c r="C26" i="8"/>
  <c r="O12" i="8"/>
  <c r="J12" i="8"/>
  <c r="F12" i="8" s="1"/>
  <c r="C12" i="8" s="1"/>
  <c r="C24" i="8"/>
  <c r="G15" i="8"/>
  <c r="G14" i="8"/>
  <c r="G53" i="8"/>
  <c r="H52" i="8"/>
  <c r="G52" i="8" s="1"/>
  <c r="C50" i="8"/>
  <c r="M9" i="8"/>
  <c r="I44" i="8"/>
  <c r="E44" i="8" s="1"/>
  <c r="G47" i="8"/>
  <c r="C42" i="8"/>
  <c r="C43" i="8"/>
  <c r="N9" i="8"/>
  <c r="I39" i="8"/>
  <c r="E39" i="8" s="1"/>
  <c r="C35" i="8"/>
  <c r="D34" i="8"/>
  <c r="C38" i="8"/>
  <c r="I34" i="8"/>
  <c r="E34" i="8" s="1"/>
  <c r="G35" i="8"/>
  <c r="K34" i="8"/>
  <c r="J34" i="8"/>
  <c r="F34" i="8" s="1"/>
  <c r="L9" i="8"/>
  <c r="K31" i="8"/>
  <c r="G32" i="8"/>
  <c r="E27" i="8"/>
  <c r="C16" i="8"/>
  <c r="C19" i="8"/>
  <c r="C25" i="8"/>
  <c r="C14" i="8"/>
  <c r="C13" i="8"/>
  <c r="C27" i="8"/>
  <c r="G26" i="8"/>
  <c r="C17" i="8"/>
  <c r="G16" i="8"/>
  <c r="R10" i="23"/>
  <c r="U10" i="49"/>
  <c r="C31" i="8"/>
  <c r="D27" i="47"/>
  <c r="F42" i="44"/>
  <c r="AD10" i="23"/>
  <c r="E37" i="8"/>
  <c r="C37" i="8" s="1"/>
  <c r="G37" i="8"/>
  <c r="E29" i="8"/>
  <c r="C29" i="8" s="1"/>
  <c r="G29" i="8"/>
  <c r="F54" i="8"/>
  <c r="C54" i="8" s="1"/>
  <c r="G54" i="8"/>
  <c r="F18" i="8"/>
  <c r="C18" i="8" s="1"/>
  <c r="G18" i="8"/>
  <c r="H56" i="42"/>
  <c r="E56" i="42" s="1"/>
  <c r="C56" i="42" s="1"/>
  <c r="R56" i="42"/>
  <c r="R10" i="42" s="1"/>
  <c r="D58" i="42"/>
  <c r="C58" i="42" s="1"/>
  <c r="F58" i="42"/>
  <c r="I10" i="43"/>
  <c r="K10" i="43"/>
  <c r="E39" i="47"/>
  <c r="G58" i="8"/>
  <c r="C59" i="49"/>
  <c r="D52" i="8"/>
  <c r="C52" i="8" s="1"/>
  <c r="H41" i="8"/>
  <c r="H9" i="8" s="1"/>
  <c r="K41" i="8"/>
  <c r="K44" i="8"/>
  <c r="J44" i="8"/>
  <c r="O48" i="8"/>
  <c r="I48" i="8"/>
  <c r="K55" i="8"/>
  <c r="H55" i="8"/>
  <c r="I64" i="42"/>
  <c r="H64" i="42"/>
  <c r="H62" i="42"/>
  <c r="E62" i="42" s="1"/>
  <c r="L62" i="42"/>
  <c r="N10" i="42"/>
  <c r="O35" i="42"/>
  <c r="G35" i="42"/>
  <c r="R43" i="23"/>
  <c r="D43" i="23"/>
  <c r="C43" i="23" s="1"/>
  <c r="L45" i="48"/>
  <c r="L10" i="48" s="1"/>
  <c r="D45" i="48"/>
  <c r="C45" i="48" s="1"/>
  <c r="E32" i="43"/>
  <c r="F32" i="43"/>
  <c r="O60" i="8"/>
  <c r="I60" i="8"/>
  <c r="W10" i="44"/>
  <c r="E45" i="44"/>
  <c r="G45" i="44"/>
  <c r="L45" i="44"/>
  <c r="F41" i="44"/>
  <c r="D41" i="44"/>
  <c r="C41" i="44" s="1"/>
  <c r="D21" i="44"/>
  <c r="C21" i="44" s="1"/>
  <c r="F21" i="44"/>
  <c r="F58" i="44"/>
  <c r="E58" i="44"/>
  <c r="C58" i="44" s="1"/>
  <c r="C16" i="42"/>
  <c r="F53" i="43"/>
  <c r="D9" i="52"/>
  <c r="F32" i="44"/>
  <c r="S9" i="8"/>
  <c r="L10" i="44"/>
  <c r="G44" i="8"/>
  <c r="H49" i="43"/>
  <c r="I49" i="43"/>
  <c r="F35" i="43"/>
  <c r="E53" i="43"/>
  <c r="C53" i="43" s="1"/>
  <c r="C42" i="30"/>
  <c r="D62" i="42"/>
  <c r="C62" i="42" s="1"/>
  <c r="G31" i="8"/>
  <c r="C39" i="8"/>
  <c r="E15" i="42"/>
  <c r="U10" i="23"/>
  <c r="D13" i="43"/>
  <c r="C13" i="43" s="1"/>
  <c r="L40" i="43"/>
  <c r="D52" i="43"/>
  <c r="C52" i="43" s="1"/>
  <c r="F52" i="43"/>
  <c r="S10" i="23"/>
  <c r="D51" i="30"/>
  <c r="E43" i="54"/>
  <c r="C43" i="54"/>
  <c r="T10" i="48"/>
  <c r="O44" i="8"/>
  <c r="T10" i="42"/>
  <c r="H40" i="43"/>
  <c r="C56" i="43"/>
  <c r="F24" i="43"/>
  <c r="AA32" i="48"/>
  <c r="D32" i="48"/>
  <c r="D56" i="23"/>
  <c r="C56" i="23" s="1"/>
  <c r="E59" i="48"/>
  <c r="G40" i="44"/>
  <c r="T58" i="8"/>
  <c r="C55" i="42"/>
  <c r="F23" i="42"/>
  <c r="C17" i="42"/>
  <c r="O13" i="43"/>
  <c r="R49" i="43"/>
  <c r="R10" i="43" s="1"/>
  <c r="L59" i="43"/>
  <c r="F29" i="43"/>
  <c r="O13" i="44"/>
  <c r="AD16" i="23"/>
  <c r="X42" i="48"/>
  <c r="X10" i="48" s="1"/>
  <c r="Z10" i="48"/>
  <c r="AG40" i="49"/>
  <c r="AH10" i="49"/>
  <c r="AA49" i="49"/>
  <c r="AA10" i="49" s="1"/>
  <c r="D49" i="49"/>
  <c r="C61" i="49"/>
  <c r="G23" i="8"/>
  <c r="Q9" i="8"/>
  <c r="P10" i="44"/>
  <c r="D26" i="44"/>
  <c r="C26" i="44" s="1"/>
  <c r="K39" i="8"/>
  <c r="W10" i="42"/>
  <c r="U10" i="42"/>
  <c r="C26" i="42"/>
  <c r="AA10" i="44"/>
  <c r="G35" i="44"/>
  <c r="AG10" i="49"/>
  <c r="AL10" i="23"/>
  <c r="D38" i="23"/>
  <c r="C38" i="23" s="1"/>
  <c r="T52" i="8"/>
  <c r="T9" i="8" s="1"/>
  <c r="O34" i="8"/>
  <c r="O55" i="8"/>
  <c r="D43" i="42"/>
  <c r="C43" i="42" s="1"/>
  <c r="C61" i="42"/>
  <c r="D47" i="42"/>
  <c r="C47" i="42" s="1"/>
  <c r="F47" i="42"/>
  <c r="C21" i="42"/>
  <c r="G59" i="43"/>
  <c r="C37" i="44"/>
  <c r="AC10" i="23"/>
  <c r="R38" i="23"/>
  <c r="D49" i="48"/>
  <c r="C49" i="48" s="1"/>
  <c r="F49" i="48"/>
  <c r="F10" i="48" s="1"/>
  <c r="C54" i="42"/>
  <c r="Q10" i="23"/>
  <c r="O48" i="23"/>
  <c r="B14" i="54"/>
  <c r="M10" i="43"/>
  <c r="G13" i="44"/>
  <c r="M10" i="23"/>
  <c r="D51" i="8"/>
  <c r="C51" i="8" s="1"/>
  <c r="G51" i="8"/>
  <c r="G45" i="8"/>
  <c r="F56" i="8"/>
  <c r="C56" i="8" s="1"/>
  <c r="G56" i="8"/>
  <c r="O45" i="42"/>
  <c r="L16" i="42"/>
  <c r="L32" i="43"/>
  <c r="D55" i="44"/>
  <c r="C55" i="44" s="1"/>
  <c r="F55" i="44"/>
  <c r="D59" i="48"/>
  <c r="L59" i="48"/>
  <c r="I10" i="44"/>
  <c r="AC10" i="44"/>
  <c r="G49" i="8"/>
  <c r="AM38" i="23"/>
  <c r="S10" i="48"/>
  <c r="AA42" i="48"/>
  <c r="W10" i="49"/>
  <c r="U40" i="49"/>
  <c r="AD59" i="49"/>
  <c r="AD10" i="49" s="1"/>
  <c r="C21" i="30"/>
  <c r="E52" i="51"/>
  <c r="C52" i="51" s="1"/>
  <c r="E34" i="30"/>
  <c r="R9" i="52"/>
  <c r="X10" i="43"/>
  <c r="T10" i="43"/>
  <c r="K10" i="44"/>
  <c r="AM35" i="23"/>
  <c r="AM10" i="23" s="1"/>
  <c r="K10" i="23"/>
  <c r="E45" i="23"/>
  <c r="U35" i="48"/>
  <c r="U45" i="48"/>
  <c r="C33" i="49"/>
  <c r="D41" i="51"/>
  <c r="C41" i="51" s="1"/>
  <c r="C34" i="30"/>
  <c r="G9" i="30"/>
  <c r="C53" i="54"/>
  <c r="B53" i="54" s="1"/>
  <c r="E53" i="54"/>
  <c r="U9" i="8"/>
  <c r="S10" i="43"/>
  <c r="F50" i="44"/>
  <c r="I35" i="23"/>
  <c r="I10" i="23" s="1"/>
  <c r="F45" i="23"/>
  <c r="F10" i="23" s="1"/>
  <c r="O62" i="23"/>
  <c r="L32" i="49"/>
  <c r="D44" i="51"/>
  <c r="C44" i="51" s="1"/>
  <c r="AI10" i="48"/>
  <c r="C16" i="54"/>
  <c r="G61" i="44"/>
  <c r="O38" i="23"/>
  <c r="X62" i="23"/>
  <c r="X10" i="23" s="1"/>
  <c r="E61" i="48"/>
  <c r="C61" i="48" s="1"/>
  <c r="V10" i="49"/>
  <c r="E12" i="51"/>
  <c r="C12" i="51" s="1"/>
  <c r="F9" i="52"/>
  <c r="I11" i="8"/>
  <c r="T10" i="54"/>
  <c r="R12" i="54"/>
  <c r="R21" i="54"/>
  <c r="B21" i="54" s="1"/>
  <c r="E64" i="23"/>
  <c r="C64" i="23" s="1"/>
  <c r="C53" i="23"/>
  <c r="L35" i="49"/>
  <c r="E35" i="49"/>
  <c r="C35" i="49" s="1"/>
  <c r="E59" i="49"/>
  <c r="E44" i="30"/>
  <c r="C44" i="30" s="1"/>
  <c r="R9" i="30"/>
  <c r="C13" i="54"/>
  <c r="R16" i="54"/>
  <c r="AA64" i="23"/>
  <c r="AA10" i="23" s="1"/>
  <c r="C51" i="23"/>
  <c r="C15" i="49"/>
  <c r="O11" i="8"/>
  <c r="T10" i="23"/>
  <c r="O10" i="48"/>
  <c r="C56" i="54"/>
  <c r="B56" i="54" s="1"/>
  <c r="E56" i="54"/>
  <c r="E48" i="23"/>
  <c r="C48" i="23" s="1"/>
  <c r="E42" i="48"/>
  <c r="C42" i="48" s="1"/>
  <c r="AN10" i="49"/>
  <c r="E48" i="51"/>
  <c r="R13" i="54"/>
  <c r="AM32" i="49"/>
  <c r="AM10" i="49" s="1"/>
  <c r="K27" i="47" l="1"/>
  <c r="E27" i="47"/>
  <c r="C27" i="47"/>
  <c r="B27" i="47"/>
  <c r="C11" i="52"/>
  <c r="C9" i="52" s="1"/>
  <c r="E9" i="52"/>
  <c r="C12" i="49"/>
  <c r="C13" i="49"/>
  <c r="C35" i="23"/>
  <c r="C15" i="23"/>
  <c r="H10" i="44"/>
  <c r="F12" i="44"/>
  <c r="D12" i="44"/>
  <c r="C12" i="44" s="1"/>
  <c r="E45" i="43"/>
  <c r="C45" i="43" s="1"/>
  <c r="F45" i="43"/>
  <c r="H10" i="43"/>
  <c r="F12" i="43"/>
  <c r="F56" i="42"/>
  <c r="D48" i="42"/>
  <c r="C48" i="42" s="1"/>
  <c r="F48" i="42"/>
  <c r="C45" i="42"/>
  <c r="F45" i="42"/>
  <c r="L10" i="42"/>
  <c r="F16" i="42"/>
  <c r="F15" i="42"/>
  <c r="C15" i="42"/>
  <c r="G12" i="8"/>
  <c r="G39" i="8"/>
  <c r="C34" i="8"/>
  <c r="G34" i="8"/>
  <c r="C45" i="23"/>
  <c r="C10" i="23" s="1"/>
  <c r="E10" i="23"/>
  <c r="B13" i="54"/>
  <c r="C10" i="54"/>
  <c r="K9" i="8"/>
  <c r="G60" i="8"/>
  <c r="E60" i="8"/>
  <c r="C60" i="8" s="1"/>
  <c r="D41" i="8"/>
  <c r="G41" i="8"/>
  <c r="E10" i="48"/>
  <c r="D59" i="43"/>
  <c r="F59" i="43"/>
  <c r="F64" i="42"/>
  <c r="E64" i="42"/>
  <c r="C64" i="42" s="1"/>
  <c r="R10" i="54"/>
  <c r="B12" i="54"/>
  <c r="O10" i="23"/>
  <c r="E9" i="30"/>
  <c r="L10" i="43"/>
  <c r="C32" i="48"/>
  <c r="C10" i="48" s="1"/>
  <c r="D10" i="48"/>
  <c r="B43" i="54"/>
  <c r="B39" i="54" s="1"/>
  <c r="C39" i="54"/>
  <c r="D55" i="8"/>
  <c r="C55" i="8" s="1"/>
  <c r="G55" i="8"/>
  <c r="D61" i="44"/>
  <c r="C61" i="44" s="1"/>
  <c r="F61" i="44"/>
  <c r="E39" i="54"/>
  <c r="C32" i="43"/>
  <c r="C48" i="51"/>
  <c r="C9" i="51" s="1"/>
  <c r="E9" i="51"/>
  <c r="O9" i="8"/>
  <c r="E11" i="8"/>
  <c r="G11" i="8"/>
  <c r="I9" i="8"/>
  <c r="B16" i="54"/>
  <c r="D35" i="44"/>
  <c r="G10" i="44"/>
  <c r="F35" i="44"/>
  <c r="C51" i="30"/>
  <c r="C9" i="30" s="1"/>
  <c r="D9" i="30"/>
  <c r="O10" i="42"/>
  <c r="E48" i="8"/>
  <c r="C48" i="8" s="1"/>
  <c r="G48" i="8"/>
  <c r="AA10" i="48"/>
  <c r="D35" i="42"/>
  <c r="G10" i="42"/>
  <c r="F35" i="42"/>
  <c r="E10" i="49"/>
  <c r="D13" i="44"/>
  <c r="C13" i="44" s="1"/>
  <c r="F13" i="44"/>
  <c r="D10" i="23"/>
  <c r="F62" i="42"/>
  <c r="E40" i="43"/>
  <c r="C40" i="43" s="1"/>
  <c r="F40" i="43"/>
  <c r="E49" i="43"/>
  <c r="C49" i="43" s="1"/>
  <c r="F49" i="43"/>
  <c r="D9" i="51"/>
  <c r="D45" i="44"/>
  <c r="C45" i="44" s="1"/>
  <c r="F45" i="44"/>
  <c r="H10" i="42"/>
  <c r="J9" i="8"/>
  <c r="F44" i="8"/>
  <c r="L10" i="49"/>
  <c r="U10" i="48"/>
  <c r="C59" i="48"/>
  <c r="D10" i="49"/>
  <c r="C49" i="49"/>
  <c r="C10" i="49" s="1"/>
  <c r="D40" i="44"/>
  <c r="C40" i="44" s="1"/>
  <c r="F40" i="44"/>
  <c r="G10" i="43"/>
  <c r="F10" i="43" l="1"/>
  <c r="F10" i="42"/>
  <c r="G9" i="8"/>
  <c r="F9" i="8"/>
  <c r="C44" i="8"/>
  <c r="E10" i="42"/>
  <c r="E9" i="8"/>
  <c r="C11" i="8"/>
  <c r="C59" i="43"/>
  <c r="C10" i="43" s="1"/>
  <c r="D10" i="43"/>
  <c r="F10" i="44"/>
  <c r="B10" i="54"/>
  <c r="C35" i="42"/>
  <c r="C10" i="42" s="1"/>
  <c r="D10" i="42"/>
  <c r="C41" i="8"/>
  <c r="D9" i="8"/>
  <c r="C35" i="44"/>
  <c r="C10" i="44" s="1"/>
  <c r="D10" i="44"/>
  <c r="E10" i="43"/>
  <c r="C9" i="8" l="1"/>
</calcChain>
</file>

<file path=xl/sharedStrings.xml><?xml version="1.0" encoding="utf-8"?>
<sst xmlns="http://schemas.openxmlformats.org/spreadsheetml/2006/main" count="2037" uniqueCount="334">
  <si>
    <t>(単位：人)</t>
  </si>
  <si>
    <t>男</t>
  </si>
  <si>
    <t>女</t>
  </si>
  <si>
    <t>計</t>
  </si>
  <si>
    <t>教諭</t>
    <rPh sb="0" eb="2">
      <t>キョウユ</t>
    </rPh>
    <phoneticPr fontId="3"/>
  </si>
  <si>
    <t>助教諭</t>
    <rPh sb="0" eb="3">
      <t>ジョキョウユ</t>
    </rPh>
    <phoneticPr fontId="3"/>
  </si>
  <si>
    <t>区    分</t>
  </si>
  <si>
    <t>１学年</t>
  </si>
  <si>
    <t>２学年</t>
  </si>
  <si>
    <t>３学年</t>
  </si>
  <si>
    <t>(単位：校)</t>
  </si>
  <si>
    <t>私  立</t>
  </si>
  <si>
    <t>１   学    年</t>
  </si>
  <si>
    <t>２    学    年</t>
  </si>
  <si>
    <t>３    学    年</t>
  </si>
  <si>
    <t>公  立</t>
  </si>
  <si>
    <t xml:space="preserve">  公  立</t>
  </si>
  <si>
    <t xml:space="preserve">  私  立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</si>
  <si>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</si>
  <si>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</si>
  <si>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</si>
  <si>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</si>
  <si>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</si>
  <si>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</si>
  <si>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</si>
  <si>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</si>
  <si>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</si>
  <si>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</si>
  <si>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</si>
  <si>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</si>
  <si>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</si>
  <si>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</si>
  <si>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</si>
  <si>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</si>
  <si>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</si>
  <si>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</si>
  <si>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</si>
  <si>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</si>
  <si>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</si>
  <si>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</si>
  <si>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</si>
  <si>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</si>
  <si>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</si>
  <si>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</si>
  <si>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</si>
  <si>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大河原町</t>
  </si>
  <si>
    <t>大河原町</t>
    <rPh sb="0" eb="3">
      <t>オオカワラ</t>
    </rPh>
    <rPh sb="3" eb="4">
      <t>チョウ</t>
    </rPh>
    <phoneticPr fontId="3"/>
  </si>
  <si>
    <t>村田町</t>
  </si>
  <si>
    <t>村田町</t>
    <rPh sb="0" eb="3">
      <t>ムラタチョウ</t>
    </rPh>
    <phoneticPr fontId="3"/>
  </si>
  <si>
    <t>柴田町</t>
  </si>
  <si>
    <t>柴田町</t>
    <rPh sb="0" eb="3">
      <t>シバタチョウ</t>
    </rPh>
    <phoneticPr fontId="3"/>
  </si>
  <si>
    <t>川崎町</t>
  </si>
  <si>
    <t>川崎町</t>
    <rPh sb="0" eb="3">
      <t>カワサキチョウ</t>
    </rPh>
    <phoneticPr fontId="3"/>
  </si>
  <si>
    <t>大河原町</t>
    <rPh sb="0" eb="1">
      <t>ダイ</t>
    </rPh>
    <rPh sb="1" eb="3">
      <t>カワラ</t>
    </rPh>
    <rPh sb="3" eb="4">
      <t>チョウ</t>
    </rPh>
    <phoneticPr fontId="3"/>
  </si>
  <si>
    <t>加美町</t>
    <rPh sb="0" eb="2">
      <t>カミ</t>
    </rPh>
    <phoneticPr fontId="3"/>
  </si>
  <si>
    <t>計</t>
    <rPh sb="0" eb="1">
      <t>ケイ</t>
    </rPh>
    <phoneticPr fontId="3"/>
  </si>
  <si>
    <t>市（区）立</t>
    <rPh sb="0" eb="1">
      <t>シ</t>
    </rPh>
    <rPh sb="2" eb="3">
      <t>ク</t>
    </rPh>
    <rPh sb="4" eb="5">
      <t>リツ</t>
    </rPh>
    <phoneticPr fontId="3"/>
  </si>
  <si>
    <t>私立</t>
    <rPh sb="0" eb="2">
      <t>シリツ</t>
    </rPh>
    <phoneticPr fontId="3"/>
  </si>
  <si>
    <t>登米市</t>
    <rPh sb="0" eb="2">
      <t>トメ</t>
    </rPh>
    <rPh sb="2" eb="3">
      <t>シ</t>
    </rPh>
    <phoneticPr fontId="3"/>
  </si>
  <si>
    <t>栗原市</t>
    <rPh sb="0" eb="2">
      <t>クリハラ</t>
    </rPh>
    <rPh sb="2" eb="3">
      <t>シ</t>
    </rPh>
    <phoneticPr fontId="3"/>
  </si>
  <si>
    <t>東松島市</t>
    <rPh sb="0" eb="1">
      <t>ヒガシ</t>
    </rPh>
    <rPh sb="1" eb="3">
      <t>マツシマ</t>
    </rPh>
    <rPh sb="3" eb="4">
      <t>シ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</si>
  <si>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</si>
  <si>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</si>
  <si>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</si>
  <si>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校長</t>
    <rPh sb="0" eb="2">
      <t>コウチョウ</t>
    </rPh>
    <phoneticPr fontId="3"/>
  </si>
  <si>
    <t>教頭</t>
    <rPh sb="0" eb="2">
      <t>キョウトウ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</si>
  <si>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</si>
  <si>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</si>
  <si>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</si>
  <si>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</si>
  <si>
    <t>事務職員</t>
    <rPh sb="0" eb="2">
      <t>ジム</t>
    </rPh>
    <rPh sb="2" eb="4">
      <t>ショクイン</t>
    </rPh>
    <phoneticPr fontId="3"/>
  </si>
  <si>
    <t>学校図書館事務員</t>
    <rPh sb="0" eb="2">
      <t>ガッコウ</t>
    </rPh>
    <rPh sb="2" eb="5">
      <t>トショカン</t>
    </rPh>
    <rPh sb="5" eb="8">
      <t>ジムイン</t>
    </rPh>
    <phoneticPr fontId="3"/>
  </si>
  <si>
    <t>用務員</t>
    <rPh sb="0" eb="3">
      <t>ヨウムイン</t>
    </rPh>
    <phoneticPr fontId="3"/>
  </si>
  <si>
    <t>警備員・その他</t>
    <rPh sb="0" eb="3">
      <t>ケイビイン</t>
    </rPh>
    <rPh sb="6" eb="7">
      <t>タ</t>
    </rPh>
    <phoneticPr fontId="3"/>
  </si>
  <si>
    <t>登米市</t>
  </si>
  <si>
    <t>栗原市</t>
  </si>
  <si>
    <t>東松島市</t>
  </si>
  <si>
    <t>兼務者</t>
    <rPh sb="0" eb="2">
      <t>ケンム</t>
    </rPh>
    <rPh sb="2" eb="3">
      <t>シャ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</si>
  <si>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</si>
  <si>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</si>
  <si>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</si>
  <si>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都道府県立</t>
    <rPh sb="0" eb="4">
      <t>トドウフケン</t>
    </rPh>
    <rPh sb="4" eb="5">
      <t>リツ</t>
    </rPh>
    <phoneticPr fontId="3"/>
  </si>
  <si>
    <t>（つづき）</t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</si>
  <si>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</si>
  <si>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</si>
  <si>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</si>
  <si>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</si>
  <si>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</si>
  <si>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</si>
  <si>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</si>
  <si>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</si>
  <si>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ホカ</t>
    </rPh>
    <phoneticPr fontId="3"/>
  </si>
  <si>
    <t>総合</t>
    <rPh sb="0" eb="2">
      <t>ソウゴウ</t>
    </rPh>
    <phoneticPr fontId="3"/>
  </si>
  <si>
    <t>普通と</t>
    <rPh sb="0" eb="2">
      <t>フツウ</t>
    </rPh>
    <phoneticPr fontId="3"/>
  </si>
  <si>
    <t>職業２</t>
    <rPh sb="0" eb="2">
      <t>ショクギョウ</t>
    </rPh>
    <phoneticPr fontId="3"/>
  </si>
  <si>
    <t>区  分</t>
  </si>
  <si>
    <t>職業1</t>
    <rPh sb="0" eb="2">
      <t>ショクギョウ</t>
    </rPh>
    <phoneticPr fontId="3"/>
  </si>
  <si>
    <t>以上と</t>
    <rPh sb="0" eb="2">
      <t>イジョウ</t>
    </rPh>
    <phoneticPr fontId="3"/>
  </si>
  <si>
    <t>４    学    年</t>
  </si>
  <si>
    <t>専攻科</t>
    <rPh sb="0" eb="2">
      <t>センコウ</t>
    </rPh>
    <rPh sb="2" eb="3">
      <t>カ</t>
    </rPh>
    <phoneticPr fontId="3"/>
  </si>
  <si>
    <t>別科</t>
    <rPh sb="0" eb="1">
      <t>ベツ</t>
    </rPh>
    <rPh sb="1" eb="2">
      <t>カ</t>
    </rPh>
    <phoneticPr fontId="3"/>
  </si>
  <si>
    <t>(つづき）</t>
    <phoneticPr fontId="3"/>
  </si>
  <si>
    <t>&lt;高等学校&gt;（計）</t>
    <rPh sb="1" eb="3">
      <t>コウトウ</t>
    </rPh>
    <rPh sb="3" eb="5">
      <t>ガッコウ</t>
    </rPh>
    <rPh sb="7" eb="8">
      <t>ケイ</t>
    </rPh>
    <phoneticPr fontId="3"/>
  </si>
  <si>
    <t>４学年</t>
  </si>
  <si>
    <t>入学志願者</t>
  </si>
  <si>
    <t>入学志願者</t>
    <rPh sb="0" eb="2">
      <t>ニュウガク</t>
    </rPh>
    <rPh sb="2" eb="5">
      <t>シガンシャ</t>
    </rPh>
    <phoneticPr fontId="3"/>
  </si>
  <si>
    <t>入学者</t>
  </si>
  <si>
    <t>入学者</t>
    <rPh sb="0" eb="3">
      <t>ニュウガクシャ</t>
    </rPh>
    <phoneticPr fontId="3"/>
  </si>
  <si>
    <t>４学年</t>
    <rPh sb="1" eb="3">
      <t>ガクネン</t>
    </rPh>
    <phoneticPr fontId="3"/>
  </si>
  <si>
    <t>実習助手</t>
    <rPh sb="0" eb="2">
      <t>ジッシュウ</t>
    </rPh>
    <rPh sb="2" eb="4">
      <t>ジョシュ</t>
    </rPh>
    <phoneticPr fontId="3"/>
  </si>
  <si>
    <t>技術職員</t>
    <rPh sb="0" eb="2">
      <t>ギジュツ</t>
    </rPh>
    <rPh sb="2" eb="4">
      <t>ショクイン</t>
    </rPh>
    <phoneticPr fontId="3"/>
  </si>
  <si>
    <t>その他</t>
    <rPh sb="2" eb="3">
      <t>タ</t>
    </rPh>
    <phoneticPr fontId="3"/>
  </si>
  <si>
    <t>　計</t>
  </si>
  <si>
    <t>うち分校（再掲）</t>
    <rPh sb="2" eb="4">
      <t>ブンコウ</t>
    </rPh>
    <rPh sb="5" eb="7">
      <t>サイケイ</t>
    </rPh>
    <phoneticPr fontId="3"/>
  </si>
  <si>
    <t>塩竈市</t>
  </si>
  <si>
    <t>塩竈市</t>
    <rPh sb="0" eb="2">
      <t>シオガマ</t>
    </rPh>
    <phoneticPr fontId="3"/>
  </si>
  <si>
    <t>本　　　　　科</t>
    <rPh sb="0" eb="1">
      <t>ホン</t>
    </rPh>
    <rPh sb="6" eb="7">
      <t>カ</t>
    </rPh>
    <phoneticPr fontId="3"/>
  </si>
  <si>
    <t>外国人
生徒数</t>
    <rPh sb="0" eb="2">
      <t>ガイコク</t>
    </rPh>
    <rPh sb="2" eb="3">
      <t>ジン</t>
    </rPh>
    <rPh sb="4" eb="6">
      <t>セイト</t>
    </rPh>
    <rPh sb="6" eb="7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</si>
  <si>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</si>
  <si>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</si>
  <si>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生　　　　　徒　　　　　数</t>
    <rPh sb="0" eb="1">
      <t>ショウ</t>
    </rPh>
    <rPh sb="6" eb="7">
      <t>タダ</t>
    </rPh>
    <rPh sb="12" eb="13">
      <t>カズ</t>
    </rPh>
    <phoneticPr fontId="3"/>
  </si>
  <si>
    <t>入学定員</t>
    <rPh sb="0" eb="2">
      <t>ニュウガク</t>
    </rPh>
    <rPh sb="2" eb="4">
      <t>テイイン</t>
    </rPh>
    <phoneticPr fontId="3"/>
  </si>
  <si>
    <t>入　学　状　況　（　本　科　）</t>
    <rPh sb="0" eb="1">
      <t>イ</t>
    </rPh>
    <rPh sb="2" eb="3">
      <t>ガク</t>
    </rPh>
    <rPh sb="4" eb="5">
      <t>ジョウ</t>
    </rPh>
    <rPh sb="6" eb="7">
      <t>イワン</t>
    </rPh>
    <rPh sb="10" eb="11">
      <t>ホン</t>
    </rPh>
    <rPh sb="12" eb="13">
      <t>カ</t>
    </rPh>
    <phoneticPr fontId="3"/>
  </si>
  <si>
    <t>公　　　　　　立</t>
    <rPh sb="0" eb="1">
      <t>オオヤケ</t>
    </rPh>
    <rPh sb="7" eb="8">
      <t>タテ</t>
    </rPh>
    <phoneticPr fontId="3"/>
  </si>
  <si>
    <t>本　　　　　務　　　　　者</t>
    <rPh sb="0" eb="1">
      <t>ホン</t>
    </rPh>
    <rPh sb="6" eb="7">
      <t>ツトム</t>
    </rPh>
    <rPh sb="12" eb="13">
      <t>シャ</t>
    </rPh>
    <phoneticPr fontId="3"/>
  </si>
  <si>
    <t>全　　日　　制</t>
    <rPh sb="0" eb="1">
      <t>ゼン</t>
    </rPh>
    <rPh sb="3" eb="4">
      <t>ヒ</t>
    </rPh>
    <rPh sb="6" eb="7">
      <t>セイ</t>
    </rPh>
    <phoneticPr fontId="3"/>
  </si>
  <si>
    <t>私　　　　　　立</t>
    <rPh sb="0" eb="1">
      <t>ワタシ</t>
    </rPh>
    <rPh sb="7" eb="8">
      <t>タテ</t>
    </rPh>
    <phoneticPr fontId="3"/>
  </si>
  <si>
    <t>大崎市</t>
    <rPh sb="0" eb="2">
      <t>オオサキ</t>
    </rPh>
    <rPh sb="2" eb="3">
      <t>シ</t>
    </rPh>
    <phoneticPr fontId="3"/>
  </si>
  <si>
    <t>美里町</t>
    <rPh sb="0" eb="3">
      <t>ミサトチョウ</t>
    </rPh>
    <phoneticPr fontId="3"/>
  </si>
  <si>
    <t>南三陸町</t>
    <rPh sb="0" eb="1">
      <t>ミナミ</t>
    </rPh>
    <rPh sb="1" eb="4">
      <t>サンリクチョウ</t>
    </rPh>
    <phoneticPr fontId="3"/>
  </si>
  <si>
    <t xml:space="preserve"> </t>
    <phoneticPr fontId="3"/>
  </si>
  <si>
    <t>（つづき）</t>
    <phoneticPr fontId="3"/>
  </si>
  <si>
    <t>市 部 計</t>
    <phoneticPr fontId="3"/>
  </si>
  <si>
    <t>仙台市計</t>
    <phoneticPr fontId="3"/>
  </si>
  <si>
    <t>刈 田 郡 計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</si>
  <si>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</si>
  <si>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</si>
  <si>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</si>
  <si>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</si>
  <si>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</si>
  <si>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</si>
  <si>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</si>
  <si>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</si>
  <si>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</si>
  <si>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>普通と</t>
    <phoneticPr fontId="3"/>
  </si>
  <si>
    <t>と総合</t>
    <phoneticPr fontId="3"/>
  </si>
  <si>
    <t>&lt;高等学校&gt;</t>
    <phoneticPr fontId="3"/>
  </si>
  <si>
    <t>２学年</t>
    <phoneticPr fontId="3"/>
  </si>
  <si>
    <t>３学年</t>
    <phoneticPr fontId="3"/>
  </si>
  <si>
    <t>&lt;高等学校&gt;</t>
    <phoneticPr fontId="3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</si>
  <si>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3"/>
  </si>
  <si>
    <t>公</t>
    <rPh sb="0" eb="1">
      <t>オオヤケ</t>
    </rPh>
    <phoneticPr fontId="3"/>
  </si>
  <si>
    <t>立</t>
    <rPh sb="0" eb="1">
      <t>タ</t>
    </rPh>
    <phoneticPr fontId="3"/>
  </si>
  <si>
    <t>副校長</t>
    <rPh sb="0" eb="1">
      <t>フク</t>
    </rPh>
    <rPh sb="1" eb="3">
      <t>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</si>
  <si>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</si>
  <si>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</si>
  <si>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帰 国 生 徒 数 （前年度間）</t>
    <rPh sb="0" eb="1">
      <t>キ</t>
    </rPh>
    <rPh sb="2" eb="3">
      <t>クニ</t>
    </rPh>
    <rPh sb="4" eb="5">
      <t>ショウ</t>
    </rPh>
    <rPh sb="6" eb="7">
      <t>ト</t>
    </rPh>
    <rPh sb="8" eb="9">
      <t>スウ</t>
    </rPh>
    <rPh sb="11" eb="14">
      <t>ゼンネンド</t>
    </rPh>
    <rPh sb="14" eb="15">
      <t>カン</t>
    </rPh>
    <phoneticPr fontId="3"/>
  </si>
  <si>
    <t>主幹教諭</t>
    <rPh sb="0" eb="2">
      <t>シュカン</t>
    </rPh>
    <phoneticPr fontId="3"/>
  </si>
  <si>
    <t>教  頭</t>
    <phoneticPr fontId="3"/>
  </si>
  <si>
    <t>校  長</t>
    <phoneticPr fontId="3"/>
  </si>
  <si>
    <t>計</t>
    <phoneticPr fontId="3"/>
  </si>
  <si>
    <t>助教諭</t>
    <phoneticPr fontId="3"/>
  </si>
  <si>
    <t>講  師</t>
    <phoneticPr fontId="3"/>
  </si>
  <si>
    <t>区　分</t>
    <rPh sb="0" eb="1">
      <t>ク</t>
    </rPh>
    <rPh sb="2" eb="3">
      <t>ブン</t>
    </rPh>
    <phoneticPr fontId="3"/>
  </si>
  <si>
    <t>区　分</t>
    <phoneticPr fontId="3"/>
  </si>
  <si>
    <t>刈 田 郡 計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</si>
  <si>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</si>
  <si>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</si>
  <si>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</si>
  <si>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</si>
  <si>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</si>
  <si>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</si>
  <si>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</si>
  <si>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</si>
  <si>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</si>
  <si>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</si>
  <si>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3"/>
  </si>
  <si>
    <t>養護職員（看護師等）</t>
    <rPh sb="0" eb="2">
      <t>ヨウゴ</t>
    </rPh>
    <rPh sb="2" eb="4">
      <t>ショクイン</t>
    </rPh>
    <phoneticPr fontId="3"/>
  </si>
  <si>
    <t>普通と職</t>
    <rPh sb="1" eb="2">
      <t>ツウ</t>
    </rPh>
    <phoneticPr fontId="3"/>
  </si>
  <si>
    <t>指導教諭</t>
    <rPh sb="0" eb="2">
      <t>シドウ</t>
    </rPh>
    <phoneticPr fontId="3"/>
  </si>
  <si>
    <t>富谷市</t>
    <rPh sb="2" eb="3">
      <t>シ</t>
    </rPh>
    <phoneticPr fontId="3"/>
  </si>
  <si>
    <t>普通と
職業１</t>
    <phoneticPr fontId="3"/>
  </si>
  <si>
    <t>&lt;高等学校&gt;（公立・全日制）</t>
    <rPh sb="1" eb="3">
      <t>コウトウ</t>
    </rPh>
    <rPh sb="3" eb="5">
      <t>ガッコウ</t>
    </rPh>
    <phoneticPr fontId="3"/>
  </si>
  <si>
    <t>&lt;高等学校&gt;（公立・定時制）</t>
    <rPh sb="1" eb="3">
      <t>コウトウ</t>
    </rPh>
    <rPh sb="3" eb="5">
      <t>ガッコウ</t>
    </rPh>
    <phoneticPr fontId="3"/>
  </si>
  <si>
    <t>第２７表　　　市　町　村　別　学　校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phoneticPr fontId="3"/>
  </si>
  <si>
    <t xml:space="preserve">第２９表　　　市　町　村　別　職　名　別　教　員　数　（３－１） 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</si>
  <si>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第２９表　　　市　町　村　別　職　名　別　教　員　数　（３－２）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</si>
  <si>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 xml:space="preserve">第２９表　　　市　町　村　別　職　名　別　教　員　数　（３－３） 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</si>
  <si>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第３１表　　　単　独　・　総　合　別　学　校　数</t>
    <phoneticPr fontId="3"/>
  </si>
  <si>
    <t>養護教諭</t>
    <rPh sb="0" eb="2">
      <t>ヨウゴ</t>
    </rPh>
    <phoneticPr fontId="3"/>
  </si>
  <si>
    <t>養護助教諭</t>
    <rPh sb="0" eb="2">
      <t>ヨウゴ</t>
    </rPh>
    <phoneticPr fontId="3"/>
  </si>
  <si>
    <t>教　諭</t>
    <phoneticPr fontId="3"/>
  </si>
  <si>
    <t>副校長</t>
    <rPh sb="0" eb="1">
      <t>フク</t>
    </rPh>
    <phoneticPr fontId="3"/>
  </si>
  <si>
    <t>区　　分</t>
    <phoneticPr fontId="3"/>
  </si>
  <si>
    <t>以上</t>
    <phoneticPr fontId="3"/>
  </si>
  <si>
    <t>職業２</t>
    <phoneticPr fontId="3"/>
  </si>
  <si>
    <t>職業
のみ２
以上</t>
    <phoneticPr fontId="3"/>
  </si>
  <si>
    <t>普通と
総合</t>
    <rPh sb="0" eb="2">
      <t>フツウ</t>
    </rPh>
    <phoneticPr fontId="3"/>
  </si>
  <si>
    <t>職業１
と総合</t>
    <rPh sb="0" eb="2">
      <t>ショクギョウ</t>
    </rPh>
    <phoneticPr fontId="3"/>
  </si>
  <si>
    <t>(単位：校)</t>
    <phoneticPr fontId="3"/>
  </si>
  <si>
    <t>第２８表　　市　町　村　別　学  年  別  生　徒  数　及　び　本　科　入　学　状　況　（３－１）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23" eb="24">
      <t>ショウ</t>
    </rPh>
    <rPh sb="25" eb="26">
      <t>タダ</t>
    </rPh>
    <rPh sb="30" eb="31">
      <t>オヨ</t>
    </rPh>
    <rPh sb="34" eb="35">
      <t>ホン</t>
    </rPh>
    <rPh sb="36" eb="37">
      <t>カ</t>
    </rPh>
    <rPh sb="38" eb="39">
      <t>イ</t>
    </rPh>
    <rPh sb="40" eb="41">
      <t>ガク</t>
    </rPh>
    <rPh sb="42" eb="43">
      <t>ジョウ</t>
    </rPh>
    <rPh sb="44" eb="45">
      <t>イワン</t>
    </rPh>
    <phoneticPr fontId="3"/>
  </si>
  <si>
    <t>第２８表　　市　町　村　別　学  年  別  生　徒  数　及　び　本　科　入　学　状　況　（３－３）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23" eb="24">
      <t>ショウ</t>
    </rPh>
    <rPh sb="25" eb="26">
      <t>タダ</t>
    </rPh>
    <rPh sb="30" eb="31">
      <t>オヨ</t>
    </rPh>
    <rPh sb="34" eb="35">
      <t>ホン</t>
    </rPh>
    <rPh sb="36" eb="37">
      <t>カ</t>
    </rPh>
    <rPh sb="38" eb="39">
      <t>イ</t>
    </rPh>
    <rPh sb="40" eb="41">
      <t>ガク</t>
    </rPh>
    <rPh sb="42" eb="43">
      <t>ジョウ</t>
    </rPh>
    <rPh sb="44" eb="45">
      <t>イワン</t>
    </rPh>
    <phoneticPr fontId="3"/>
  </si>
  <si>
    <t>第２８表　　市　町　村　別　学  年  別  生　徒  数　及　び　本　科　入　学　状　況　（３－２）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23" eb="24">
      <t>ショウ</t>
    </rPh>
    <rPh sb="25" eb="26">
      <t>タダ</t>
    </rPh>
    <rPh sb="30" eb="31">
      <t>オヨ</t>
    </rPh>
    <rPh sb="34" eb="35">
      <t>ホン</t>
    </rPh>
    <rPh sb="36" eb="37">
      <t>カ</t>
    </rPh>
    <rPh sb="38" eb="39">
      <t>イ</t>
    </rPh>
    <rPh sb="40" eb="41">
      <t>ガク</t>
    </rPh>
    <rPh sb="42" eb="43">
      <t>ジョウ</t>
    </rPh>
    <rPh sb="44" eb="45">
      <t>イワン</t>
    </rPh>
    <phoneticPr fontId="3"/>
  </si>
  <si>
    <t>(単位：人)</t>
    <phoneticPr fontId="3"/>
  </si>
  <si>
    <t>（つづき）</t>
    <phoneticPr fontId="3"/>
  </si>
  <si>
    <t>「主事・主事補等」のうち学校図書館事務に従事する者
（再掲）</t>
    <rPh sb="1" eb="3">
      <t>シュジ</t>
    </rPh>
    <rPh sb="4" eb="6">
      <t>シュジ</t>
    </rPh>
    <rPh sb="6" eb="7">
      <t>ホ</t>
    </rPh>
    <rPh sb="7" eb="8">
      <t>トウ</t>
    </rPh>
    <rPh sb="12" eb="14">
      <t>ガッコウ</t>
    </rPh>
    <rPh sb="14" eb="17">
      <t>トショカン</t>
    </rPh>
    <rPh sb="17" eb="19">
      <t>ジム</t>
    </rPh>
    <rPh sb="20" eb="22">
      <t>ジュウジ</t>
    </rPh>
    <rPh sb="24" eb="25">
      <t>モノ</t>
    </rPh>
    <rPh sb="27" eb="29">
      <t>サイケイ</t>
    </rPh>
    <phoneticPr fontId="3"/>
  </si>
  <si>
    <t>第３０表　　　市　町　村　別　職　員　数　（　本　務　者　）　（３－２）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</si>
  <si>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第３０表　　　市　町　村　別　職　員　数　（　本　務　者　）　（３－１）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</si>
  <si>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第３０表　　　市　町　村　別　職　員　数　（　本　務　者　）　（３－３）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</si>
  <si>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全 日 制</t>
    <phoneticPr fontId="3"/>
  </si>
  <si>
    <t>定 時 制</t>
    <phoneticPr fontId="3"/>
  </si>
  <si>
    <t>併     置</t>
    <phoneticPr fontId="3"/>
  </si>
  <si>
    <t>全日制</t>
    <phoneticPr fontId="3"/>
  </si>
  <si>
    <t>定時制</t>
    <phoneticPr fontId="3"/>
  </si>
  <si>
    <t>併   置</t>
    <phoneticPr fontId="3"/>
  </si>
  <si>
    <t xml:space="preserve"> &lt;高等学校&gt;</t>
    <phoneticPr fontId="3"/>
  </si>
  <si>
    <t>業２以上</t>
    <rPh sb="2" eb="4">
      <t>イジョウ</t>
    </rPh>
    <phoneticPr fontId="3"/>
  </si>
  <si>
    <t>第３２表　　　学　科　別　学　年　別　生　徒　数　（本　科）</t>
    <rPh sb="13" eb="14">
      <t>ガク</t>
    </rPh>
    <rPh sb="15" eb="16">
      <t>ネン</t>
    </rPh>
    <rPh sb="17" eb="18">
      <t>ベツ</t>
    </rPh>
    <rPh sb="26" eb="27">
      <t>ホン</t>
    </rPh>
    <rPh sb="28" eb="29">
      <t>カ</t>
    </rPh>
    <phoneticPr fontId="3"/>
  </si>
  <si>
    <t>農　　業</t>
    <phoneticPr fontId="3"/>
  </si>
  <si>
    <t>工　　業</t>
    <phoneticPr fontId="3"/>
  </si>
  <si>
    <t>商　　業</t>
    <phoneticPr fontId="3"/>
  </si>
  <si>
    <t>水　　産</t>
    <phoneticPr fontId="3"/>
  </si>
  <si>
    <t>家　　庭</t>
    <phoneticPr fontId="3"/>
  </si>
  <si>
    <t>看　　護</t>
    <phoneticPr fontId="3"/>
  </si>
  <si>
    <t>情　　報</t>
    <rPh sb="0" eb="1">
      <t>ジョウ</t>
    </rPh>
    <rPh sb="3" eb="4">
      <t>ホウ</t>
    </rPh>
    <phoneticPr fontId="3"/>
  </si>
  <si>
    <t>福　　祉</t>
    <rPh sb="0" eb="1">
      <t>フク</t>
    </rPh>
    <rPh sb="3" eb="4">
      <t>サイワイ</t>
    </rPh>
    <phoneticPr fontId="3"/>
  </si>
  <si>
    <t>そ の 他</t>
    <phoneticPr fontId="3"/>
  </si>
  <si>
    <t>総　　合</t>
    <phoneticPr fontId="3"/>
  </si>
  <si>
    <t>第３４表　　　学　科　別　入　学　状　況　（　本　科　）</t>
    <rPh sb="7" eb="8">
      <t>ガク</t>
    </rPh>
    <rPh sb="9" eb="10">
      <t>カ</t>
    </rPh>
    <rPh sb="11" eb="12">
      <t>ベツ</t>
    </rPh>
    <rPh sb="13" eb="14">
      <t>イ</t>
    </rPh>
    <rPh sb="15" eb="16">
      <t>ガク</t>
    </rPh>
    <rPh sb="17" eb="18">
      <t>ジョウ</t>
    </rPh>
    <rPh sb="19" eb="20">
      <t>イワン</t>
    </rPh>
    <rPh sb="23" eb="24">
      <t>ホン</t>
    </rPh>
    <rPh sb="25" eb="26">
      <t>カ</t>
    </rPh>
    <phoneticPr fontId="3"/>
  </si>
  <si>
    <t>第３３表　　　外 国 人 生 徒 数 ・ 帰 国 生 徒 数</t>
    <rPh sb="7" eb="8">
      <t>ソト</t>
    </rPh>
    <rPh sb="9" eb="10">
      <t>クニ</t>
    </rPh>
    <rPh sb="11" eb="12">
      <t>ジン</t>
    </rPh>
    <rPh sb="13" eb="14">
      <t>ショウ</t>
    </rPh>
    <rPh sb="15" eb="16">
      <t>タダ</t>
    </rPh>
    <rPh sb="17" eb="18">
      <t>スウ</t>
    </rPh>
    <rPh sb="21" eb="22">
      <t>キ</t>
    </rPh>
    <rPh sb="23" eb="24">
      <t>クニ</t>
    </rPh>
    <rPh sb="25" eb="26">
      <t>セイ</t>
    </rPh>
    <rPh sb="27" eb="28">
      <t>ト</t>
    </rPh>
    <rPh sb="29" eb="30">
      <t>スウ</t>
    </rPh>
    <phoneticPr fontId="3"/>
  </si>
  <si>
    <t>（つづき）</t>
    <phoneticPr fontId="3"/>
  </si>
  <si>
    <t>普　　通</t>
    <phoneticPr fontId="3"/>
  </si>
  <si>
    <t>工　　業</t>
    <phoneticPr fontId="3"/>
  </si>
  <si>
    <t>商　　業</t>
    <phoneticPr fontId="3"/>
  </si>
  <si>
    <t>水　　産</t>
    <phoneticPr fontId="3"/>
  </si>
  <si>
    <t>家　　庭</t>
    <phoneticPr fontId="3"/>
  </si>
  <si>
    <t>総　　合</t>
    <phoneticPr fontId="3"/>
  </si>
  <si>
    <t>そ の 他</t>
    <phoneticPr fontId="3"/>
  </si>
  <si>
    <t>&lt;高等学校&gt;</t>
    <rPh sb="1" eb="3">
      <t>コウトウ</t>
    </rPh>
    <phoneticPr fontId="3"/>
  </si>
  <si>
    <t>&lt;高等学校&gt;（公私計）</t>
    <rPh sb="1" eb="3">
      <t>コウトウ</t>
    </rPh>
    <rPh sb="7" eb="8">
      <t>コウ</t>
    </rPh>
    <rPh sb="8" eb="9">
      <t>シ</t>
    </rPh>
    <rPh sb="9" eb="10">
      <t>ケイ</t>
    </rPh>
    <phoneticPr fontId="3"/>
  </si>
  <si>
    <t>&lt;高等学校&gt;（公立・全日制）</t>
    <rPh sb="1" eb="3">
      <t>コウトウ</t>
    </rPh>
    <phoneticPr fontId="3"/>
  </si>
  <si>
    <t>&lt;高等学校&gt;（公立・定時制）</t>
    <rPh sb="1" eb="3">
      <t>コウトウ</t>
    </rPh>
    <phoneticPr fontId="3"/>
  </si>
  <si>
    <t>単　　　　　独　　　　　校</t>
    <phoneticPr fontId="3"/>
  </si>
  <si>
    <t>総　　　合　　　校</t>
    <phoneticPr fontId="3"/>
  </si>
  <si>
    <t>公   立　　</t>
    <phoneticPr fontId="3"/>
  </si>
  <si>
    <t>私   立　　</t>
    <phoneticPr fontId="3"/>
  </si>
  <si>
    <t>第３５表　　　職　名　別　教　員　数　（　兼　務　者　）</t>
    <rPh sb="0" eb="1">
      <t>ダイ</t>
    </rPh>
    <rPh sb="3" eb="4">
      <t>ヒョウ</t>
    </rPh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rPh sb="21" eb="22">
      <t>ケン</t>
    </rPh>
    <rPh sb="23" eb="24">
      <t>ツトム</t>
    </rPh>
    <rPh sb="25" eb="26">
      <t>シャ</t>
    </rPh>
    <phoneticPr fontId="3"/>
  </si>
  <si>
    <t>公  立</t>
    <phoneticPr fontId="3"/>
  </si>
  <si>
    <t>普通</t>
    <rPh sb="0" eb="2">
      <t>フツウ</t>
    </rPh>
    <phoneticPr fontId="24"/>
  </si>
  <si>
    <t>学際領域</t>
    <rPh sb="0" eb="2">
      <t>ガクサイ</t>
    </rPh>
    <rPh sb="2" eb="4">
      <t>リョウイキ</t>
    </rPh>
    <phoneticPr fontId="24"/>
  </si>
  <si>
    <t>その他</t>
    <rPh sb="2" eb="3">
      <t>ホカ</t>
    </rPh>
    <phoneticPr fontId="24"/>
  </si>
  <si>
    <t>地域社会</t>
    <rPh sb="0" eb="2">
      <t>チイキ</t>
    </rPh>
    <rPh sb="2" eb="4">
      <t>シャカイ</t>
    </rPh>
    <phoneticPr fontId="24"/>
  </si>
  <si>
    <t>学際
領域</t>
    <rPh sb="0" eb="2">
      <t>ガクサイ</t>
    </rPh>
    <rPh sb="3" eb="5">
      <t>リョウイキ</t>
    </rPh>
    <phoneticPr fontId="24"/>
  </si>
  <si>
    <t>地域
社会</t>
    <rPh sb="0" eb="2">
      <t>チイキ</t>
    </rPh>
    <rPh sb="3" eb="5">
      <t>シャカイ</t>
    </rPh>
    <phoneticPr fontId="24"/>
  </si>
  <si>
    <t>　　　　　　　　定　　時　　制</t>
    <rPh sb="8" eb="9">
      <t>サダム</t>
    </rPh>
    <rPh sb="11" eb="12">
      <t>トキ</t>
    </rPh>
    <rPh sb="14" eb="15">
      <t>セイ</t>
    </rPh>
    <phoneticPr fontId="3"/>
  </si>
  <si>
    <t>普　　　　通　　　　科</t>
    <rPh sb="10" eb="11">
      <t>カ</t>
    </rPh>
    <phoneticPr fontId="24"/>
  </si>
  <si>
    <t>専　門　教　育　を　主　と　す　る　学　科　　　　　　　　　　　　　　</t>
    <rPh sb="0" eb="1">
      <t>セン</t>
    </rPh>
    <rPh sb="2" eb="3">
      <t>モン</t>
    </rPh>
    <rPh sb="4" eb="5">
      <t>キョウ</t>
    </rPh>
    <rPh sb="6" eb="7">
      <t>イク</t>
    </rPh>
    <rPh sb="10" eb="11">
      <t>シュ</t>
    </rPh>
    <rPh sb="18" eb="19">
      <t>ガク</t>
    </rPh>
    <rPh sb="20" eb="21">
      <t>カ</t>
    </rPh>
    <phoneticPr fontId="24"/>
  </si>
  <si>
    <t>普　通　科</t>
    <rPh sb="4" eb="5">
      <t>カ</t>
    </rPh>
    <phoneticPr fontId="3"/>
  </si>
  <si>
    <t>普　　　通</t>
    <phoneticPr fontId="24"/>
  </si>
  <si>
    <t>専門教育を
主とする学科</t>
    <phoneticPr fontId="24"/>
  </si>
  <si>
    <t>普通科</t>
    <rPh sb="0" eb="3">
      <t>フツウカ</t>
    </rPh>
    <phoneticPr fontId="3"/>
  </si>
  <si>
    <t>学際領域</t>
    <rPh sb="0" eb="2">
      <t>ガクサイ</t>
    </rPh>
    <rPh sb="2" eb="4">
      <t>リョウイキ</t>
    </rPh>
    <phoneticPr fontId="3"/>
  </si>
  <si>
    <t>地域社会</t>
    <rPh sb="0" eb="2">
      <t>チイキ</t>
    </rPh>
    <rPh sb="2" eb="4">
      <t>シャカイ</t>
    </rPh>
    <phoneticPr fontId="3"/>
  </si>
  <si>
    <t>総合学科</t>
    <rPh sb="0" eb="2">
      <t>ソウゴウ</t>
    </rPh>
    <rPh sb="2" eb="4">
      <t>ガッカ</t>
    </rPh>
    <phoneticPr fontId="24"/>
  </si>
  <si>
    <t>総合学科</t>
    <rPh sb="0" eb="2">
      <t>ソウゴウ</t>
    </rPh>
    <rPh sb="2" eb="4">
      <t>ガッカ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</si>
  <si>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</si>
  <si>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phoneticPr fontId="3"/>
  </si>
  <si>
    <t>普通２
以上</t>
    <rPh sb="0" eb="2">
      <t>フツウ</t>
    </rPh>
    <rPh sb="4" eb="6">
      <t>イジョウ</t>
    </rPh>
    <phoneticPr fontId="24"/>
  </si>
  <si>
    <t xml:space="preserve">令和５年度 </t>
    <rPh sb="0" eb="2">
      <t>レイワ</t>
    </rPh>
    <rPh sb="3" eb="5">
      <t>ネンド</t>
    </rPh>
    <phoneticPr fontId="3"/>
  </si>
  <si>
    <t>（登米市）</t>
    <rPh sb="1" eb="4">
      <t>トメシ</t>
    </rPh>
    <phoneticPr fontId="3"/>
  </si>
  <si>
    <t>（泉区）</t>
    <rPh sb="1" eb="3">
      <t>イズミク</t>
    </rPh>
    <phoneticPr fontId="3"/>
  </si>
  <si>
    <t>（宮城野区）</t>
    <rPh sb="1" eb="5">
      <t>ミヤギノク</t>
    </rPh>
    <phoneticPr fontId="3"/>
  </si>
  <si>
    <t>私　立</t>
    <rPh sb="0" eb="1">
      <t>ワタシ</t>
    </rPh>
    <rPh sb="2" eb="3">
      <t>タテ</t>
    </rPh>
    <phoneticPr fontId="3"/>
  </si>
  <si>
    <t>（名取市）</t>
    <rPh sb="1" eb="4">
      <t>ナトリシ</t>
    </rPh>
    <phoneticPr fontId="3"/>
  </si>
  <si>
    <t>公　立</t>
    <rPh sb="0" eb="1">
      <t>オオヤケ</t>
    </rPh>
    <rPh sb="2" eb="3">
      <t>タテ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</si>
  <si>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</si>
  <si>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 xml:space="preserve"> そ   の   他</t>
  </si>
  <si>
    <t>警備員
その他</t>
    <rPh sb="0" eb="2">
      <t>ケイビ</t>
    </rPh>
    <rPh sb="6" eb="7">
      <t>タ</t>
    </rPh>
    <phoneticPr fontId="3"/>
  </si>
  <si>
    <t>用務員</t>
    <phoneticPr fontId="3"/>
  </si>
  <si>
    <t>養護職員
(看護師等)</t>
    <rPh sb="2" eb="4">
      <t>ショクイン</t>
    </rPh>
    <phoneticPr fontId="3"/>
  </si>
  <si>
    <t>学校図書館
事務員</t>
    <rPh sb="0" eb="2">
      <t>ガッコウ</t>
    </rPh>
    <rPh sb="2" eb="5">
      <t>トショカン</t>
    </rPh>
    <rPh sb="6" eb="9">
      <t>ジムイン</t>
    </rPh>
    <phoneticPr fontId="3"/>
  </si>
  <si>
    <t>事　　　務　　　職　　　員</t>
    <rPh sb="8" eb="9">
      <t>ショク</t>
    </rPh>
    <phoneticPr fontId="3"/>
  </si>
  <si>
    <t>区   分</t>
    <phoneticPr fontId="3"/>
  </si>
  <si>
    <t>(単位：人)</t>
    <phoneticPr fontId="24"/>
  </si>
  <si>
    <t>&lt;高等学校通信教育&gt;</t>
    <phoneticPr fontId="24"/>
  </si>
  <si>
    <t>第３８表　　　職　員　数　（　本　務　者　）</t>
    <rPh sb="7" eb="8">
      <t>ショク</t>
    </rPh>
    <rPh sb="9" eb="10">
      <t>イン</t>
    </rPh>
    <rPh sb="11" eb="12">
      <t>カズ</t>
    </rPh>
    <rPh sb="15" eb="16">
      <t>ホン</t>
    </rPh>
    <rPh sb="17" eb="18">
      <t>ツトム</t>
    </rPh>
    <rPh sb="19" eb="20">
      <t>シャ</t>
    </rPh>
    <phoneticPr fontId="3"/>
  </si>
  <si>
    <t xml:space="preserve">… </t>
  </si>
  <si>
    <t>公　立</t>
    <phoneticPr fontId="3"/>
  </si>
  <si>
    <t>（宮城野区）</t>
    <phoneticPr fontId="3"/>
  </si>
  <si>
    <t>本務者</t>
    <rPh sb="0" eb="2">
      <t>ホンム</t>
    </rPh>
    <rPh sb="2" eb="3">
      <t>シャ</t>
    </rPh>
    <phoneticPr fontId="3"/>
  </si>
  <si>
    <t>講　　　師</t>
  </si>
  <si>
    <t>養護助教諭</t>
    <rPh sb="3" eb="5">
      <t>キョウユ</t>
    </rPh>
    <phoneticPr fontId="3"/>
  </si>
  <si>
    <t>養護教諭</t>
  </si>
  <si>
    <t>助教諭　</t>
    <phoneticPr fontId="24"/>
  </si>
  <si>
    <t>教　諭</t>
    <phoneticPr fontId="24"/>
  </si>
  <si>
    <t>教　頭</t>
    <phoneticPr fontId="24"/>
  </si>
  <si>
    <t>校　長</t>
    <phoneticPr fontId="3"/>
  </si>
  <si>
    <t>区   分</t>
  </si>
  <si>
    <t>第３７表　　　職　名　別　教　員　数</t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phoneticPr fontId="3"/>
  </si>
  <si>
    <t xml:space="preserve">  </t>
    <phoneticPr fontId="24"/>
  </si>
  <si>
    <t>（登米市）</t>
    <rPh sb="1" eb="3">
      <t>トメ</t>
    </rPh>
    <rPh sb="3" eb="4">
      <t>シ</t>
    </rPh>
    <phoneticPr fontId="3"/>
  </si>
  <si>
    <t>私    立</t>
    <rPh sb="0" eb="1">
      <t>ワタクシ</t>
    </rPh>
    <phoneticPr fontId="3"/>
  </si>
  <si>
    <t>公    立</t>
  </si>
  <si>
    <t>６０歳
以上</t>
    <rPh sb="2" eb="3">
      <t>サイ</t>
    </rPh>
    <rPh sb="4" eb="6">
      <t>イジョウ</t>
    </rPh>
    <phoneticPr fontId="3"/>
  </si>
  <si>
    <t>５０～
５９歳</t>
    <rPh sb="6" eb="7">
      <t>サイ</t>
    </rPh>
    <phoneticPr fontId="3"/>
  </si>
  <si>
    <t>４０～
４９歳</t>
    <rPh sb="6" eb="7">
      <t>サイ</t>
    </rPh>
    <phoneticPr fontId="3"/>
  </si>
  <si>
    <t>３０～
３９歳</t>
    <rPh sb="6" eb="7">
      <t>サイ</t>
    </rPh>
    <phoneticPr fontId="3"/>
  </si>
  <si>
    <t>２５～
２９歳</t>
    <rPh sb="6" eb="7">
      <t>サイ</t>
    </rPh>
    <phoneticPr fontId="3"/>
  </si>
  <si>
    <t>２０～
２４歳</t>
    <rPh sb="6" eb="7">
      <t>サイ</t>
    </rPh>
    <phoneticPr fontId="3"/>
  </si>
  <si>
    <t>１９歳</t>
    <rPh sb="2" eb="3">
      <t>サイ</t>
    </rPh>
    <phoneticPr fontId="3"/>
  </si>
  <si>
    <t>１８歳</t>
    <rPh sb="2" eb="3">
      <t>サイ</t>
    </rPh>
    <phoneticPr fontId="3"/>
  </si>
  <si>
    <t>１７歳</t>
    <rPh sb="2" eb="3">
      <t>サイ</t>
    </rPh>
    <phoneticPr fontId="3"/>
  </si>
  <si>
    <t>１６歳</t>
    <rPh sb="2" eb="3">
      <t>サイ</t>
    </rPh>
    <phoneticPr fontId="3"/>
  </si>
  <si>
    <t>１５歳</t>
    <rPh sb="2" eb="3">
      <t>サイ</t>
    </rPh>
    <phoneticPr fontId="3"/>
  </si>
  <si>
    <t>(前 年 度 間)</t>
  </si>
  <si>
    <t>前 年 度 間</t>
    <phoneticPr fontId="3"/>
  </si>
  <si>
    <t>当　該  年  度</t>
    <rPh sb="0" eb="1">
      <t>トウ</t>
    </rPh>
    <rPh sb="2" eb="3">
      <t>ガイ</t>
    </rPh>
    <phoneticPr fontId="3"/>
  </si>
  <si>
    <t>併置
校</t>
    <phoneticPr fontId="3"/>
  </si>
  <si>
    <t>独立
校</t>
    <rPh sb="0" eb="2">
      <t>ドクリツ</t>
    </rPh>
    <rPh sb="3" eb="4">
      <t>コウ</t>
    </rPh>
    <phoneticPr fontId="3"/>
  </si>
  <si>
    <t>単位
修得者数
（実数）
（前年度間）</t>
    <rPh sb="0" eb="2">
      <t>タンイ</t>
    </rPh>
    <rPh sb="3" eb="5">
      <t>シュウトク</t>
    </rPh>
    <rPh sb="5" eb="6">
      <t>シャ</t>
    </rPh>
    <rPh sb="6" eb="7">
      <t>スウ</t>
    </rPh>
    <rPh sb="9" eb="11">
      <t>ジッスウ</t>
    </rPh>
    <rPh sb="14" eb="17">
      <t>ゼンネンド</t>
    </rPh>
    <rPh sb="17" eb="18">
      <t>カン</t>
    </rPh>
    <phoneticPr fontId="3"/>
  </si>
  <si>
    <t>退 学 者 数</t>
  </si>
  <si>
    <t>入 学 者 数</t>
  </si>
  <si>
    <t>生   徒   数</t>
  </si>
  <si>
    <t>協力
校数</t>
    <rPh sb="4" eb="5">
      <t>スウ</t>
    </rPh>
    <phoneticPr fontId="3"/>
  </si>
  <si>
    <t>学 校 数</t>
    <phoneticPr fontId="24"/>
  </si>
  <si>
    <t>(単位：校、人)</t>
    <phoneticPr fontId="24"/>
  </si>
  <si>
    <t>（つづき）</t>
    <phoneticPr fontId="24"/>
  </si>
  <si>
    <t>第３６表　　　学校数・年齢別生徒数・入学状況・退学者数及び単位修得者数</t>
    <rPh sb="7" eb="9">
      <t>ガッコウ</t>
    </rPh>
    <rPh sb="9" eb="10">
      <t>スウ</t>
    </rPh>
    <rPh sb="11" eb="13">
      <t>ネンレイ</t>
    </rPh>
    <rPh sb="13" eb="14">
      <t>ベツ</t>
    </rPh>
    <rPh sb="14" eb="17">
      <t>セイトスウ</t>
    </rPh>
    <rPh sb="18" eb="20">
      <t>ニュウガク</t>
    </rPh>
    <rPh sb="20" eb="22">
      <t>ジョウキョウ</t>
    </rPh>
    <rPh sb="23" eb="26">
      <t>タイガクシャ</t>
    </rPh>
    <rPh sb="26" eb="27">
      <t>スウ</t>
    </rPh>
    <rPh sb="27" eb="28">
      <t>オヨ</t>
    </rPh>
    <rPh sb="29" eb="31">
      <t>タンイ</t>
    </rPh>
    <rPh sb="31" eb="33">
      <t>シュウトク</t>
    </rPh>
    <rPh sb="33" eb="34">
      <t>シャ</t>
    </rPh>
    <rPh sb="34" eb="35">
      <t>スウ</t>
    </rPh>
    <phoneticPr fontId="3"/>
  </si>
  <si>
    <t>令和６年度</t>
    <rPh sb="0" eb="2">
      <t>レイワ</t>
    </rPh>
    <rPh sb="3" eb="5">
      <t>ネンド</t>
    </rPh>
    <phoneticPr fontId="3"/>
  </si>
  <si>
    <t>令和６年度</t>
    <rPh sb="0" eb="2">
      <t>レイワ</t>
    </rPh>
    <phoneticPr fontId="3"/>
  </si>
  <si>
    <t>　「帰国生徒」とは、海外勤務者等の生徒で、引続き１年を超える期間海外に在留し、令和5年4月1日から令和6年3月31日までの間に帰国した生徒をいう。</t>
    <rPh sb="4" eb="6">
      <t>セイト</t>
    </rPh>
    <rPh sb="17" eb="19">
      <t>セイト</t>
    </rPh>
    <rPh sb="39" eb="41">
      <t>レイワ</t>
    </rPh>
    <rPh sb="49" eb="51">
      <t>レイワ</t>
    </rPh>
    <rPh sb="67" eb="69">
      <t>セイト</t>
    </rPh>
    <phoneticPr fontId="3"/>
  </si>
  <si>
    <t xml:space="preserve">令和６年度 </t>
    <rPh sb="0" eb="2">
      <t>レイワ</t>
    </rPh>
    <rPh sb="3" eb="5">
      <t>ネンド</t>
    </rPh>
    <phoneticPr fontId="3"/>
  </si>
  <si>
    <t>令和６年度</t>
    <rPh sb="0" eb="2">
      <t>レイワ</t>
    </rPh>
    <rPh sb="3" eb="5">
      <t>ネンド</t>
    </rPh>
    <rPh sb="4" eb="5">
      <t>ド</t>
    </rPh>
    <phoneticPr fontId="3"/>
  </si>
  <si>
    <t>（気仙沼市）</t>
    <rPh sb="1" eb="5">
      <t>ケセンヌマシ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</si>
</sst>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;\-"/>
    <numFmt numFmtId="177" formatCode="#,##0;\-#,##0;\-"/>
    <numFmt numFmtId="178" formatCode="#,###;\-#,###;\-;"/>
  </numFmts>
  <fonts count="47">
    <font>
      <sz val="14"/>
      <name val="Terminal"/>
      <charset val="128"/>
    </font>
    <font>
      <sz val="13"/>
      <name val="System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b/>
      <sz val="13"/>
      <name val="明朝"/>
      <family val="1"/>
      <charset val="128"/>
    </font>
    <font>
      <b/>
      <sz val="13"/>
      <name val="ＭＳ Ｐゴシック"/>
      <family val="3"/>
      <charset val="128"/>
    </font>
    <font>
      <sz val="13"/>
      <name val="明朝"/>
      <family val="1"/>
      <charset val="128"/>
    </font>
    <font>
      <sz val="9"/>
      <name val="ＭＳ ゴシック"/>
      <family val="3"/>
      <charset val="128"/>
    </font>
    <font>
      <b/>
      <sz val="9"/>
      <name val="明朝"/>
      <family val="1"/>
      <charset val="128"/>
    </font>
    <font>
      <b/>
      <sz val="6"/>
      <name val="書院細明朝体"/>
      <family val="1"/>
      <charset val="128"/>
    </font>
    <font>
      <sz val="10"/>
      <name val="ＭＳ ゴシック"/>
      <family val="3"/>
      <charset val="128"/>
    </font>
    <font>
      <sz val="10"/>
      <name val="Terminal"/>
      <charset val="128"/>
    </font>
    <font>
      <sz val="7"/>
      <name val="Terminal"/>
      <charset val="128"/>
    </font>
    <font>
      <b/>
      <sz val="11"/>
      <color rgb="FFFF0000"/>
      <name val="明朝"/>
      <family val="1"/>
      <charset val="128"/>
    </font>
    <font>
      <b/>
      <sz val="12"/>
      <color rgb="FFFF0000"/>
      <name val="明朝"/>
      <family val="1"/>
      <charset val="128"/>
    </font>
    <font>
      <b/>
      <sz val="13"/>
      <color rgb="FFFF0000"/>
      <name val="明朝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color rgb="FF0070C0"/>
      <name val="明朝"/>
      <family val="1"/>
      <charset val="128"/>
    </font>
    <font>
      <sz val="11"/>
      <color rgb="FFFF0000"/>
      <name val="明朝"/>
      <family val="1"/>
      <charset val="128"/>
    </font>
    <font>
      <sz val="8"/>
      <color rgb="FFFF000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9"/>
      <color theme="1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sz val="10"/>
      <color rgb="FFFF0000"/>
      <name val="明朝"/>
      <family val="1"/>
      <charset val="128"/>
    </font>
    <font>
      <b/>
      <sz val="8"/>
      <color rgb="FFFF0000"/>
      <name val="書院細明朝体"/>
      <family val="1"/>
      <charset val="128"/>
    </font>
    <font>
      <sz val="8"/>
      <color rgb="FFFF0000"/>
      <name val="書院細明朝体"/>
      <family val="1"/>
      <charset val="128"/>
    </font>
    <font>
      <b/>
      <sz val="11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9"/>
      <color theme="1"/>
      <name val="書院細明朝体"/>
      <family val="1"/>
      <charset val="128"/>
    </font>
    <font>
      <sz val="9"/>
      <color rgb="FFFF0000"/>
      <name val="明朝"/>
      <family val="1"/>
      <charset val="128"/>
    </font>
    <font>
      <b/>
      <sz val="9"/>
      <color rgb="FFFF0000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0"/>
      <name val="書院細明朝体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6" fillId="0" borderId="0"/>
  </cellStyleXfs>
  <cellXfs count="669">
    <xf numFmtId="0" fontId="0" fillId="0" borderId="0" xfId="0"/>
    <xf numFmtId="176" fontId="10" fillId="0" borderId="0" xfId="4" applyNumberFormat="1" applyFont="1" applyFill="1" applyAlignment="1">
      <alignment vertical="center"/>
    </xf>
    <xf numFmtId="176" fontId="10" fillId="0" borderId="1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Alignment="1">
      <alignment vertical="center"/>
    </xf>
    <xf numFmtId="177" fontId="5" fillId="0" borderId="0" xfId="7" applyNumberFormat="1" applyFont="1" applyFill="1" applyAlignment="1">
      <alignment horizontal="centerContinuous" vertical="center"/>
    </xf>
    <xf numFmtId="177" fontId="5" fillId="0" borderId="0" xfId="7" applyNumberFormat="1" applyFont="1" applyFill="1" applyAlignment="1">
      <alignment vertical="center"/>
    </xf>
    <xf numFmtId="177" fontId="4" fillId="0" borderId="0" xfId="8" applyNumberFormat="1" applyFont="1" applyFill="1" applyAlignment="1">
      <alignment vertical="center"/>
    </xf>
    <xf numFmtId="177" fontId="5" fillId="0" borderId="0" xfId="7" applyNumberFormat="1" applyFont="1" applyFill="1" applyBorder="1" applyAlignment="1" applyProtection="1">
      <alignment horizontal="left" vertical="center"/>
    </xf>
    <xf numFmtId="177" fontId="5" fillId="0" borderId="0" xfId="7" applyNumberFormat="1" applyFont="1" applyFill="1" applyBorder="1" applyAlignment="1">
      <alignment vertical="center"/>
    </xf>
    <xf numFmtId="177" fontId="4" fillId="0" borderId="0" xfId="7" applyNumberFormat="1" applyFont="1" applyFill="1" applyBorder="1" applyAlignment="1">
      <alignment vertical="center"/>
    </xf>
    <xf numFmtId="177" fontId="5" fillId="0" borderId="0" xfId="7" applyNumberFormat="1" applyFont="1" applyFill="1" applyAlignment="1">
      <alignment horizontal="right" vertical="center"/>
    </xf>
    <xf numFmtId="177" fontId="5" fillId="0" borderId="0" xfId="8" applyNumberFormat="1" applyFont="1" applyFill="1" applyBorder="1" applyAlignment="1" applyProtection="1">
      <alignment horizontal="left" vertical="center"/>
    </xf>
    <xf numFmtId="177" fontId="5" fillId="0" borderId="0" xfId="8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vertical="center"/>
    </xf>
    <xf numFmtId="177" fontId="4" fillId="0" borderId="0" xfId="8" applyNumberFormat="1" applyFont="1" applyFill="1" applyAlignment="1">
      <alignment horizontal="right" vertical="center"/>
    </xf>
    <xf numFmtId="177" fontId="4" fillId="0" borderId="0" xfId="8" applyNumberFormat="1" applyFont="1" applyFill="1" applyBorder="1" applyAlignment="1">
      <alignment vertical="center"/>
    </xf>
    <xf numFmtId="177" fontId="5" fillId="0" borderId="3" xfId="8" applyNumberFormat="1" applyFont="1" applyFill="1" applyBorder="1" applyAlignment="1" applyProtection="1">
      <alignment horizontal="center" vertical="center"/>
    </xf>
    <xf numFmtId="177" fontId="5" fillId="0" borderId="4" xfId="8" applyNumberFormat="1" applyFont="1" applyFill="1" applyBorder="1" applyAlignment="1" applyProtection="1">
      <alignment horizontal="center" vertical="center"/>
    </xf>
    <xf numFmtId="177" fontId="5" fillId="0" borderId="1" xfId="8" applyNumberFormat="1" applyFont="1" applyFill="1" applyBorder="1" applyAlignment="1" applyProtection="1">
      <alignment horizontal="center" vertical="center"/>
    </xf>
    <xf numFmtId="177" fontId="8" fillId="0" borderId="0" xfId="5" applyNumberFormat="1" applyFont="1" applyFill="1" applyBorder="1" applyAlignment="1">
      <alignment horizontal="right" vertical="center"/>
    </xf>
    <xf numFmtId="176" fontId="16" fillId="0" borderId="0" xfId="4" applyNumberFormat="1" applyFont="1" applyFill="1" applyAlignment="1">
      <alignment vertical="center"/>
    </xf>
    <xf numFmtId="176" fontId="16" fillId="0" borderId="0" xfId="4" applyNumberFormat="1" applyFont="1" applyFill="1" applyBorder="1" applyAlignment="1">
      <alignment vertical="center"/>
    </xf>
    <xf numFmtId="176" fontId="18" fillId="0" borderId="0" xfId="4" applyNumberFormat="1" applyFont="1" applyFill="1" applyAlignment="1">
      <alignment vertical="center"/>
    </xf>
    <xf numFmtId="176" fontId="13" fillId="0" borderId="0" xfId="4" applyNumberFormat="1" applyFont="1" applyFill="1" applyAlignment="1">
      <alignment vertical="center"/>
    </xf>
    <xf numFmtId="176" fontId="13" fillId="0" borderId="1" xfId="4" applyNumberFormat="1" applyFont="1" applyFill="1" applyBorder="1" applyAlignment="1">
      <alignment vertical="center"/>
    </xf>
    <xf numFmtId="176" fontId="13" fillId="0" borderId="0" xfId="4" applyNumberFormat="1" applyFont="1" applyFill="1" applyBorder="1" applyAlignment="1">
      <alignment vertical="center"/>
    </xf>
    <xf numFmtId="176" fontId="13" fillId="0" borderId="5" xfId="4" applyNumberFormat="1" applyFont="1" applyFill="1" applyBorder="1" applyAlignment="1">
      <alignment vertical="center"/>
    </xf>
    <xf numFmtId="176" fontId="13" fillId="0" borderId="4" xfId="4" applyNumberFormat="1" applyFont="1" applyFill="1" applyBorder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5" fillId="0" borderId="0" xfId="4" applyNumberFormat="1" applyFont="1" applyFill="1" applyBorder="1" applyAlignment="1">
      <alignment vertical="center"/>
    </xf>
    <xf numFmtId="177" fontId="5" fillId="0" borderId="6" xfId="7" applyNumberFormat="1" applyFont="1" applyFill="1" applyBorder="1" applyAlignment="1" applyProtection="1">
      <alignment horizontal="centerContinuous" vertical="center"/>
    </xf>
    <xf numFmtId="177" fontId="5" fillId="0" borderId="6" xfId="7" applyNumberFormat="1" applyFont="1" applyFill="1" applyBorder="1" applyAlignment="1">
      <alignment horizontal="centerContinuous" vertical="center"/>
    </xf>
    <xf numFmtId="177" fontId="5" fillId="0" borderId="7" xfId="7" applyNumberFormat="1" applyFont="1" applyFill="1" applyBorder="1" applyAlignment="1">
      <alignment horizontal="centerContinuous" vertical="center"/>
    </xf>
    <xf numFmtId="177" fontId="5" fillId="0" borderId="0" xfId="7" applyNumberFormat="1" applyFont="1" applyFill="1" applyBorder="1" applyAlignment="1" applyProtection="1">
      <alignment horizontal="center" vertical="center"/>
    </xf>
    <xf numFmtId="177" fontId="5" fillId="0" borderId="1" xfId="7" applyNumberFormat="1" applyFont="1" applyFill="1" applyBorder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right" vertical="center"/>
    </xf>
    <xf numFmtId="177" fontId="5" fillId="0" borderId="0" xfId="8" applyNumberFormat="1" applyFont="1" applyFill="1" applyAlignment="1">
      <alignment horizontal="centerContinuous" vertical="center"/>
    </xf>
    <xf numFmtId="177" fontId="4" fillId="0" borderId="1" xfId="8" applyNumberFormat="1" applyFont="1" applyFill="1" applyBorder="1" applyAlignment="1">
      <alignment vertical="center"/>
    </xf>
    <xf numFmtId="176" fontId="4" fillId="0" borderId="0" xfId="3" applyNumberFormat="1" applyFont="1" applyFill="1" applyAlignment="1">
      <alignment horizontal="centerContinuous" vertical="center"/>
    </xf>
    <xf numFmtId="176" fontId="4" fillId="0" borderId="0" xfId="3" applyNumberFormat="1" applyFont="1" applyFill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 applyProtection="1">
      <alignment horizontal="left" vertical="center"/>
      <protection locked="0"/>
    </xf>
    <xf numFmtId="176" fontId="4" fillId="0" borderId="1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horizontal="left" vertical="center"/>
    </xf>
    <xf numFmtId="176" fontId="5" fillId="0" borderId="1" xfId="3" applyNumberFormat="1" applyFont="1" applyFill="1" applyBorder="1" applyAlignment="1" applyProtection="1">
      <alignment horizontal="right"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11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horizontal="right" vertical="center"/>
    </xf>
    <xf numFmtId="176" fontId="5" fillId="0" borderId="11" xfId="3" applyNumberFormat="1" applyFont="1" applyFill="1" applyBorder="1" applyAlignment="1" applyProtection="1">
      <alignment horizontal="left" vertical="center"/>
    </xf>
    <xf numFmtId="176" fontId="4" fillId="0" borderId="5" xfId="3" applyNumberFormat="1" applyFont="1" applyFill="1" applyBorder="1" applyAlignment="1">
      <alignment vertical="center"/>
    </xf>
    <xf numFmtId="176" fontId="4" fillId="0" borderId="4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7" fontId="5" fillId="0" borderId="0" xfId="7" applyNumberFormat="1" applyFont="1" applyFill="1" applyAlignment="1" applyProtection="1">
      <alignment vertical="center"/>
    </xf>
    <xf numFmtId="177" fontId="5" fillId="0" borderId="0" xfId="7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Alignment="1">
      <alignment horizontal="right" vertical="center"/>
    </xf>
    <xf numFmtId="176" fontId="12" fillId="0" borderId="0" xfId="4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 applyProtection="1">
      <alignment vertical="center"/>
      <protection locked="0"/>
    </xf>
    <xf numFmtId="177" fontId="5" fillId="0" borderId="0" xfId="7" applyNumberFormat="1" applyFont="1" applyFill="1" applyBorder="1" applyAlignment="1" applyProtection="1">
      <alignment vertical="center"/>
      <protection locked="0"/>
    </xf>
    <xf numFmtId="176" fontId="13" fillId="0" borderId="0" xfId="4" applyNumberFormat="1" applyFont="1" applyFill="1" applyBorder="1" applyAlignment="1" applyProtection="1">
      <alignment vertical="center"/>
      <protection locked="0"/>
    </xf>
    <xf numFmtId="176" fontId="13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vertical="center"/>
      <protection locked="0"/>
    </xf>
    <xf numFmtId="176" fontId="15" fillId="0" borderId="0" xfId="4" applyNumberFormat="1" applyFont="1" applyFill="1" applyAlignment="1" applyProtection="1">
      <alignment vertical="center"/>
      <protection locked="0"/>
    </xf>
    <xf numFmtId="176" fontId="18" fillId="0" borderId="0" xfId="4" applyNumberFormat="1" applyFont="1" applyFill="1" applyBorder="1" applyAlignment="1" applyProtection="1">
      <alignment vertical="center"/>
      <protection locked="0"/>
    </xf>
    <xf numFmtId="176" fontId="18" fillId="0" borderId="0" xfId="4" applyNumberFormat="1" applyFont="1" applyFill="1" applyAlignment="1" applyProtection="1">
      <alignment vertical="center"/>
      <protection locked="0"/>
    </xf>
    <xf numFmtId="176" fontId="18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 applyProtection="1">
      <alignment vertical="center"/>
      <protection locked="0"/>
    </xf>
    <xf numFmtId="176" fontId="12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horizontal="right" vertical="center"/>
      <protection locked="0"/>
    </xf>
    <xf numFmtId="176" fontId="15" fillId="0" borderId="0" xfId="4" applyNumberFormat="1" applyFont="1" applyFill="1" applyAlignment="1" applyProtection="1">
      <alignment horizontal="right" vertical="center"/>
      <protection locked="0"/>
    </xf>
    <xf numFmtId="176" fontId="10" fillId="0" borderId="0" xfId="4" applyNumberFormat="1" applyFont="1" applyFill="1" applyAlignment="1" applyProtection="1">
      <alignment vertical="center"/>
      <protection locked="0"/>
    </xf>
    <xf numFmtId="176" fontId="6" fillId="0" borderId="0" xfId="3" applyNumberFormat="1" applyFont="1" applyFill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11" fillId="0" borderId="0" xfId="4" applyNumberFormat="1" applyFont="1" applyFill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176" fontId="14" fillId="0" borderId="0" xfId="4" applyNumberFormat="1" applyFont="1" applyFill="1" applyAlignment="1">
      <alignment vertical="center"/>
    </xf>
    <xf numFmtId="0" fontId="19" fillId="0" borderId="0" xfId="2" applyFont="1" applyFill="1" applyAlignment="1">
      <alignment vertical="center" shrinkToFit="1"/>
    </xf>
    <xf numFmtId="176" fontId="17" fillId="0" borderId="0" xfId="4" applyNumberFormat="1" applyFont="1" applyFill="1" applyAlignment="1">
      <alignment vertical="center"/>
    </xf>
    <xf numFmtId="177" fontId="5" fillId="0" borderId="0" xfId="8" applyNumberFormat="1" applyFont="1" applyFill="1" applyBorder="1" applyAlignment="1" applyProtection="1">
      <alignment horizontal="right" vertical="center"/>
    </xf>
    <xf numFmtId="177" fontId="5" fillId="0" borderId="0" xfId="8" applyNumberFormat="1" applyFont="1" applyFill="1" applyBorder="1" applyAlignment="1" applyProtection="1">
      <alignment vertical="center"/>
    </xf>
    <xf numFmtId="177" fontId="5" fillId="0" borderId="0" xfId="8" applyNumberFormat="1" applyFont="1" applyFill="1" applyBorder="1" applyAlignment="1" applyProtection="1">
      <alignment vertical="center"/>
      <protection locked="0"/>
    </xf>
    <xf numFmtId="176" fontId="25" fillId="0" borderId="0" xfId="4" applyNumberFormat="1" applyFont="1" applyFill="1" applyAlignment="1">
      <alignment vertical="center"/>
    </xf>
    <xf numFmtId="176" fontId="26" fillId="0" borderId="0" xfId="4" applyNumberFormat="1" applyFont="1" applyFill="1" applyAlignment="1">
      <alignment vertical="center"/>
    </xf>
    <xf numFmtId="176" fontId="27" fillId="0" borderId="0" xfId="4" applyNumberFormat="1" applyFont="1" applyFill="1" applyAlignment="1">
      <alignment vertical="center"/>
    </xf>
    <xf numFmtId="177" fontId="28" fillId="0" borderId="0" xfId="8" applyNumberFormat="1" applyFont="1" applyFill="1" applyAlignment="1">
      <alignment vertical="center"/>
    </xf>
    <xf numFmtId="177" fontId="29" fillId="0" borderId="0" xfId="8" applyNumberFormat="1" applyFont="1" applyFill="1" applyAlignment="1">
      <alignment vertical="center"/>
    </xf>
    <xf numFmtId="177" fontId="5" fillId="0" borderId="0" xfId="5" applyNumberFormat="1" applyFont="1" applyFill="1" applyBorder="1" applyAlignment="1" applyProtection="1">
      <alignment horizontal="left" vertical="center"/>
    </xf>
    <xf numFmtId="177" fontId="5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 applyProtection="1">
      <alignment vertical="center"/>
    </xf>
    <xf numFmtId="177" fontId="5" fillId="0" borderId="0" xfId="5" applyNumberFormat="1" applyFont="1" applyFill="1" applyBorder="1" applyAlignment="1">
      <alignment horizontal="right" vertical="center"/>
    </xf>
    <xf numFmtId="177" fontId="5" fillId="0" borderId="3" xfId="5" applyNumberFormat="1" applyFont="1" applyFill="1" applyBorder="1" applyAlignment="1" applyProtection="1">
      <alignment horizontal="center" vertical="center"/>
    </xf>
    <xf numFmtId="177" fontId="5" fillId="0" borderId="6" xfId="5" applyNumberFormat="1" applyFont="1" applyFill="1" applyBorder="1" applyAlignment="1" applyProtection="1">
      <alignment horizontal="center" vertical="center"/>
    </xf>
    <xf numFmtId="177" fontId="5" fillId="0" borderId="11" xfId="5" applyNumberFormat="1" applyFont="1" applyFill="1" applyBorder="1" applyAlignment="1">
      <alignment vertical="center"/>
    </xf>
    <xf numFmtId="177" fontId="5" fillId="0" borderId="11" xfId="5" applyNumberFormat="1" applyFont="1" applyFill="1" applyBorder="1" applyAlignment="1" applyProtection="1">
      <alignment horizontal="right" vertical="center"/>
    </xf>
    <xf numFmtId="177" fontId="5" fillId="0" borderId="0" xfId="5" applyNumberFormat="1" applyFont="1" applyFill="1" applyBorder="1" applyAlignment="1" applyProtection="1">
      <alignment horizontal="right" vertical="center"/>
    </xf>
    <xf numFmtId="177" fontId="5" fillId="0" borderId="1" xfId="5" applyNumberFormat="1" applyFont="1" applyFill="1" applyBorder="1" applyAlignment="1" applyProtection="1">
      <alignment horizontal="right" vertical="center"/>
      <protection locked="0"/>
    </xf>
    <xf numFmtId="177" fontId="5" fillId="0" borderId="10" xfId="5" applyNumberFormat="1" applyFont="1" applyFill="1" applyBorder="1" applyAlignment="1" applyProtection="1">
      <alignment horizontal="center" vertical="center"/>
    </xf>
    <xf numFmtId="177" fontId="5" fillId="0" borderId="2" xfId="5" applyNumberFormat="1" applyFont="1" applyFill="1" applyBorder="1" applyAlignment="1" applyProtection="1">
      <alignment horizontal="center" vertical="center"/>
    </xf>
    <xf numFmtId="177" fontId="4" fillId="0" borderId="0" xfId="6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 applyProtection="1">
      <alignment horizontal="right" vertical="center"/>
      <protection locked="0"/>
    </xf>
    <xf numFmtId="177" fontId="5" fillId="0" borderId="1" xfId="5" applyNumberFormat="1" applyFont="1" applyFill="1" applyBorder="1" applyAlignment="1" applyProtection="1">
      <alignment horizontal="right" vertical="center"/>
    </xf>
    <xf numFmtId="177" fontId="5" fillId="0" borderId="2" xfId="7" applyNumberFormat="1" applyFont="1" applyFill="1" applyBorder="1" applyAlignment="1">
      <alignment horizontal="centerContinuous" vertical="center"/>
    </xf>
    <xf numFmtId="176" fontId="6" fillId="0" borderId="0" xfId="3" applyNumberFormat="1" applyFont="1" applyFill="1" applyBorder="1" applyAlignment="1"/>
    <xf numFmtId="176" fontId="6" fillId="0" borderId="0" xfId="3" applyNumberFormat="1" applyFont="1" applyFill="1" applyAlignment="1"/>
    <xf numFmtId="176" fontId="4" fillId="0" borderId="0" xfId="3" applyNumberFormat="1" applyFont="1" applyFill="1" applyAlignment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11" xfId="3" applyNumberFormat="1" applyFont="1" applyFill="1" applyBorder="1" applyAlignment="1" applyProtection="1">
      <alignment horizontal="left"/>
    </xf>
    <xf numFmtId="176" fontId="4" fillId="0" borderId="0" xfId="3" applyNumberFormat="1" applyFont="1" applyFill="1" applyBorder="1" applyAlignment="1"/>
    <xf numFmtId="176" fontId="4" fillId="0" borderId="0" xfId="3" applyNumberFormat="1" applyFont="1" applyFill="1" applyAlignment="1"/>
    <xf numFmtId="176" fontId="5" fillId="0" borderId="0" xfId="3" applyNumberFormat="1" applyFont="1" applyFill="1" applyBorder="1" applyAlignment="1" applyProtection="1">
      <alignment horizontal="distributed"/>
    </xf>
    <xf numFmtId="176" fontId="5" fillId="0" borderId="11" xfId="3" applyNumberFormat="1" applyFont="1" applyFill="1" applyBorder="1" applyAlignment="1" applyProtection="1">
      <alignment horizontal="distributed"/>
    </xf>
    <xf numFmtId="176" fontId="4" fillId="0" borderId="0" xfId="3" applyNumberFormat="1" applyFont="1" applyFill="1" applyBorder="1" applyAlignment="1">
      <alignment horizontal="right"/>
    </xf>
    <xf numFmtId="176" fontId="4" fillId="0" borderId="0" xfId="3" applyNumberFormat="1" applyFont="1" applyFill="1" applyBorder="1" applyAlignment="1">
      <alignment horizontal="left"/>
    </xf>
    <xf numFmtId="176" fontId="5" fillId="0" borderId="12" xfId="3" applyNumberFormat="1" applyFont="1" applyFill="1" applyBorder="1" applyAlignment="1" applyProtection="1">
      <alignment horizontal="distributed"/>
    </xf>
    <xf numFmtId="176" fontId="11" fillId="0" borderId="0" xfId="4" applyNumberFormat="1" applyFont="1" applyFill="1" applyAlignment="1"/>
    <xf numFmtId="176" fontId="10" fillId="0" borderId="0" xfId="4" applyNumberFormat="1" applyFont="1" applyFill="1" applyAlignment="1"/>
    <xf numFmtId="176" fontId="11" fillId="0" borderId="0" xfId="4" applyNumberFormat="1" applyFont="1" applyFill="1" applyBorder="1" applyAlignment="1"/>
    <xf numFmtId="176" fontId="10" fillId="0" borderId="0" xfId="4" applyNumberFormat="1" applyFont="1" applyFill="1" applyBorder="1" applyAlignment="1"/>
    <xf numFmtId="176" fontId="14" fillId="0" borderId="0" xfId="4" applyNumberFormat="1" applyFont="1" applyFill="1" applyAlignment="1"/>
    <xf numFmtId="176" fontId="13" fillId="0" borderId="0" xfId="4" applyNumberFormat="1" applyFont="1" applyFill="1" applyAlignment="1"/>
    <xf numFmtId="176" fontId="14" fillId="0" borderId="0" xfId="4" applyNumberFormat="1" applyFont="1" applyFill="1" applyBorder="1" applyAlignment="1"/>
    <xf numFmtId="176" fontId="13" fillId="0" borderId="0" xfId="4" applyNumberFormat="1" applyFont="1" applyFill="1" applyBorder="1" applyAlignment="1"/>
    <xf numFmtId="177" fontId="4" fillId="0" borderId="5" xfId="8" applyNumberFormat="1" applyFont="1" applyFill="1" applyBorder="1" applyAlignment="1">
      <alignment vertical="center"/>
    </xf>
    <xf numFmtId="176" fontId="17" fillId="0" borderId="0" xfId="4" applyNumberFormat="1" applyFont="1" applyFill="1" applyAlignment="1"/>
    <xf numFmtId="176" fontId="16" fillId="0" borderId="0" xfId="4" applyNumberFormat="1" applyFont="1" applyFill="1" applyAlignment="1"/>
    <xf numFmtId="176" fontId="17" fillId="0" borderId="0" xfId="4" applyNumberFormat="1" applyFont="1" applyFill="1" applyBorder="1" applyAlignment="1"/>
    <xf numFmtId="176" fontId="16" fillId="0" borderId="0" xfId="4" applyNumberFormat="1" applyFont="1" applyFill="1" applyBorder="1" applyAlignment="1"/>
    <xf numFmtId="176" fontId="30" fillId="0" borderId="0" xfId="4" applyNumberFormat="1" applyFont="1" applyFill="1" applyAlignment="1">
      <alignment vertical="center"/>
    </xf>
    <xf numFmtId="176" fontId="31" fillId="0" borderId="0" xfId="4" applyNumberFormat="1" applyFont="1" applyFill="1" applyAlignment="1">
      <alignment vertical="center"/>
    </xf>
    <xf numFmtId="177" fontId="32" fillId="0" borderId="0" xfId="8" applyNumberFormat="1" applyFont="1" applyFill="1" applyAlignment="1">
      <alignment vertical="center"/>
    </xf>
    <xf numFmtId="177" fontId="5" fillId="0" borderId="0" xfId="5" applyNumberFormat="1" applyFont="1" applyFill="1" applyBorder="1" applyAlignment="1" applyProtection="1"/>
    <xf numFmtId="177" fontId="33" fillId="0" borderId="0" xfId="5" applyNumberFormat="1" applyFont="1" applyFill="1" applyBorder="1" applyAlignment="1" applyProtection="1">
      <alignment wrapText="1"/>
    </xf>
    <xf numFmtId="177" fontId="4" fillId="0" borderId="0" xfId="5" applyNumberFormat="1" applyFont="1" applyFill="1" applyAlignment="1"/>
    <xf numFmtId="177" fontId="5" fillId="0" borderId="0" xfId="5" applyNumberFormat="1" applyFont="1" applyFill="1" applyAlignment="1" applyProtection="1"/>
    <xf numFmtId="177" fontId="4" fillId="0" borderId="0" xfId="5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177" fontId="20" fillId="0" borderId="0" xfId="5" applyNumberFormat="1" applyFont="1" applyFill="1" applyAlignment="1">
      <alignment vertical="center"/>
    </xf>
    <xf numFmtId="37" fontId="5" fillId="0" borderId="1" xfId="3" applyFont="1" applyFill="1" applyBorder="1" applyAlignment="1">
      <alignment vertical="center"/>
    </xf>
    <xf numFmtId="176" fontId="9" fillId="0" borderId="0" xfId="3" applyNumberFormat="1" applyFont="1" applyFill="1" applyBorder="1" applyAlignment="1" applyProtection="1">
      <alignment vertical="center"/>
      <protection locked="0"/>
    </xf>
    <xf numFmtId="176" fontId="9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 applyProtection="1">
      <alignment horizontal="right" vertical="center"/>
    </xf>
    <xf numFmtId="176" fontId="9" fillId="0" borderId="0" xfId="3" applyNumberFormat="1" applyFont="1" applyFill="1" applyBorder="1" applyAlignment="1" applyProtection="1">
      <alignment horizontal="right"/>
      <protection locked="0"/>
    </xf>
    <xf numFmtId="176" fontId="10" fillId="0" borderId="1" xfId="3" applyNumberFormat="1" applyFont="1" applyFill="1" applyBorder="1" applyAlignment="1">
      <alignment vertical="center"/>
    </xf>
    <xf numFmtId="176" fontId="5" fillId="0" borderId="0" xfId="4" applyNumberFormat="1" applyFont="1" applyFill="1" applyAlignment="1">
      <alignment horizontal="centerContinuous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176" fontId="4" fillId="0" borderId="0" xfId="4" applyNumberFormat="1" applyFont="1" applyFill="1" applyAlignment="1">
      <alignment vertical="center"/>
    </xf>
    <xf numFmtId="176" fontId="5" fillId="0" borderId="1" xfId="4" applyNumberFormat="1" applyFont="1" applyFill="1" applyBorder="1" applyAlignment="1" applyProtection="1">
      <alignment vertical="center"/>
      <protection locked="0"/>
    </xf>
    <xf numFmtId="176" fontId="5" fillId="0" borderId="1" xfId="4" applyNumberFormat="1" applyFont="1" applyFill="1" applyBorder="1" applyAlignment="1">
      <alignment vertical="center"/>
    </xf>
    <xf numFmtId="176" fontId="4" fillId="0" borderId="1" xfId="4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6" fontId="5" fillId="0" borderId="1" xfId="4" applyNumberFormat="1" applyFont="1" applyFill="1" applyBorder="1" applyAlignment="1" applyProtection="1">
      <alignment horizontal="right" vertical="center"/>
    </xf>
    <xf numFmtId="176" fontId="5" fillId="0" borderId="4" xfId="4" applyNumberFormat="1" applyFont="1" applyFill="1" applyBorder="1" applyAlignment="1">
      <alignment vertical="center"/>
    </xf>
    <xf numFmtId="176" fontId="5" fillId="0" borderId="12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 applyProtection="1">
      <alignment vertical="center"/>
      <protection locked="0"/>
    </xf>
    <xf numFmtId="176" fontId="5" fillId="0" borderId="13" xfId="3" applyNumberFormat="1" applyFont="1" applyFill="1" applyBorder="1" applyAlignment="1">
      <alignment vertical="center"/>
    </xf>
    <xf numFmtId="176" fontId="4" fillId="0" borderId="14" xfId="3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 applyProtection="1">
      <alignment vertical="center"/>
      <protection locked="0"/>
    </xf>
    <xf numFmtId="176" fontId="5" fillId="0" borderId="12" xfId="4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Border="1" applyAlignment="1" applyProtection="1">
      <alignment horizontal="right" vertical="center"/>
      <protection locked="0"/>
    </xf>
    <xf numFmtId="176" fontId="28" fillId="0" borderId="0" xfId="4" applyNumberFormat="1" applyFont="1" applyFill="1" applyBorder="1" applyAlignment="1">
      <alignment vertical="center"/>
    </xf>
    <xf numFmtId="176" fontId="34" fillId="0" borderId="12" xfId="4" applyNumberFormat="1" applyFont="1" applyFill="1" applyBorder="1" applyAlignment="1">
      <alignment vertical="center"/>
    </xf>
    <xf numFmtId="176" fontId="28" fillId="0" borderId="11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 applyProtection="1">
      <alignment horizontal="right" vertical="center"/>
    </xf>
    <xf numFmtId="176" fontId="35" fillId="0" borderId="0" xfId="4" applyNumberFormat="1" applyFont="1" applyFill="1" applyBorder="1" applyAlignment="1">
      <alignment vertical="center"/>
    </xf>
    <xf numFmtId="176" fontId="35" fillId="0" borderId="12" xfId="4" applyNumberFormat="1" applyFont="1" applyFill="1" applyBorder="1" applyAlignment="1">
      <alignment vertical="center"/>
    </xf>
    <xf numFmtId="176" fontId="35" fillId="0" borderId="11" xfId="3" applyNumberFormat="1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5" fillId="0" borderId="12" xfId="3" applyNumberFormat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  <protection locked="0"/>
    </xf>
    <xf numFmtId="0" fontId="5" fillId="0" borderId="0" xfId="4" applyNumberFormat="1" applyFont="1" applyFill="1" applyBorder="1" applyAlignment="1" applyProtection="1">
      <alignment horizontal="right"/>
      <protection locked="0"/>
    </xf>
    <xf numFmtId="176" fontId="5" fillId="0" borderId="0" xfId="4" applyNumberFormat="1" applyFont="1" applyFill="1" applyBorder="1" applyAlignment="1" applyProtection="1">
      <alignment horizontal="right"/>
    </xf>
    <xf numFmtId="176" fontId="5" fillId="0" borderId="0" xfId="4" applyNumberFormat="1" applyFont="1" applyFill="1" applyBorder="1" applyAlignment="1" applyProtection="1">
      <alignment horizontal="right"/>
      <protection locked="0"/>
    </xf>
    <xf numFmtId="176" fontId="4" fillId="0" borderId="5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5" fillId="0" borderId="0" xfId="4" applyNumberFormat="1" applyFont="1" applyFill="1" applyAlignment="1">
      <alignment horizontal="center" vertical="center"/>
    </xf>
    <xf numFmtId="176" fontId="5" fillId="0" borderId="3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>
      <alignment horizontal="right" vertical="center"/>
    </xf>
    <xf numFmtId="176" fontId="4" fillId="0" borderId="11" xfId="3" applyNumberFormat="1" applyFont="1" applyFill="1" applyBorder="1" applyAlignment="1">
      <alignment vertical="center"/>
    </xf>
    <xf numFmtId="176" fontId="4" fillId="0" borderId="1" xfId="4" applyNumberFormat="1" applyFont="1" applyFill="1" applyBorder="1" applyAlignment="1"/>
    <xf numFmtId="176" fontId="4" fillId="0" borderId="5" xfId="4" applyNumberFormat="1" applyFont="1" applyFill="1" applyBorder="1" applyAlignment="1"/>
    <xf numFmtId="176" fontId="4" fillId="0" borderId="4" xfId="4" applyNumberFormat="1" applyFont="1" applyFill="1" applyBorder="1" applyAlignment="1"/>
    <xf numFmtId="176" fontId="4" fillId="0" borderId="12" xfId="4" applyNumberFormat="1" applyFont="1" applyFill="1" applyBorder="1" applyAlignment="1">
      <alignment vertical="center"/>
    </xf>
    <xf numFmtId="176" fontId="5" fillId="0" borderId="0" xfId="4" applyNumberFormat="1" applyFont="1" applyFill="1" applyAlignment="1">
      <alignment horizontal="right" vertical="center"/>
    </xf>
    <xf numFmtId="176" fontId="36" fillId="0" borderId="0" xfId="4" applyNumberFormat="1" applyFont="1" applyFill="1" applyBorder="1" applyAlignment="1">
      <alignment horizontal="right" vertical="center"/>
    </xf>
    <xf numFmtId="176" fontId="37" fillId="0" borderId="0" xfId="4" applyNumberFormat="1" applyFont="1" applyFill="1" applyAlignment="1">
      <alignment horizontal="right" vertical="center"/>
    </xf>
    <xf numFmtId="176" fontId="5" fillId="0" borderId="11" xfId="3" applyNumberFormat="1" applyFont="1" applyFill="1" applyBorder="1" applyAlignment="1" applyProtection="1">
      <alignment vertical="center"/>
    </xf>
    <xf numFmtId="176" fontId="5" fillId="0" borderId="0" xfId="4" applyNumberFormat="1" applyFont="1" applyFill="1" applyAlignment="1" applyProtection="1">
      <alignment horizontal="right" vertical="center"/>
    </xf>
    <xf numFmtId="176" fontId="4" fillId="0" borderId="0" xfId="4" applyNumberFormat="1" applyFont="1" applyFill="1" applyAlignment="1">
      <alignment horizontal="right" vertical="center"/>
    </xf>
    <xf numFmtId="176" fontId="34" fillId="0" borderId="12" xfId="4" applyNumberFormat="1" applyFont="1" applyFill="1" applyBorder="1" applyAlignment="1">
      <alignment horizontal="right" vertical="center"/>
    </xf>
    <xf numFmtId="176" fontId="5" fillId="0" borderId="12" xfId="4" applyNumberFormat="1" applyFont="1" applyFill="1" applyBorder="1" applyAlignment="1" applyProtection="1">
      <alignment horizontal="right" vertical="center"/>
    </xf>
    <xf numFmtId="176" fontId="35" fillId="0" borderId="12" xfId="4" applyNumberFormat="1" applyFont="1" applyFill="1" applyBorder="1" applyAlignment="1">
      <alignment horizontal="right" vertical="center"/>
    </xf>
    <xf numFmtId="176" fontId="34" fillId="0" borderId="13" xfId="3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176" fontId="38" fillId="0" borderId="0" xfId="4" applyNumberFormat="1" applyFont="1" applyFill="1" applyBorder="1" applyAlignment="1" applyProtection="1">
      <alignment vertical="center"/>
      <protection locked="0"/>
    </xf>
    <xf numFmtId="176" fontId="9" fillId="0" borderId="0" xfId="4" applyNumberFormat="1" applyFont="1" applyFill="1" applyBorder="1" applyAlignment="1" applyProtection="1">
      <alignment horizontal="right" vertical="center"/>
      <protection locked="0"/>
    </xf>
    <xf numFmtId="176" fontId="38" fillId="0" borderId="0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 applyProtection="1">
      <alignment horizontal="right"/>
      <protection locked="0"/>
    </xf>
    <xf numFmtId="176" fontId="10" fillId="0" borderId="1" xfId="4" applyNumberFormat="1" applyFont="1" applyFill="1" applyBorder="1" applyAlignment="1"/>
    <xf numFmtId="176" fontId="4" fillId="0" borderId="5" xfId="4" applyNumberFormat="1" applyFont="1" applyFill="1" applyBorder="1" applyAlignment="1">
      <alignment horizontal="right"/>
    </xf>
    <xf numFmtId="176" fontId="39" fillId="0" borderId="0" xfId="4" applyNumberFormat="1" applyFont="1" applyFill="1" applyBorder="1" applyAlignment="1">
      <alignment horizontal="right" vertical="center"/>
    </xf>
    <xf numFmtId="176" fontId="40" fillId="0" borderId="0" xfId="4" applyNumberFormat="1" applyFont="1" applyFill="1" applyAlignment="1">
      <alignment horizontal="right" vertical="center"/>
    </xf>
    <xf numFmtId="176" fontId="28" fillId="0" borderId="11" xfId="3" applyNumberFormat="1" applyFont="1" applyFill="1" applyBorder="1" applyAlignment="1">
      <alignment horizontal="left" vertical="center"/>
    </xf>
    <xf numFmtId="176" fontId="28" fillId="0" borderId="0" xfId="4" applyNumberFormat="1" applyFont="1" applyFill="1" applyAlignment="1">
      <alignment vertical="center"/>
    </xf>
    <xf numFmtId="176" fontId="28" fillId="0" borderId="13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  <protection locked="0"/>
    </xf>
    <xf numFmtId="176" fontId="38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protection locked="0"/>
    </xf>
    <xf numFmtId="176" fontId="38" fillId="0" borderId="14" xfId="3" applyNumberFormat="1" applyFont="1" applyFill="1" applyBorder="1" applyAlignment="1">
      <alignment vertical="center"/>
    </xf>
    <xf numFmtId="176" fontId="9" fillId="0" borderId="1" xfId="4" applyNumberFormat="1" applyFont="1" applyFill="1" applyBorder="1" applyAlignment="1" applyProtection="1">
      <protection locked="0"/>
    </xf>
    <xf numFmtId="176" fontId="4" fillId="0" borderId="1" xfId="3" applyNumberFormat="1" applyFont="1" applyFill="1" applyBorder="1" applyAlignment="1"/>
    <xf numFmtId="176" fontId="4" fillId="0" borderId="1" xfId="3" applyNumberFormat="1" applyFont="1" applyFill="1" applyBorder="1" applyAlignment="1">
      <alignment horizontal="left"/>
    </xf>
    <xf numFmtId="176" fontId="5" fillId="0" borderId="5" xfId="3" applyNumberFormat="1" applyFont="1" applyFill="1" applyBorder="1" applyAlignment="1" applyProtection="1">
      <alignment horizontal="distributed"/>
    </xf>
    <xf numFmtId="176" fontId="9" fillId="0" borderId="12" xfId="4" applyNumberFormat="1" applyFont="1" applyFill="1" applyBorder="1" applyAlignment="1" applyProtection="1">
      <protection locked="0"/>
    </xf>
    <xf numFmtId="176" fontId="9" fillId="0" borderId="5" xfId="4" applyNumberFormat="1" applyFont="1" applyFill="1" applyBorder="1" applyAlignment="1" applyProtection="1">
      <protection locked="0"/>
    </xf>
    <xf numFmtId="176" fontId="5" fillId="0" borderId="4" xfId="3" applyNumberFormat="1" applyFont="1" applyFill="1" applyBorder="1" applyAlignment="1" applyProtection="1">
      <alignment horizontal="distributed"/>
    </xf>
    <xf numFmtId="176" fontId="10" fillId="0" borderId="4" xfId="4" applyNumberFormat="1" applyFont="1" applyFill="1" applyBorder="1" applyAlignment="1">
      <alignment vertical="center"/>
    </xf>
    <xf numFmtId="176" fontId="10" fillId="0" borderId="5" xfId="4" applyNumberFormat="1" applyFont="1" applyFill="1" applyBorder="1" applyAlignment="1">
      <alignment vertical="center"/>
    </xf>
    <xf numFmtId="0" fontId="22" fillId="0" borderId="0" xfId="2" applyFont="1" applyFill="1" applyAlignment="1">
      <alignment vertical="center" shrinkToFit="1"/>
    </xf>
    <xf numFmtId="0" fontId="23" fillId="0" borderId="0" xfId="2" applyFont="1" applyFill="1"/>
    <xf numFmtId="0" fontId="22" fillId="0" borderId="0" xfId="0" applyFont="1" applyFill="1" applyAlignment="1">
      <alignment vertical="center" shrinkToFit="1"/>
    </xf>
    <xf numFmtId="177" fontId="40" fillId="0" borderId="0" xfId="8" applyNumberFormat="1" applyFont="1" applyFill="1" applyBorder="1" applyAlignment="1" applyProtection="1">
      <alignment vertical="center"/>
    </xf>
    <xf numFmtId="177" fontId="40" fillId="0" borderId="0" xfId="8" applyNumberFormat="1" applyFont="1" applyFill="1" applyBorder="1" applyAlignment="1">
      <alignment vertical="center"/>
    </xf>
    <xf numFmtId="177" fontId="5" fillId="0" borderId="0" xfId="8" applyNumberFormat="1" applyFont="1" applyFill="1" applyBorder="1" applyAlignment="1">
      <alignment horizontal="right" vertical="center"/>
    </xf>
    <xf numFmtId="177" fontId="41" fillId="0" borderId="14" xfId="5" applyNumberFormat="1" applyFont="1" applyFill="1" applyBorder="1" applyAlignment="1" applyProtection="1">
      <alignment wrapText="1"/>
    </xf>
    <xf numFmtId="177" fontId="41" fillId="0" borderId="0" xfId="5" applyNumberFormat="1" applyFont="1" applyFill="1" applyBorder="1" applyAlignment="1" applyProtection="1">
      <alignment wrapText="1"/>
    </xf>
    <xf numFmtId="176" fontId="42" fillId="0" borderId="0" xfId="4" applyNumberFormat="1" applyFont="1" applyFill="1" applyBorder="1" applyAlignment="1">
      <alignment vertical="center"/>
    </xf>
    <xf numFmtId="176" fontId="42" fillId="0" borderId="12" xfId="4" applyNumberFormat="1" applyFont="1" applyFill="1" applyBorder="1" applyAlignment="1">
      <alignment vertical="center"/>
    </xf>
    <xf numFmtId="176" fontId="40" fillId="0" borderId="0" xfId="4" applyNumberFormat="1" applyFont="1" applyFill="1" applyAlignment="1">
      <alignment vertical="center"/>
    </xf>
    <xf numFmtId="176" fontId="42" fillId="0" borderId="11" xfId="3" applyNumberFormat="1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176" fontId="42" fillId="0" borderId="0" xfId="4" applyNumberFormat="1" applyFont="1" applyFill="1" applyAlignment="1">
      <alignment vertical="center"/>
    </xf>
    <xf numFmtId="176" fontId="43" fillId="0" borderId="0" xfId="4" applyNumberFormat="1" applyFont="1" applyFill="1" applyBorder="1" applyAlignment="1">
      <alignment vertical="center"/>
    </xf>
    <xf numFmtId="176" fontId="39" fillId="0" borderId="12" xfId="4" applyNumberFormat="1" applyFont="1" applyFill="1" applyBorder="1" applyAlignment="1">
      <alignment vertical="center"/>
    </xf>
    <xf numFmtId="176" fontId="39" fillId="0" borderId="0" xfId="4" applyNumberFormat="1" applyFont="1" applyFill="1" applyBorder="1" applyAlignment="1">
      <alignment vertical="center"/>
    </xf>
    <xf numFmtId="176" fontId="43" fillId="0" borderId="11" xfId="3" applyNumberFormat="1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0" xfId="4" applyNumberFormat="1" applyFont="1" applyFill="1" applyAlignment="1">
      <alignment vertical="center"/>
    </xf>
    <xf numFmtId="177" fontId="40" fillId="0" borderId="0" xfId="8" applyNumberFormat="1" applyFont="1" applyFill="1" applyBorder="1" applyAlignment="1" applyProtection="1">
      <alignment horizontal="left" vertical="center"/>
    </xf>
    <xf numFmtId="177" fontId="42" fillId="0" borderId="0" xfId="8" applyNumberFormat="1" applyFont="1" applyFill="1" applyAlignment="1">
      <alignment vertical="center"/>
    </xf>
    <xf numFmtId="177" fontId="5" fillId="0" borderId="0" xfId="6" applyNumberFormat="1" applyFont="1" applyFill="1" applyBorder="1" applyAlignment="1" applyProtection="1">
      <alignment horizontal="right" vertical="center"/>
    </xf>
    <xf numFmtId="177" fontId="5" fillId="0" borderId="0" xfId="8" applyNumberFormat="1" applyFont="1" applyFill="1" applyBorder="1" applyAlignment="1" applyProtection="1">
      <alignment horizontal="left" vertical="center" wrapText="1"/>
    </xf>
    <xf numFmtId="177" fontId="5" fillId="0" borderId="0" xfId="7" applyNumberFormat="1" applyFont="1" applyFill="1" applyBorder="1" applyAlignment="1" applyProtection="1">
      <alignment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Alignment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2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12" xfId="4" applyNumberFormat="1" applyFont="1" applyFill="1" applyBorder="1" applyAlignment="1" applyProtection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/>
    </xf>
    <xf numFmtId="176" fontId="5" fillId="0" borderId="4" xfId="4" applyNumberFormat="1" applyFont="1" applyFill="1" applyBorder="1" applyAlignment="1" applyProtection="1">
      <alignment horizontal="center" vertical="center"/>
    </xf>
    <xf numFmtId="176" fontId="5" fillId="0" borderId="10" xfId="4" applyNumberFormat="1" applyFont="1" applyFill="1" applyBorder="1" applyAlignment="1" applyProtection="1">
      <alignment horizontal="center" vertical="center"/>
    </xf>
    <xf numFmtId="177" fontId="5" fillId="0" borderId="8" xfId="7" applyNumberFormat="1" applyFont="1" applyFill="1" applyBorder="1" applyAlignment="1" applyProtection="1">
      <alignment horizontal="center" vertical="center"/>
    </xf>
    <xf numFmtId="177" fontId="5" fillId="0" borderId="10" xfId="7" applyNumberFormat="1" applyFont="1" applyFill="1" applyBorder="1" applyAlignment="1" applyProtection="1">
      <alignment horizontal="center" vertical="center"/>
    </xf>
    <xf numFmtId="177" fontId="4" fillId="0" borderId="7" xfId="8" applyNumberFormat="1" applyFont="1" applyFill="1" applyBorder="1" applyAlignment="1">
      <alignment horizontal="center" vertical="center"/>
    </xf>
    <xf numFmtId="177" fontId="5" fillId="0" borderId="9" xfId="7" applyNumberFormat="1" applyFont="1" applyFill="1" applyBorder="1" applyAlignment="1" applyProtection="1">
      <alignment horizontal="center" vertical="center"/>
    </xf>
    <xf numFmtId="177" fontId="5" fillId="0" borderId="0" xfId="8" applyNumberFormat="1" applyFont="1" applyFill="1" applyAlignment="1">
      <alignment horizontal="center" vertical="center"/>
    </xf>
    <xf numFmtId="177" fontId="5" fillId="0" borderId="5" xfId="8" applyNumberFormat="1" applyFont="1" applyFill="1" applyBorder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5" fillId="0" borderId="4" xfId="5" applyNumberFormat="1" applyFont="1" applyFill="1" applyBorder="1" applyAlignment="1" applyProtection="1">
      <alignment horizontal="center" vertical="center"/>
    </xf>
    <xf numFmtId="177" fontId="5" fillId="0" borderId="5" xfId="5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1" xfId="5" applyNumberFormat="1" applyFont="1" applyFill="1" applyBorder="1" applyAlignment="1" applyProtection="1">
      <alignment horizontal="center" vertical="center"/>
    </xf>
    <xf numFmtId="177" fontId="5" fillId="0" borderId="2" xfId="8" applyNumberFormat="1" applyFont="1" applyFill="1" applyBorder="1" applyAlignment="1" applyProtection="1">
      <alignment horizontal="center" vertical="center"/>
    </xf>
    <xf numFmtId="177" fontId="5" fillId="0" borderId="6" xfId="8" applyNumberFormat="1" applyFont="1" applyFill="1" applyBorder="1" applyAlignment="1" applyProtection="1">
      <alignment horizontal="center" vertical="center"/>
    </xf>
    <xf numFmtId="176" fontId="9" fillId="0" borderId="11" xfId="3" applyNumberFormat="1" applyFont="1" applyFill="1" applyBorder="1" applyAlignment="1">
      <alignment vertical="center"/>
    </xf>
    <xf numFmtId="176" fontId="9" fillId="0" borderId="11" xfId="3" applyNumberFormat="1" applyFont="1" applyFill="1" applyBorder="1" applyAlignment="1" applyProtection="1">
      <alignment horizontal="right" vertical="center"/>
    </xf>
    <xf numFmtId="176" fontId="6" fillId="0" borderId="0" xfId="3" applyNumberFormat="1" applyFont="1" applyFill="1" applyBorder="1" applyAlignment="1" applyProtection="1">
      <alignment horizontal="right" vertical="center"/>
    </xf>
    <xf numFmtId="176" fontId="11" fillId="0" borderId="11" xfId="3" applyNumberFormat="1" applyFont="1" applyFill="1" applyBorder="1" applyAlignment="1" applyProtection="1">
      <alignment horizontal="right" vertical="center"/>
    </xf>
    <xf numFmtId="176" fontId="11" fillId="0" borderId="0" xfId="3" applyNumberFormat="1" applyFont="1" applyFill="1" applyBorder="1" applyAlignment="1" applyProtection="1">
      <alignment horizontal="right" vertical="center"/>
    </xf>
    <xf numFmtId="176" fontId="6" fillId="0" borderId="11" xfId="3" applyNumberFormat="1" applyFont="1" applyFill="1" applyBorder="1" applyAlignment="1" applyProtection="1">
      <alignment horizontal="left" vertical="center"/>
    </xf>
    <xf numFmtId="49" fontId="9" fillId="0" borderId="0" xfId="3" applyNumberFormat="1" applyFont="1" applyFill="1" applyBorder="1" applyAlignment="1" applyProtection="1">
      <alignment horizontal="right" vertical="center"/>
    </xf>
    <xf numFmtId="176" fontId="11" fillId="0" borderId="11" xfId="3" applyNumberFormat="1" applyFont="1" applyFill="1" applyBorder="1" applyAlignment="1" applyProtection="1">
      <alignment horizontal="right"/>
    </xf>
    <xf numFmtId="176" fontId="11" fillId="0" borderId="0" xfId="3" applyNumberFormat="1" applyFont="1" applyFill="1" applyBorder="1" applyAlignment="1" applyProtection="1">
      <alignment horizontal="right"/>
    </xf>
    <xf numFmtId="176" fontId="6" fillId="0" borderId="0" xfId="3" applyNumberFormat="1" applyFont="1" applyFill="1" applyBorder="1" applyAlignment="1" applyProtection="1">
      <alignment horizontal="distributed"/>
    </xf>
    <xf numFmtId="176" fontId="6" fillId="0" borderId="11" xfId="3" applyNumberFormat="1" applyFont="1" applyFill="1" applyBorder="1" applyAlignment="1" applyProtection="1">
      <alignment horizontal="distributed"/>
    </xf>
    <xf numFmtId="176" fontId="9" fillId="0" borderId="11" xfId="3" applyNumberFormat="1" applyFont="1" applyFill="1" applyBorder="1" applyAlignment="1" applyProtection="1">
      <alignment horizontal="right"/>
    </xf>
    <xf numFmtId="176" fontId="9" fillId="0" borderId="0" xfId="3" applyNumberFormat="1" applyFont="1" applyFill="1" applyBorder="1" applyAlignment="1" applyProtection="1">
      <alignment horizontal="right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176" fontId="5" fillId="0" borderId="11" xfId="4" applyNumberFormat="1" applyFont="1" applyFill="1" applyBorder="1" applyAlignment="1">
      <alignment vertical="center"/>
    </xf>
    <xf numFmtId="176" fontId="5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0" xfId="4" applyNumberFormat="1" applyFont="1" applyFill="1" applyBorder="1" applyAlignment="1" applyProtection="1">
      <alignment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0" xfId="4" applyNumberFormat="1" applyFont="1" applyFill="1" applyBorder="1" applyAlignment="1" applyProtection="1">
      <alignment horizontal="right" vertical="center"/>
    </xf>
    <xf numFmtId="176" fontId="36" fillId="0" borderId="11" xfId="4" applyNumberFormat="1" applyFont="1" applyFill="1" applyBorder="1" applyAlignment="1">
      <alignment horizontal="right" vertical="center"/>
    </xf>
    <xf numFmtId="176" fontId="5" fillId="0" borderId="11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/>
    </xf>
    <xf numFmtId="176" fontId="6" fillId="0" borderId="0" xfId="4" applyNumberFormat="1" applyFont="1" applyFill="1" applyBorder="1" applyAlignment="1" applyProtection="1">
      <alignment horizontal="right"/>
    </xf>
    <xf numFmtId="176" fontId="6" fillId="0" borderId="12" xfId="3" applyNumberFormat="1" applyFont="1" applyFill="1" applyBorder="1" applyAlignment="1" applyProtection="1">
      <alignment horizontal="distributed"/>
    </xf>
    <xf numFmtId="176" fontId="5" fillId="0" borderId="11" xfId="4" applyNumberFormat="1" applyFont="1" applyFill="1" applyBorder="1" applyAlignment="1" applyProtection="1">
      <alignment horizontal="right"/>
    </xf>
    <xf numFmtId="176" fontId="6" fillId="0" borderId="0" xfId="4" applyNumberFormat="1" applyFont="1" applyFill="1" applyBorder="1" applyAlignment="1" applyProtection="1">
      <alignment horizontal="right"/>
      <protection locked="0"/>
    </xf>
    <xf numFmtId="176" fontId="5" fillId="0" borderId="11" xfId="4" applyNumberFormat="1" applyFont="1" applyFill="1" applyBorder="1" applyAlignment="1">
      <alignment horizontal="right" vertical="center"/>
    </xf>
    <xf numFmtId="176" fontId="38" fillId="0" borderId="11" xfId="4" applyNumberFormat="1" applyFont="1" applyFill="1" applyBorder="1" applyAlignment="1">
      <alignment vertical="center"/>
    </xf>
    <xf numFmtId="176" fontId="9" fillId="0" borderId="11" xfId="4" applyNumberFormat="1" applyFont="1" applyFill="1" applyBorder="1" applyAlignment="1" applyProtection="1">
      <alignment horizontal="right" vertical="center"/>
      <protection locked="0"/>
    </xf>
    <xf numFmtId="176" fontId="11" fillId="0" borderId="11" xfId="4" applyNumberFormat="1" applyFont="1" applyFill="1" applyBorder="1" applyAlignment="1" applyProtection="1">
      <alignment horizontal="right" vertical="center"/>
    </xf>
    <xf numFmtId="176" fontId="11" fillId="0" borderId="0" xfId="4" applyNumberFormat="1" applyFont="1" applyFill="1" applyBorder="1" applyAlignment="1" applyProtection="1">
      <alignment horizontal="right" vertical="center"/>
    </xf>
    <xf numFmtId="176" fontId="39" fillId="0" borderId="11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 applyProtection="1">
      <alignment horizontal="right" vertical="center"/>
    </xf>
    <xf numFmtId="176" fontId="11" fillId="0" borderId="11" xfId="4" applyNumberFormat="1" applyFont="1" applyFill="1" applyBorder="1" applyAlignment="1" applyProtection="1">
      <alignment horizontal="right"/>
    </xf>
    <xf numFmtId="176" fontId="11" fillId="0" borderId="0" xfId="4" applyNumberFormat="1" applyFont="1" applyFill="1" applyBorder="1" applyAlignment="1" applyProtection="1">
      <alignment horizontal="right"/>
    </xf>
    <xf numFmtId="176" fontId="6" fillId="0" borderId="12" xfId="3" applyNumberFormat="1" applyFont="1" applyFill="1" applyBorder="1" applyAlignment="1" applyProtection="1">
      <alignment horizontal="right"/>
    </xf>
    <xf numFmtId="176" fontId="9" fillId="0" borderId="11" xfId="4" applyNumberFormat="1" applyFont="1" applyFill="1" applyBorder="1" applyAlignment="1" applyProtection="1">
      <alignment horizontal="right"/>
    </xf>
    <xf numFmtId="176" fontId="9" fillId="0" borderId="0" xfId="4" applyNumberFormat="1" applyFont="1" applyFill="1" applyBorder="1" applyAlignment="1" applyProtection="1">
      <alignment horizontal="right"/>
    </xf>
    <xf numFmtId="176" fontId="11" fillId="0" borderId="0" xfId="4" applyNumberFormat="1" applyFont="1" applyFill="1" applyBorder="1" applyAlignment="1" applyProtection="1">
      <alignment horizontal="right"/>
      <protection locked="0"/>
    </xf>
    <xf numFmtId="176" fontId="38" fillId="0" borderId="11" xfId="4" applyNumberFormat="1" applyFont="1" applyFill="1" applyBorder="1" applyAlignment="1">
      <alignment horizontal="right" vertical="center"/>
    </xf>
    <xf numFmtId="176" fontId="9" fillId="0" borderId="11" xfId="4" applyNumberFormat="1" applyFont="1" applyFill="1" applyBorder="1" applyAlignment="1" applyProtection="1">
      <alignment vertical="center"/>
      <protection locked="0"/>
    </xf>
    <xf numFmtId="176" fontId="11" fillId="0" borderId="11" xfId="4" applyNumberFormat="1" applyFont="1" applyFill="1" applyBorder="1" applyAlignment="1" applyProtection="1">
      <alignment vertical="center"/>
    </xf>
    <xf numFmtId="176" fontId="11" fillId="0" borderId="0" xfId="4" applyNumberFormat="1" applyFont="1" applyFill="1" applyBorder="1" applyAlignment="1" applyProtection="1">
      <alignment vertical="center"/>
    </xf>
    <xf numFmtId="176" fontId="39" fillId="0" borderId="11" xfId="4" applyNumberFormat="1" applyFont="1" applyFill="1" applyBorder="1" applyAlignment="1">
      <alignment vertical="center"/>
    </xf>
    <xf numFmtId="176" fontId="9" fillId="0" borderId="11" xfId="4" applyNumberFormat="1" applyFont="1" applyFill="1" applyBorder="1" applyAlignment="1" applyProtection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76" fontId="11" fillId="0" borderId="11" xfId="4" applyNumberFormat="1" applyFont="1" applyFill="1" applyBorder="1" applyAlignment="1" applyProtection="1"/>
    <xf numFmtId="176" fontId="11" fillId="0" borderId="0" xfId="4" applyNumberFormat="1" applyFont="1" applyFill="1" applyBorder="1" applyAlignment="1" applyProtection="1"/>
    <xf numFmtId="176" fontId="9" fillId="0" borderId="11" xfId="4" applyNumberFormat="1" applyFont="1" applyFill="1" applyBorder="1" applyAlignment="1" applyProtection="1"/>
    <xf numFmtId="176" fontId="9" fillId="0" borderId="0" xfId="4" applyNumberFormat="1" applyFont="1" applyFill="1" applyBorder="1" applyAlignment="1" applyProtection="1"/>
    <xf numFmtId="176" fontId="9" fillId="0" borderId="4" xfId="4" applyNumberFormat="1" applyFont="1" applyFill="1" applyBorder="1" applyAlignment="1" applyProtection="1"/>
    <xf numFmtId="176" fontId="9" fillId="0" borderId="1" xfId="4" applyNumberFormat="1" applyFont="1" applyFill="1" applyBorder="1" applyAlignment="1" applyProtection="1"/>
    <xf numFmtId="177" fontId="5" fillId="0" borderId="11" xfId="7" applyNumberFormat="1" applyFont="1" applyFill="1" applyBorder="1" applyAlignment="1">
      <alignment vertical="center"/>
    </xf>
    <xf numFmtId="177" fontId="5" fillId="0" borderId="11" xfId="7" applyNumberFormat="1" applyFont="1" applyFill="1" applyBorder="1" applyAlignment="1" applyProtection="1">
      <alignment horizontal="center" vertical="center"/>
    </xf>
    <xf numFmtId="177" fontId="5" fillId="0" borderId="4" xfId="7" applyNumberFormat="1" applyFont="1" applyFill="1" applyBorder="1" applyAlignment="1">
      <alignment vertical="center"/>
    </xf>
    <xf numFmtId="177" fontId="5" fillId="0" borderId="1" xfId="7" applyNumberFormat="1" applyFont="1" applyFill="1" applyBorder="1" applyAlignment="1">
      <alignment vertical="center"/>
    </xf>
    <xf numFmtId="177" fontId="5" fillId="0" borderId="11" xfId="7" applyNumberFormat="1" applyFont="1" applyFill="1" applyBorder="1" applyAlignment="1" applyProtection="1">
      <alignment vertical="center"/>
    </xf>
    <xf numFmtId="177" fontId="32" fillId="0" borderId="0" xfId="7" applyNumberFormat="1" applyFont="1" applyFill="1" applyAlignment="1" applyProtection="1">
      <alignment horizontal="right" vertical="center"/>
    </xf>
    <xf numFmtId="177" fontId="32" fillId="0" borderId="11" xfId="7" applyNumberFormat="1" applyFont="1" applyFill="1" applyBorder="1" applyAlignment="1" applyProtection="1">
      <alignment vertical="center"/>
    </xf>
    <xf numFmtId="177" fontId="32" fillId="0" borderId="0" xfId="7" applyNumberFormat="1" applyFont="1" applyFill="1" applyAlignment="1" applyProtection="1">
      <alignment vertical="center"/>
    </xf>
    <xf numFmtId="177" fontId="5" fillId="0" borderId="0" xfId="7" applyNumberFormat="1" applyFont="1" applyFill="1" applyAlignment="1" applyProtection="1">
      <alignment horizontal="left" vertical="center"/>
    </xf>
    <xf numFmtId="177" fontId="5" fillId="0" borderId="11" xfId="8" applyNumberFormat="1" applyFont="1" applyFill="1" applyBorder="1" applyAlignment="1">
      <alignment vertical="center"/>
    </xf>
    <xf numFmtId="177" fontId="5" fillId="0" borderId="11" xfId="8" applyNumberFormat="1" applyFont="1" applyFill="1" applyBorder="1" applyAlignment="1" applyProtection="1">
      <alignment vertical="center"/>
    </xf>
    <xf numFmtId="177" fontId="32" fillId="0" borderId="0" xfId="8" applyNumberFormat="1" applyFont="1" applyFill="1" applyBorder="1" applyAlignment="1" applyProtection="1">
      <alignment horizontal="right" vertical="center"/>
    </xf>
    <xf numFmtId="177" fontId="32" fillId="0" borderId="11" xfId="8" applyNumberFormat="1" applyFont="1" applyFill="1" applyBorder="1" applyAlignment="1" applyProtection="1">
      <alignment vertical="center"/>
    </xf>
    <xf numFmtId="177" fontId="32" fillId="0" borderId="0" xfId="8" applyNumberFormat="1" applyFont="1" applyFill="1" applyBorder="1" applyAlignment="1" applyProtection="1">
      <alignment vertical="center"/>
    </xf>
    <xf numFmtId="177" fontId="40" fillId="0" borderId="11" xfId="8" applyNumberFormat="1" applyFont="1" applyFill="1" applyBorder="1" applyAlignment="1" applyProtection="1">
      <alignment vertical="center"/>
    </xf>
    <xf numFmtId="177" fontId="32" fillId="0" borderId="0" xfId="5" applyNumberFormat="1" applyFont="1" applyFill="1" applyBorder="1" applyAlignment="1" applyProtection="1">
      <alignment horizontal="right" vertical="center"/>
    </xf>
    <xf numFmtId="177" fontId="32" fillId="0" borderId="11" xfId="5" applyNumberFormat="1" applyFont="1" applyFill="1" applyBorder="1" applyAlignment="1" applyProtection="1">
      <alignment horizontal="right" vertical="center"/>
    </xf>
    <xf numFmtId="177" fontId="5" fillId="0" borderId="11" xfId="8" applyNumberFormat="1" applyFont="1" applyFill="1" applyBorder="1" applyAlignment="1" applyProtection="1">
      <alignment horizontal="right" vertical="center"/>
    </xf>
    <xf numFmtId="177" fontId="32" fillId="0" borderId="0" xfId="6" applyNumberFormat="1" applyFont="1" applyFill="1" applyBorder="1" applyAlignment="1" applyProtection="1">
      <alignment horizontal="right" vertical="center"/>
    </xf>
    <xf numFmtId="177" fontId="5" fillId="0" borderId="11" xfId="5" applyNumberFormat="1" applyFont="1" applyFill="1" applyBorder="1" applyAlignment="1">
      <alignment horizontal="right" vertical="center" indent="1"/>
    </xf>
    <xf numFmtId="177" fontId="5" fillId="0" borderId="0" xfId="5" applyNumberFormat="1" applyFont="1" applyFill="1" applyBorder="1" applyAlignment="1">
      <alignment horizontal="right" vertical="center" indent="1"/>
    </xf>
    <xf numFmtId="177" fontId="4" fillId="0" borderId="0" xfId="9" applyNumberFormat="1" applyFont="1" applyFill="1" applyAlignment="1">
      <alignment vertical="center"/>
    </xf>
    <xf numFmtId="177" fontId="10" fillId="0" borderId="0" xfId="9" applyNumberFormat="1" applyFont="1" applyFill="1" applyAlignment="1">
      <alignment vertical="center"/>
    </xf>
    <xf numFmtId="177" fontId="9" fillId="0" borderId="1" xfId="10" applyNumberFormat="1" applyFont="1" applyFill="1" applyBorder="1" applyAlignment="1">
      <alignment vertical="center"/>
    </xf>
    <xf numFmtId="177" fontId="9" fillId="0" borderId="4" xfId="10" applyNumberFormat="1" applyFont="1" applyFill="1" applyBorder="1" applyAlignment="1">
      <alignment vertical="center"/>
    </xf>
    <xf numFmtId="177" fontId="5" fillId="0" borderId="1" xfId="10" applyNumberFormat="1" applyFont="1" applyFill="1" applyBorder="1" applyAlignment="1">
      <alignment vertical="center"/>
    </xf>
    <xf numFmtId="177" fontId="4" fillId="0" borderId="1" xfId="9" applyNumberFormat="1" applyFont="1" applyFill="1" applyBorder="1" applyAlignment="1">
      <alignment vertical="center"/>
    </xf>
    <xf numFmtId="177" fontId="9" fillId="0" borderId="0" xfId="10" applyNumberFormat="1" applyFont="1" applyFill="1" applyBorder="1" applyAlignment="1" applyProtection="1">
      <alignment vertical="center"/>
    </xf>
    <xf numFmtId="177" fontId="9" fillId="0" borderId="11" xfId="10" applyNumberFormat="1" applyFont="1" applyFill="1" applyBorder="1" applyAlignment="1" applyProtection="1">
      <alignment vertical="center"/>
    </xf>
    <xf numFmtId="177" fontId="5" fillId="0" borderId="0" xfId="9" applyNumberFormat="1" applyFont="1" applyFill="1" applyBorder="1" applyAlignment="1" applyProtection="1">
      <alignment horizontal="right" vertical="center"/>
    </xf>
    <xf numFmtId="177" fontId="9" fillId="0" borderId="0" xfId="10" applyNumberFormat="1" applyFont="1" applyFill="1" applyBorder="1" applyAlignment="1" applyProtection="1">
      <alignment horizontal="right" vertical="center"/>
    </xf>
    <xf numFmtId="177" fontId="5" fillId="0" borderId="0" xfId="10" applyNumberFormat="1" applyFont="1" applyFill="1" applyBorder="1" applyAlignment="1" applyProtection="1">
      <alignment horizontal="center" vertical="center"/>
    </xf>
    <xf numFmtId="177" fontId="9" fillId="0" borderId="0" xfId="10" applyNumberFormat="1" applyFont="1" applyFill="1" applyBorder="1" applyAlignment="1">
      <alignment vertical="center"/>
    </xf>
    <xf numFmtId="177" fontId="9" fillId="0" borderId="11" xfId="10" applyNumberFormat="1" applyFont="1" applyFill="1" applyBorder="1" applyAlignment="1">
      <alignment vertical="center"/>
    </xf>
    <xf numFmtId="177" fontId="5" fillId="0" borderId="0" xfId="10" applyNumberFormat="1" applyFont="1" applyFill="1" applyBorder="1" applyAlignment="1">
      <alignment vertical="center"/>
    </xf>
    <xf numFmtId="177" fontId="44" fillId="0" borderId="0" xfId="9" applyNumberFormat="1" applyFont="1" applyFill="1" applyAlignment="1">
      <alignment vertical="center"/>
    </xf>
    <xf numFmtId="177" fontId="32" fillId="0" borderId="0" xfId="9" applyNumberFormat="1" applyFont="1" applyFill="1" applyAlignment="1">
      <alignment vertical="center"/>
    </xf>
    <xf numFmtId="177" fontId="44" fillId="0" borderId="0" xfId="10" applyNumberFormat="1" applyFont="1" applyFill="1" applyBorder="1" applyAlignment="1" applyProtection="1">
      <alignment vertical="center"/>
      <protection locked="0"/>
    </xf>
    <xf numFmtId="177" fontId="44" fillId="0" borderId="11" xfId="10" applyNumberFormat="1" applyFont="1" applyFill="1" applyBorder="1" applyAlignment="1" applyProtection="1">
      <alignment vertical="center"/>
      <protection locked="0"/>
    </xf>
    <xf numFmtId="177" fontId="32" fillId="0" borderId="0" xfId="9" applyNumberFormat="1" applyFont="1" applyFill="1" applyBorder="1" applyAlignment="1" applyProtection="1">
      <alignment horizontal="right" vertical="center"/>
      <protection locked="0"/>
    </xf>
    <xf numFmtId="177" fontId="9" fillId="0" borderId="0" xfId="10" applyNumberFormat="1" applyFont="1" applyFill="1" applyBorder="1" applyAlignment="1" applyProtection="1">
      <alignment vertical="center"/>
      <protection locked="0"/>
    </xf>
    <xf numFmtId="177" fontId="9" fillId="0" borderId="11" xfId="10" applyNumberFormat="1" applyFont="1" applyFill="1" applyBorder="1" applyAlignment="1" applyProtection="1">
      <alignment vertical="center"/>
      <protection locked="0"/>
    </xf>
    <xf numFmtId="177" fontId="5" fillId="0" borderId="0" xfId="9" applyNumberFormat="1" applyFont="1" applyFill="1" applyBorder="1" applyAlignment="1" applyProtection="1">
      <alignment horizontal="right" vertical="center"/>
      <protection locked="0"/>
    </xf>
    <xf numFmtId="177" fontId="5" fillId="0" borderId="6" xfId="10" applyNumberFormat="1" applyFont="1" applyFill="1" applyBorder="1" applyAlignment="1" applyProtection="1">
      <alignment horizontal="center" vertical="center"/>
    </xf>
    <xf numFmtId="177" fontId="5" fillId="0" borderId="3" xfId="10" applyNumberFormat="1" applyFont="1" applyFill="1" applyBorder="1" applyAlignment="1" applyProtection="1">
      <alignment horizontal="center" vertical="center"/>
    </xf>
    <xf numFmtId="177" fontId="5" fillId="0" borderId="2" xfId="10" applyNumberFormat="1" applyFont="1" applyFill="1" applyBorder="1" applyAlignment="1" applyProtection="1">
      <alignment horizontal="center" vertical="center"/>
    </xf>
    <xf numFmtId="177" fontId="5" fillId="0" borderId="7" xfId="10" applyNumberFormat="1" applyFont="1" applyFill="1" applyBorder="1" applyAlignment="1">
      <alignment horizontal="centerContinuous" vertical="center"/>
    </xf>
    <xf numFmtId="177" fontId="5" fillId="0" borderId="6" xfId="10" applyNumberFormat="1" applyFont="1" applyFill="1" applyBorder="1" applyAlignment="1">
      <alignment horizontal="centerContinuous" vertical="center"/>
    </xf>
    <xf numFmtId="177" fontId="5" fillId="0" borderId="6" xfId="10" applyNumberFormat="1" applyFont="1" applyFill="1" applyBorder="1" applyAlignment="1" applyProtection="1">
      <alignment horizontal="centerContinuous" vertical="center"/>
    </xf>
    <xf numFmtId="177" fontId="5" fillId="0" borderId="2" xfId="10" applyNumberFormat="1" applyFont="1" applyFill="1" applyBorder="1" applyAlignment="1">
      <alignment horizontal="centerContinuous" vertical="center"/>
    </xf>
    <xf numFmtId="177" fontId="5" fillId="0" borderId="0" xfId="10" applyNumberFormat="1" applyFont="1" applyFill="1" applyBorder="1" applyAlignment="1">
      <alignment horizontal="right" vertical="center"/>
    </xf>
    <xf numFmtId="177" fontId="5" fillId="0" borderId="0" xfId="10" applyNumberFormat="1" applyFont="1" applyFill="1" applyBorder="1" applyAlignment="1">
      <alignment horizontal="left" vertical="center"/>
    </xf>
    <xf numFmtId="177" fontId="5" fillId="0" borderId="0" xfId="11" applyNumberFormat="1" applyFont="1" applyFill="1" applyBorder="1" applyAlignment="1" applyProtection="1">
      <alignment horizontal="left" vertical="center"/>
    </xf>
    <xf numFmtId="177" fontId="5" fillId="0" borderId="0" xfId="10" applyNumberFormat="1" applyFont="1" applyFill="1" applyAlignment="1">
      <alignment horizontal="centerContinuous" vertical="center"/>
    </xf>
    <xf numFmtId="177" fontId="9" fillId="0" borderId="0" xfId="10" applyNumberFormat="1" applyFont="1" applyFill="1" applyAlignment="1">
      <alignment horizontal="center" vertical="center"/>
    </xf>
    <xf numFmtId="177" fontId="4" fillId="0" borderId="0" xfId="9" applyNumberFormat="1" applyFont="1" applyFill="1" applyBorder="1" applyAlignment="1">
      <alignment vertical="center"/>
    </xf>
    <xf numFmtId="177" fontId="5" fillId="0" borderId="0" xfId="9" applyNumberFormat="1" applyFont="1" applyFill="1" applyBorder="1" applyAlignment="1">
      <alignment vertical="center"/>
    </xf>
    <xf numFmtId="177" fontId="9" fillId="0" borderId="0" xfId="9" applyNumberFormat="1" applyFont="1" applyFill="1" applyAlignment="1">
      <alignment vertical="center"/>
    </xf>
    <xf numFmtId="177" fontId="9" fillId="0" borderId="1" xfId="9" applyNumberFormat="1" applyFont="1" applyFill="1" applyBorder="1" applyAlignment="1">
      <alignment vertical="center"/>
    </xf>
    <xf numFmtId="177" fontId="9" fillId="0" borderId="4" xfId="9" applyNumberFormat="1" applyFont="1" applyFill="1" applyBorder="1" applyAlignment="1">
      <alignment vertical="center"/>
    </xf>
    <xf numFmtId="177" fontId="5" fillId="0" borderId="1" xfId="9" applyNumberFormat="1" applyFont="1" applyFill="1" applyBorder="1" applyAlignment="1">
      <alignment vertical="center"/>
    </xf>
    <xf numFmtId="177" fontId="9" fillId="0" borderId="0" xfId="9" applyNumberFormat="1" applyFont="1" applyFill="1" applyBorder="1" applyAlignment="1" applyProtection="1">
      <alignment vertical="center"/>
    </xf>
    <xf numFmtId="177" fontId="9" fillId="0" borderId="0" xfId="9" applyNumberFormat="1" applyFont="1" applyFill="1" applyBorder="1" applyAlignment="1" applyProtection="1">
      <alignment horizontal="right" vertical="center"/>
    </xf>
    <xf numFmtId="177" fontId="9" fillId="0" borderId="11" xfId="9" applyNumberFormat="1" applyFont="1" applyFill="1" applyBorder="1" applyAlignment="1" applyProtection="1">
      <alignment vertical="center"/>
    </xf>
    <xf numFmtId="177" fontId="5" fillId="0" borderId="0" xfId="9" applyNumberFormat="1" applyFont="1" applyFill="1" applyBorder="1" applyAlignment="1" applyProtection="1">
      <alignment horizontal="center" vertical="center"/>
    </xf>
    <xf numFmtId="177" fontId="5" fillId="0" borderId="0" xfId="9" applyNumberFormat="1" applyFont="1" applyFill="1" applyBorder="1" applyAlignment="1" applyProtection="1">
      <alignment vertical="center"/>
    </xf>
    <xf numFmtId="177" fontId="5" fillId="0" borderId="0" xfId="9" applyNumberFormat="1" applyFont="1" applyFill="1" applyBorder="1" applyAlignment="1" applyProtection="1">
      <alignment vertical="center"/>
      <protection locked="0"/>
    </xf>
    <xf numFmtId="177" fontId="44" fillId="0" borderId="0" xfId="9" applyNumberFormat="1" applyFont="1" applyFill="1" applyBorder="1" applyAlignment="1" applyProtection="1">
      <alignment vertical="center"/>
    </xf>
    <xf numFmtId="177" fontId="44" fillId="0" borderId="0" xfId="9" applyNumberFormat="1" applyFont="1" applyFill="1" applyBorder="1" applyAlignment="1" applyProtection="1">
      <alignment horizontal="right" vertical="center"/>
    </xf>
    <xf numFmtId="177" fontId="44" fillId="0" borderId="11" xfId="9" applyNumberFormat="1" applyFont="1" applyFill="1" applyBorder="1" applyAlignment="1" applyProtection="1">
      <alignment vertical="center"/>
    </xf>
    <xf numFmtId="177" fontId="9" fillId="0" borderId="0" xfId="10" applyNumberFormat="1" applyFont="1" applyFill="1" applyBorder="1" applyAlignment="1" applyProtection="1">
      <alignment horizontal="right" vertical="center"/>
      <protection locked="0"/>
    </xf>
    <xf numFmtId="177" fontId="32" fillId="0" borderId="0" xfId="9" applyNumberFormat="1" applyFont="1" applyFill="1" applyBorder="1" applyAlignment="1">
      <alignment vertical="center"/>
    </xf>
    <xf numFmtId="177" fontId="9" fillId="0" borderId="0" xfId="9" applyNumberFormat="1" applyFont="1" applyFill="1" applyBorder="1" applyAlignment="1" applyProtection="1">
      <alignment vertical="center"/>
      <protection locked="0"/>
    </xf>
    <xf numFmtId="177" fontId="9" fillId="0" borderId="11" xfId="9" applyNumberFormat="1" applyFont="1" applyFill="1" applyBorder="1" applyAlignment="1" applyProtection="1">
      <alignment vertical="center"/>
      <protection locked="0"/>
    </xf>
    <xf numFmtId="177" fontId="44" fillId="0" borderId="0" xfId="9" applyNumberFormat="1" applyFont="1" applyFill="1" applyBorder="1" applyAlignment="1" applyProtection="1">
      <alignment vertical="center"/>
      <protection locked="0"/>
    </xf>
    <xf numFmtId="177" fontId="44" fillId="0" borderId="11" xfId="9" applyNumberFormat="1" applyFont="1" applyFill="1" applyBorder="1" applyAlignment="1" applyProtection="1">
      <alignment vertical="center"/>
      <protection locked="0"/>
    </xf>
    <xf numFmtId="177" fontId="10" fillId="0" borderId="0" xfId="9" applyNumberFormat="1" applyFont="1" applyFill="1" applyAlignment="1" applyProtection="1">
      <alignment vertical="center"/>
      <protection locked="0"/>
    </xf>
    <xf numFmtId="177" fontId="9" fillId="0" borderId="0" xfId="9" applyNumberFormat="1" applyFont="1" applyFill="1" applyAlignment="1" applyProtection="1">
      <alignment vertical="center"/>
      <protection locked="0"/>
    </xf>
    <xf numFmtId="177" fontId="9" fillId="0" borderId="0" xfId="9" applyNumberFormat="1" applyFont="1" applyFill="1" applyBorder="1" applyAlignment="1" applyProtection="1">
      <alignment horizontal="right" vertical="center"/>
      <protection locked="0"/>
    </xf>
    <xf numFmtId="177" fontId="9" fillId="0" borderId="0" xfId="9" applyNumberFormat="1" applyFont="1" applyFill="1" applyBorder="1" applyAlignment="1">
      <alignment vertical="center"/>
    </xf>
    <xf numFmtId="177" fontId="9" fillId="0" borderId="11" xfId="9" applyNumberFormat="1" applyFont="1" applyFill="1" applyBorder="1" applyAlignment="1">
      <alignment vertical="center"/>
    </xf>
    <xf numFmtId="177" fontId="10" fillId="0" borderId="0" xfId="9" applyNumberFormat="1" applyFont="1" applyFill="1" applyBorder="1" applyAlignment="1">
      <alignment vertical="center"/>
    </xf>
    <xf numFmtId="177" fontId="9" fillId="0" borderId="0" xfId="9" applyNumberFormat="1" applyFont="1" applyFill="1" applyBorder="1" applyAlignment="1" applyProtection="1">
      <alignment horizontal="center" vertical="center"/>
    </xf>
    <xf numFmtId="177" fontId="9" fillId="0" borderId="11" xfId="9" applyNumberFormat="1" applyFont="1" applyFill="1" applyBorder="1" applyAlignment="1" applyProtection="1">
      <alignment horizontal="center" vertical="center"/>
    </xf>
    <xf numFmtId="177" fontId="5" fillId="0" borderId="6" xfId="9" applyNumberFormat="1" applyFont="1" applyFill="1" applyBorder="1" applyAlignment="1" applyProtection="1">
      <alignment horizontal="center" vertical="center"/>
    </xf>
    <xf numFmtId="177" fontId="5" fillId="0" borderId="3" xfId="9" applyNumberFormat="1" applyFont="1" applyFill="1" applyBorder="1" applyAlignment="1" applyProtection="1">
      <alignment horizontal="center" vertical="center"/>
    </xf>
    <xf numFmtId="177" fontId="5" fillId="0" borderId="2" xfId="9" applyNumberFormat="1" applyFont="1" applyFill="1" applyBorder="1" applyAlignment="1" applyProtection="1">
      <alignment horizontal="center" vertical="center"/>
    </xf>
    <xf numFmtId="177" fontId="5" fillId="0" borderId="14" xfId="9" applyNumberFormat="1" applyFont="1" applyFill="1" applyBorder="1" applyAlignment="1">
      <alignment horizontal="centerContinuous" vertical="center"/>
    </xf>
    <xf numFmtId="177" fontId="5" fillId="0" borderId="14" xfId="9" applyNumberFormat="1" applyFont="1" applyFill="1" applyBorder="1" applyAlignment="1" applyProtection="1">
      <alignment horizontal="centerContinuous" vertical="center"/>
    </xf>
    <xf numFmtId="177" fontId="5" fillId="0" borderId="14" xfId="9" applyNumberFormat="1" applyFont="1" applyFill="1" applyBorder="1" applyAlignment="1">
      <alignment vertical="center"/>
    </xf>
    <xf numFmtId="177" fontId="5" fillId="0" borderId="14" xfId="9" applyNumberFormat="1" applyFont="1" applyFill="1" applyBorder="1" applyAlignment="1" applyProtection="1">
      <alignment horizontal="center" vertical="center"/>
    </xf>
    <xf numFmtId="177" fontId="5" fillId="0" borderId="13" xfId="9" applyNumberFormat="1" applyFont="1" applyFill="1" applyBorder="1" applyAlignment="1">
      <alignment vertical="center"/>
    </xf>
    <xf numFmtId="177" fontId="5" fillId="0" borderId="0" xfId="9" applyNumberFormat="1" applyFont="1" applyFill="1" applyBorder="1" applyAlignment="1">
      <alignment horizontal="right" vertical="center"/>
    </xf>
    <xf numFmtId="177" fontId="5" fillId="0" borderId="0" xfId="9" applyNumberFormat="1" applyFont="1" applyFill="1" applyBorder="1" applyAlignment="1" applyProtection="1">
      <alignment horizontal="left" vertical="center"/>
    </xf>
    <xf numFmtId="37" fontId="5" fillId="0" borderId="0" xfId="9" applyFont="1" applyFill="1" applyBorder="1" applyAlignment="1">
      <alignment vertical="center"/>
    </xf>
    <xf numFmtId="177" fontId="5" fillId="0" borderId="0" xfId="9" applyNumberFormat="1" applyFont="1" applyFill="1" applyAlignment="1">
      <alignment vertical="center"/>
    </xf>
    <xf numFmtId="177" fontId="5" fillId="0" borderId="0" xfId="9" applyNumberFormat="1" applyFont="1" applyFill="1" applyAlignment="1">
      <alignment horizontal="centerContinuous" vertical="center"/>
    </xf>
    <xf numFmtId="177" fontId="9" fillId="0" borderId="0" xfId="9" applyNumberFormat="1" applyFont="1" applyFill="1" applyAlignment="1">
      <alignment horizontal="center" vertical="center"/>
    </xf>
    <xf numFmtId="177" fontId="5" fillId="0" borderId="0" xfId="11" applyNumberFormat="1" applyFont="1" applyFill="1" applyBorder="1" applyAlignment="1">
      <alignment vertical="center"/>
    </xf>
    <xf numFmtId="177" fontId="5" fillId="0" borderId="0" xfId="11" applyNumberFormat="1" applyFont="1" applyFill="1" applyBorder="1" applyAlignment="1">
      <alignment horizontal="right" vertical="center"/>
    </xf>
    <xf numFmtId="177" fontId="32" fillId="0" borderId="0" xfId="11" applyNumberFormat="1" applyFont="1" applyFill="1" applyBorder="1" applyAlignment="1" applyProtection="1">
      <alignment vertical="center"/>
    </xf>
    <xf numFmtId="177" fontId="32" fillId="0" borderId="0" xfId="11" applyNumberFormat="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horizontal="center" vertical="center"/>
    </xf>
    <xf numFmtId="177" fontId="4" fillId="0" borderId="0" xfId="11" applyNumberFormat="1" applyFont="1" applyFill="1" applyAlignment="1">
      <alignment vertical="center"/>
    </xf>
    <xf numFmtId="177" fontId="5" fillId="0" borderId="0" xfId="11" applyNumberFormat="1" applyFont="1" applyFill="1" applyAlignment="1">
      <alignment vertical="center"/>
    </xf>
    <xf numFmtId="177" fontId="10" fillId="0" borderId="0" xfId="11" applyNumberFormat="1" applyFont="1" applyFill="1" applyAlignment="1">
      <alignment vertical="center"/>
    </xf>
    <xf numFmtId="177" fontId="9" fillId="0" borderId="0" xfId="11" applyNumberFormat="1" applyFont="1" applyFill="1" applyAlignment="1">
      <alignment vertical="center"/>
    </xf>
    <xf numFmtId="177" fontId="45" fillId="0" borderId="0" xfId="11" applyNumberFormat="1" applyFont="1" applyFill="1" applyAlignment="1">
      <alignment vertical="center"/>
    </xf>
    <xf numFmtId="177" fontId="9" fillId="0" borderId="1" xfId="11" applyNumberFormat="1" applyFont="1" applyFill="1" applyBorder="1" applyAlignment="1">
      <alignment vertical="center"/>
    </xf>
    <xf numFmtId="177" fontId="9" fillId="0" borderId="4" xfId="11" applyNumberFormat="1" applyFont="1" applyFill="1" applyBorder="1" applyAlignment="1">
      <alignment horizontal="right" vertical="center"/>
    </xf>
    <xf numFmtId="177" fontId="5" fillId="0" borderId="1" xfId="11" applyNumberFormat="1" applyFont="1" applyFill="1" applyBorder="1" applyAlignment="1">
      <alignment vertical="center"/>
    </xf>
    <xf numFmtId="177" fontId="4" fillId="0" borderId="1" xfId="11" applyNumberFormat="1" applyFont="1" applyFill="1" applyBorder="1" applyAlignment="1">
      <alignment vertical="center"/>
    </xf>
    <xf numFmtId="178" fontId="9" fillId="0" borderId="0" xfId="12" applyNumberFormat="1" applyFont="1" applyFill="1" applyBorder="1" applyAlignment="1" applyProtection="1">
      <alignment horizontal="right" vertical="center"/>
    </xf>
    <xf numFmtId="178" fontId="9" fillId="0" borderId="11" xfId="12" applyNumberFormat="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horizontal="right" vertical="center"/>
    </xf>
    <xf numFmtId="177" fontId="44" fillId="0" borderId="0" xfId="11" applyNumberFormat="1" applyFont="1" applyFill="1" applyBorder="1" applyAlignment="1" applyProtection="1">
      <alignment vertical="center"/>
    </xf>
    <xf numFmtId="177" fontId="44" fillId="0" borderId="0" xfId="11" applyNumberFormat="1" applyFont="1" applyFill="1" applyBorder="1" applyAlignment="1" applyProtection="1">
      <alignment horizontal="right" vertical="center"/>
    </xf>
    <xf numFmtId="177" fontId="40" fillId="0" borderId="0" xfId="11" applyNumberFormat="1" applyFont="1" applyFill="1" applyBorder="1" applyAlignment="1" applyProtection="1">
      <alignment vertical="center"/>
    </xf>
    <xf numFmtId="177" fontId="5" fillId="0" borderId="0" xfId="11" applyNumberFormat="1" applyFont="1" applyFill="1" applyBorder="1" applyAlignment="1" applyProtection="1">
      <alignment vertical="center"/>
    </xf>
    <xf numFmtId="177" fontId="44" fillId="0" borderId="0" xfId="11" applyNumberFormat="1" applyFont="1" applyFill="1" applyBorder="1" applyAlignment="1">
      <alignment vertical="center"/>
    </xf>
    <xf numFmtId="177" fontId="44" fillId="0" borderId="11" xfId="11" applyNumberFormat="1" applyFont="1" applyFill="1" applyBorder="1" applyAlignment="1">
      <alignment horizontal="right" vertical="center"/>
    </xf>
    <xf numFmtId="177" fontId="11" fillId="0" borderId="0" xfId="11" applyNumberFormat="1" applyFont="1" applyFill="1" applyAlignment="1">
      <alignment vertical="center"/>
    </xf>
    <xf numFmtId="177" fontId="11" fillId="0" borderId="0" xfId="11" applyNumberFormat="1" applyFont="1" applyFill="1" applyBorder="1" applyAlignment="1" applyProtection="1">
      <alignment vertical="center"/>
    </xf>
    <xf numFmtId="177" fontId="11" fillId="0" borderId="0" xfId="11" applyNumberFormat="1" applyFont="1" applyFill="1" applyBorder="1" applyAlignment="1" applyProtection="1">
      <alignment vertical="center"/>
      <protection locked="0"/>
    </xf>
    <xf numFmtId="177" fontId="11" fillId="0" borderId="0" xfId="11" applyNumberFormat="1" applyFont="1" applyFill="1" applyBorder="1" applyAlignment="1">
      <alignment vertical="center"/>
    </xf>
    <xf numFmtId="177" fontId="11" fillId="0" borderId="11" xfId="11" applyNumberFormat="1" applyFont="1" applyFill="1" applyBorder="1" applyAlignment="1">
      <alignment vertical="center"/>
    </xf>
    <xf numFmtId="177" fontId="6" fillId="0" borderId="0" xfId="11" applyNumberFormat="1" applyFont="1" applyFill="1" applyBorder="1" applyAlignment="1" applyProtection="1">
      <alignment horizontal="right" vertical="center"/>
    </xf>
    <xf numFmtId="177" fontId="6" fillId="0" borderId="0" xfId="11" applyNumberFormat="1" applyFont="1" applyFill="1" applyAlignment="1">
      <alignment vertical="center"/>
    </xf>
    <xf numFmtId="177" fontId="9" fillId="0" borderId="0" xfId="11" applyNumberFormat="1" applyFont="1" applyFill="1" applyBorder="1" applyAlignment="1">
      <alignment vertical="center"/>
    </xf>
    <xf numFmtId="177" fontId="40" fillId="0" borderId="0" xfId="11" applyNumberFormat="1" applyFont="1" applyFill="1" applyBorder="1" applyAlignment="1">
      <alignment vertical="center"/>
    </xf>
    <xf numFmtId="177" fontId="9" fillId="0" borderId="11" xfId="11" applyNumberFormat="1" applyFont="1" applyFill="1" applyBorder="1" applyAlignment="1">
      <alignment horizontal="right" vertical="center"/>
    </xf>
    <xf numFmtId="177" fontId="5" fillId="0" borderId="7" xfId="11" applyNumberFormat="1" applyFont="1" applyFill="1" applyBorder="1" applyAlignment="1" applyProtection="1">
      <alignment horizontal="center" vertical="center"/>
    </xf>
    <xf numFmtId="177" fontId="5" fillId="0" borderId="3" xfId="11" applyNumberFormat="1" applyFont="1" applyFill="1" applyBorder="1" applyAlignment="1" applyProtection="1">
      <alignment horizontal="center" vertical="center"/>
    </xf>
    <xf numFmtId="177" fontId="5" fillId="0" borderId="2" xfId="11" applyNumberFormat="1" applyFont="1" applyFill="1" applyBorder="1" applyAlignment="1" applyProtection="1">
      <alignment horizontal="center" vertical="center"/>
    </xf>
    <xf numFmtId="177" fontId="5" fillId="0" borderId="5" xfId="11" applyNumberFormat="1" applyFont="1" applyFill="1" applyBorder="1" applyAlignment="1" applyProtection="1">
      <alignment horizontal="center" vertical="center"/>
    </xf>
    <xf numFmtId="177" fontId="5" fillId="0" borderId="4" xfId="11" applyNumberFormat="1" applyFont="1" applyFill="1" applyBorder="1" applyAlignment="1" applyProtection="1">
      <alignment horizontal="center" vertical="center"/>
    </xf>
    <xf numFmtId="177" fontId="5" fillId="0" borderId="1" xfId="11" applyNumberFormat="1" applyFont="1" applyFill="1" applyBorder="1" applyAlignment="1" applyProtection="1">
      <alignment horizontal="center" vertical="center"/>
    </xf>
    <xf numFmtId="177" fontId="5" fillId="0" borderId="4" xfId="11" applyNumberFormat="1" applyFont="1" applyFill="1" applyBorder="1" applyAlignment="1" applyProtection="1">
      <alignment horizontal="center" vertical="center" wrapText="1"/>
    </xf>
    <xf numFmtId="177" fontId="5" fillId="0" borderId="7" xfId="11" applyNumberFormat="1" applyFont="1" applyFill="1" applyBorder="1" applyAlignment="1" applyProtection="1">
      <alignment horizontal="center" vertical="center" wrapText="1"/>
    </xf>
    <xf numFmtId="177" fontId="5" fillId="0" borderId="3" xfId="11" applyNumberFormat="1" applyFont="1" applyFill="1" applyBorder="1" applyAlignment="1" applyProtection="1">
      <alignment horizontal="center" vertical="center" wrapText="1"/>
    </xf>
    <xf numFmtId="177" fontId="5" fillId="0" borderId="6" xfId="11" applyNumberFormat="1" applyFont="1" applyFill="1" applyBorder="1" applyAlignment="1" applyProtection="1">
      <alignment horizontal="center" vertical="center" wrapText="1"/>
    </xf>
    <xf numFmtId="177" fontId="5" fillId="0" borderId="6" xfId="11" applyNumberFormat="1" applyFont="1" applyFill="1" applyBorder="1" applyAlignment="1" applyProtection="1">
      <alignment horizontal="center" vertical="center"/>
    </xf>
    <xf numFmtId="177" fontId="5" fillId="0" borderId="0" xfId="11" applyNumberFormat="1" applyFont="1" applyFill="1" applyAlignment="1">
      <alignment horizontal="center" vertical="center"/>
    </xf>
    <xf numFmtId="177" fontId="9" fillId="0" borderId="0" xfId="11" applyNumberFormat="1" applyFont="1" applyFill="1" applyAlignment="1">
      <alignment horizontal="center" vertical="center"/>
    </xf>
    <xf numFmtId="176" fontId="6" fillId="0" borderId="11" xfId="3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11" xfId="3" applyNumberFormat="1" applyFont="1" applyFill="1" applyBorder="1" applyAlignment="1">
      <alignment horizontal="right"/>
    </xf>
    <xf numFmtId="176" fontId="5" fillId="0" borderId="2" xfId="3" applyNumberFormat="1" applyFont="1" applyFill="1" applyBorder="1" applyAlignment="1" applyProtection="1">
      <alignment horizontal="center" vertical="center"/>
    </xf>
    <xf numFmtId="176" fontId="5" fillId="0" borderId="6" xfId="3" applyNumberFormat="1" applyFont="1" applyFill="1" applyBorder="1" applyAlignment="1" applyProtection="1">
      <alignment horizontal="center" vertical="center"/>
    </xf>
    <xf numFmtId="176" fontId="5" fillId="0" borderId="7" xfId="3" applyNumberFormat="1" applyFont="1" applyFill="1" applyBorder="1" applyAlignment="1" applyProtection="1">
      <alignment horizontal="center" vertical="center"/>
    </xf>
    <xf numFmtId="176" fontId="5" fillId="0" borderId="8" xfId="3" applyNumberFormat="1" applyFont="1" applyFill="1" applyBorder="1" applyAlignment="1" applyProtection="1">
      <alignment horizontal="center" vertical="center"/>
    </xf>
    <xf numFmtId="176" fontId="5" fillId="0" borderId="10" xfId="3" applyNumberFormat="1" applyFont="1" applyFill="1" applyBorder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center" vertical="center"/>
    </xf>
    <xf numFmtId="37" fontId="6" fillId="0" borderId="0" xfId="3" applyFont="1" applyFill="1" applyBorder="1" applyAlignment="1">
      <alignment horizontal="right"/>
    </xf>
    <xf numFmtId="176" fontId="5" fillId="0" borderId="13" xfId="3" applyNumberFormat="1" applyFont="1" applyFill="1" applyBorder="1" applyAlignment="1" applyProtection="1">
      <alignment horizontal="center" vertical="center" wrapText="1"/>
    </xf>
    <xf numFmtId="176" fontId="5" fillId="0" borderId="14" xfId="3" applyNumberFormat="1" applyFont="1" applyFill="1" applyBorder="1" applyAlignment="1" applyProtection="1">
      <alignment horizontal="center" vertical="center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1" xfId="3" applyNumberFormat="1" applyFont="1" applyFill="1" applyBorder="1" applyAlignment="1" applyProtection="1">
      <alignment horizontal="center" vertical="center"/>
    </xf>
    <xf numFmtId="176" fontId="6" fillId="0" borderId="0" xfId="3" applyNumberFormat="1" applyFont="1" applyFill="1" applyBorder="1" applyAlignment="1" applyProtection="1"/>
    <xf numFmtId="0" fontId="6" fillId="0" borderId="12" xfId="0" applyFont="1" applyFill="1" applyBorder="1" applyAlignment="1"/>
    <xf numFmtId="176" fontId="6" fillId="0" borderId="0" xfId="3" applyNumberFormat="1" applyFont="1" applyFill="1" applyBorder="1" applyAlignment="1" applyProtection="1">
      <alignment horizontal="left"/>
    </xf>
    <xf numFmtId="0" fontId="6" fillId="0" borderId="12" xfId="0" applyFont="1" applyFill="1" applyBorder="1" applyAlignment="1">
      <alignment horizontal="left"/>
    </xf>
    <xf numFmtId="176" fontId="5" fillId="0" borderId="14" xfId="3" applyNumberFormat="1" applyFont="1" applyFill="1" applyBorder="1" applyAlignment="1" applyProtection="1">
      <alignment horizontal="center" vertical="center" wrapText="1"/>
    </xf>
    <xf numFmtId="176" fontId="5" fillId="0" borderId="15" xfId="3" applyNumberFormat="1" applyFont="1" applyFill="1" applyBorder="1" applyAlignment="1" applyProtection="1">
      <alignment horizontal="center" vertical="center"/>
    </xf>
    <xf numFmtId="176" fontId="5" fillId="0" borderId="12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37" fontId="6" fillId="0" borderId="12" xfId="3" applyFont="1" applyFill="1" applyBorder="1" applyAlignment="1">
      <alignment horizontal="left"/>
    </xf>
    <xf numFmtId="176" fontId="5" fillId="0" borderId="0" xfId="3" applyNumberFormat="1" applyFont="1" applyFill="1" applyAlignment="1">
      <alignment horizontal="center" vertical="center"/>
    </xf>
    <xf numFmtId="37" fontId="6" fillId="0" borderId="12" xfId="3" applyFont="1" applyFill="1" applyBorder="1" applyAlignment="1"/>
    <xf numFmtId="176" fontId="5" fillId="0" borderId="13" xfId="3" applyNumberFormat="1" applyFont="1" applyFill="1" applyBorder="1" applyAlignment="1" applyProtection="1">
      <alignment horizontal="center" vertical="center"/>
    </xf>
    <xf numFmtId="176" fontId="5" fillId="0" borderId="9" xfId="4" applyNumberFormat="1" applyFont="1" applyFill="1" applyBorder="1" applyAlignment="1" applyProtection="1">
      <alignment horizontal="center" vertical="center"/>
    </xf>
    <xf numFmtId="176" fontId="5" fillId="0" borderId="10" xfId="4" applyNumberFormat="1" applyFont="1" applyFill="1" applyBorder="1" applyAlignment="1" applyProtection="1">
      <alignment horizontal="center" vertical="center"/>
    </xf>
    <xf numFmtId="176" fontId="5" fillId="0" borderId="2" xfId="4" applyNumberFormat="1" applyFont="1" applyFill="1" applyBorder="1" applyAlignment="1">
      <alignment horizontal="center" vertical="center"/>
    </xf>
    <xf numFmtId="176" fontId="5" fillId="0" borderId="6" xfId="4" applyNumberFormat="1" applyFont="1" applyFill="1" applyBorder="1" applyAlignment="1">
      <alignment horizontal="center" vertical="center"/>
    </xf>
    <xf numFmtId="176" fontId="5" fillId="0" borderId="7" xfId="4" applyNumberFormat="1" applyFont="1" applyFill="1" applyBorder="1" applyAlignment="1">
      <alignment horizontal="center" vertical="center"/>
    </xf>
    <xf numFmtId="176" fontId="5" fillId="0" borderId="2" xfId="4" applyNumberFormat="1" applyFont="1" applyFill="1" applyBorder="1" applyAlignment="1" applyProtection="1">
      <alignment horizontal="center" vertical="center"/>
    </xf>
    <xf numFmtId="176" fontId="5" fillId="0" borderId="6" xfId="4" applyNumberFormat="1" applyFont="1" applyFill="1" applyBorder="1" applyAlignment="1" applyProtection="1">
      <alignment horizontal="center" vertical="center"/>
    </xf>
    <xf numFmtId="176" fontId="5" fillId="0" borderId="7" xfId="4" applyNumberFormat="1" applyFont="1" applyFill="1" applyBorder="1" applyAlignment="1" applyProtection="1">
      <alignment horizontal="center" vertical="center"/>
    </xf>
    <xf numFmtId="176" fontId="5" fillId="0" borderId="13" xfId="4" applyNumberFormat="1" applyFont="1" applyFill="1" applyBorder="1" applyAlignment="1">
      <alignment horizontal="center" vertical="center"/>
    </xf>
    <xf numFmtId="176" fontId="5" fillId="0" borderId="14" xfId="4" applyNumberFormat="1" applyFont="1" applyFill="1" applyBorder="1" applyAlignment="1">
      <alignment horizontal="center" vertical="center"/>
    </xf>
    <xf numFmtId="176" fontId="5" fillId="0" borderId="15" xfId="4" applyNumberFormat="1" applyFont="1" applyFill="1" applyBorder="1" applyAlignment="1">
      <alignment horizontal="center" vertical="center"/>
    </xf>
    <xf numFmtId="176" fontId="5" fillId="0" borderId="4" xfId="4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5" fillId="0" borderId="5" xfId="4" applyNumberFormat="1" applyFont="1" applyFill="1" applyBorder="1" applyAlignment="1">
      <alignment horizontal="center" vertical="center"/>
    </xf>
    <xf numFmtId="176" fontId="5" fillId="0" borderId="13" xfId="4" applyNumberFormat="1" applyFont="1" applyFill="1" applyBorder="1" applyAlignment="1" applyProtection="1">
      <alignment horizontal="center" vertical="center" wrapText="1"/>
    </xf>
    <xf numFmtId="176" fontId="5" fillId="0" borderId="14" xfId="4" applyNumberFormat="1" applyFont="1" applyFill="1" applyBorder="1" applyAlignment="1" applyProtection="1">
      <alignment horizontal="center" vertical="center"/>
    </xf>
    <xf numFmtId="176" fontId="5" fillId="0" borderId="11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center" vertical="center"/>
    </xf>
    <xf numFmtId="176" fontId="5" fillId="0" borderId="4" xfId="4" applyNumberFormat="1" applyFont="1" applyFill="1" applyBorder="1" applyAlignment="1" applyProtection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/>
    </xf>
    <xf numFmtId="176" fontId="5" fillId="0" borderId="8" xfId="4" applyNumberFormat="1" applyFont="1" applyFill="1" applyBorder="1" applyAlignment="1" applyProtection="1">
      <alignment horizontal="center" vertical="center"/>
    </xf>
    <xf numFmtId="176" fontId="5" fillId="0" borderId="13" xfId="4" applyNumberFormat="1" applyFont="1" applyFill="1" applyBorder="1" applyAlignment="1" applyProtection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/>
    </xf>
    <xf numFmtId="176" fontId="5" fillId="0" borderId="5" xfId="4" applyNumberFormat="1" applyFont="1" applyFill="1" applyBorder="1" applyAlignment="1" applyProtection="1">
      <alignment horizontal="center" vertical="center"/>
    </xf>
    <xf numFmtId="176" fontId="6" fillId="0" borderId="0" xfId="3" applyNumberFormat="1" applyFont="1" applyFill="1" applyBorder="1" applyAlignment="1" applyProtection="1">
      <alignment horizontal="right"/>
    </xf>
    <xf numFmtId="176" fontId="6" fillId="0" borderId="0" xfId="3" applyNumberFormat="1" applyFont="1" applyFill="1" applyBorder="1" applyAlignment="1">
      <alignment horizontal="right"/>
    </xf>
    <xf numFmtId="176" fontId="6" fillId="0" borderId="12" xfId="3" applyNumberFormat="1" applyFont="1" applyFill="1" applyBorder="1" applyAlignment="1" applyProtection="1">
      <alignment horizontal="left"/>
    </xf>
    <xf numFmtId="176" fontId="5" fillId="0" borderId="0" xfId="4" applyNumberFormat="1" applyFont="1" applyFill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/>
    <xf numFmtId="176" fontId="5" fillId="0" borderId="14" xfId="4" applyNumberFormat="1" applyFont="1" applyFill="1" applyBorder="1" applyAlignment="1" applyProtection="1">
      <alignment horizontal="center" vertical="center" wrapText="1"/>
    </xf>
    <xf numFmtId="176" fontId="5" fillId="0" borderId="12" xfId="4" applyNumberFormat="1" applyFont="1" applyFill="1" applyBorder="1" applyAlignment="1" applyProtection="1">
      <alignment horizontal="center" vertical="center"/>
    </xf>
    <xf numFmtId="176" fontId="5" fillId="0" borderId="11" xfId="4" applyNumberFormat="1" applyFont="1" applyFill="1" applyBorder="1" applyAlignment="1" applyProtection="1">
      <alignment horizontal="center" vertical="center" wrapText="1"/>
    </xf>
    <xf numFmtId="176" fontId="5" fillId="0" borderId="0" xfId="4" applyNumberFormat="1" applyFont="1" applyFill="1" applyBorder="1" applyAlignment="1" applyProtection="1">
      <alignment horizontal="center" vertical="center" wrapText="1"/>
    </xf>
    <xf numFmtId="176" fontId="5" fillId="0" borderId="4" xfId="4" applyNumberFormat="1" applyFont="1" applyFill="1" applyBorder="1" applyAlignment="1" applyProtection="1">
      <alignment horizontal="center" vertical="center" wrapText="1"/>
    </xf>
    <xf numFmtId="176" fontId="5" fillId="0" borderId="1" xfId="4" applyNumberFormat="1" applyFont="1" applyFill="1" applyBorder="1" applyAlignment="1" applyProtection="1">
      <alignment horizontal="center" vertical="center" wrapText="1"/>
    </xf>
    <xf numFmtId="176" fontId="5" fillId="0" borderId="8" xfId="4" applyNumberFormat="1" applyFont="1" applyFill="1" applyBorder="1" applyAlignment="1" applyProtection="1">
      <alignment horizontal="center" vertical="center" shrinkToFit="1"/>
    </xf>
    <xf numFmtId="176" fontId="5" fillId="0" borderId="9" xfId="4" applyNumberFormat="1" applyFont="1" applyFill="1" applyBorder="1" applyAlignment="1" applyProtection="1">
      <alignment horizontal="center" vertical="center" shrinkToFit="1"/>
    </xf>
    <xf numFmtId="176" fontId="5" fillId="0" borderId="10" xfId="4" applyNumberFormat="1" applyFont="1" applyFill="1" applyBorder="1" applyAlignment="1" applyProtection="1">
      <alignment horizontal="center" vertical="center" shrinkToFit="1"/>
    </xf>
    <xf numFmtId="176" fontId="5" fillId="0" borderId="11" xfId="4" applyNumberFormat="1" applyFont="1" applyFill="1" applyBorder="1" applyAlignment="1">
      <alignment horizontal="center" vertical="center"/>
    </xf>
    <xf numFmtId="176" fontId="5" fillId="0" borderId="0" xfId="4" applyNumberFormat="1" applyFont="1" applyFill="1" applyBorder="1" applyAlignment="1">
      <alignment horizontal="center" vertical="center"/>
    </xf>
    <xf numFmtId="176" fontId="5" fillId="0" borderId="12" xfId="4" applyNumberFormat="1" applyFont="1" applyFill="1" applyBorder="1" applyAlignment="1">
      <alignment horizontal="center" vertical="center"/>
    </xf>
    <xf numFmtId="176" fontId="9" fillId="0" borderId="0" xfId="4" applyNumberFormat="1" applyFont="1" applyFill="1" applyAlignment="1" applyProtection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 wrapText="1"/>
    </xf>
    <xf numFmtId="176" fontId="5" fillId="0" borderId="12" xfId="4" applyNumberFormat="1" applyFont="1" applyFill="1" applyBorder="1" applyAlignment="1" applyProtection="1">
      <alignment horizontal="center" vertical="center" wrapText="1"/>
    </xf>
    <xf numFmtId="176" fontId="5" fillId="0" borderId="5" xfId="4" applyNumberFormat="1" applyFont="1" applyFill="1" applyBorder="1" applyAlignment="1" applyProtection="1">
      <alignment horizontal="center" vertical="center" wrapText="1"/>
    </xf>
    <xf numFmtId="176" fontId="5" fillId="0" borderId="2" xfId="4" applyNumberFormat="1" applyFont="1" applyFill="1" applyBorder="1" applyAlignment="1" applyProtection="1">
      <alignment horizontal="center" vertical="center" shrinkToFit="1"/>
    </xf>
    <xf numFmtId="176" fontId="5" fillId="0" borderId="7" xfId="4" applyNumberFormat="1" applyFont="1" applyFill="1" applyBorder="1" applyAlignment="1" applyProtection="1">
      <alignment horizontal="center" vertical="center" shrinkToFit="1"/>
    </xf>
    <xf numFmtId="176" fontId="21" fillId="0" borderId="8" xfId="4" applyNumberFormat="1" applyFont="1" applyFill="1" applyBorder="1" applyAlignment="1" applyProtection="1">
      <alignment horizontal="center" vertical="center" wrapText="1"/>
    </xf>
    <xf numFmtId="176" fontId="21" fillId="0" borderId="9" xfId="4" applyNumberFormat="1" applyFont="1" applyFill="1" applyBorder="1" applyAlignment="1" applyProtection="1">
      <alignment horizontal="center" vertical="center" wrapText="1"/>
    </xf>
    <xf numFmtId="176" fontId="21" fillId="0" borderId="10" xfId="4" applyNumberFormat="1" applyFont="1" applyFill="1" applyBorder="1" applyAlignment="1" applyProtection="1">
      <alignment horizontal="center" vertical="center" wrapText="1"/>
    </xf>
    <xf numFmtId="176" fontId="5" fillId="0" borderId="11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Border="1" applyAlignment="1" applyProtection="1">
      <alignment horizontal="center" vertical="center" wrapText="1"/>
    </xf>
    <xf numFmtId="176" fontId="5" fillId="0" borderId="4" xfId="3" applyNumberFormat="1" applyFont="1" applyFill="1" applyBorder="1" applyAlignment="1" applyProtection="1">
      <alignment horizontal="center" vertical="center" wrapText="1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177" fontId="5" fillId="0" borderId="2" xfId="8" applyNumberFormat="1" applyFont="1" applyFill="1" applyBorder="1" applyAlignment="1">
      <alignment horizontal="center" vertical="center"/>
    </xf>
    <xf numFmtId="177" fontId="5" fillId="0" borderId="6" xfId="8" applyNumberFormat="1" applyFont="1" applyFill="1" applyBorder="1" applyAlignment="1">
      <alignment horizontal="center" vertical="center"/>
    </xf>
    <xf numFmtId="177" fontId="5" fillId="0" borderId="7" xfId="8" applyNumberFormat="1" applyFont="1" applyFill="1" applyBorder="1" applyAlignment="1">
      <alignment horizontal="center" vertical="center"/>
    </xf>
    <xf numFmtId="177" fontId="5" fillId="0" borderId="8" xfId="7" applyNumberFormat="1" applyFont="1" applyFill="1" applyBorder="1" applyAlignment="1" applyProtection="1">
      <alignment horizontal="center" vertical="center"/>
    </xf>
    <xf numFmtId="177" fontId="5" fillId="0" borderId="10" xfId="7" applyNumberFormat="1" applyFont="1" applyFill="1" applyBorder="1" applyAlignment="1" applyProtection="1">
      <alignment horizontal="center" vertical="center"/>
    </xf>
    <xf numFmtId="177" fontId="5" fillId="0" borderId="8" xfId="7" applyNumberFormat="1" applyFont="1" applyFill="1" applyBorder="1" applyAlignment="1" applyProtection="1">
      <alignment horizontal="center" vertical="center" wrapText="1"/>
    </xf>
    <xf numFmtId="177" fontId="5" fillId="0" borderId="13" xfId="8" applyNumberFormat="1" applyFont="1" applyFill="1" applyBorder="1" applyAlignment="1">
      <alignment horizontal="center" vertical="center"/>
    </xf>
    <xf numFmtId="177" fontId="5" fillId="0" borderId="14" xfId="8" applyNumberFormat="1" applyFont="1" applyFill="1" applyBorder="1" applyAlignment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5" fillId="0" borderId="15" xfId="7" applyNumberFormat="1" applyFont="1" applyFill="1" applyBorder="1" applyAlignment="1" applyProtection="1">
      <alignment horizontal="center" vertical="center"/>
    </xf>
    <xf numFmtId="177" fontId="5" fillId="0" borderId="12" xfId="7" applyNumberFormat="1" applyFont="1" applyFill="1" applyBorder="1" applyAlignment="1" applyProtection="1">
      <alignment horizontal="center" vertical="center"/>
    </xf>
    <xf numFmtId="177" fontId="5" fillId="0" borderId="5" xfId="7" applyNumberFormat="1" applyFont="1" applyFill="1" applyBorder="1" applyAlignment="1" applyProtection="1">
      <alignment horizontal="center" vertical="center"/>
    </xf>
    <xf numFmtId="177" fontId="5" fillId="0" borderId="9" xfId="7" applyNumberFormat="1" applyFont="1" applyFill="1" applyBorder="1" applyAlignment="1" applyProtection="1">
      <alignment horizontal="center" vertical="center"/>
    </xf>
    <xf numFmtId="177" fontId="5" fillId="0" borderId="6" xfId="7" applyNumberFormat="1" applyFont="1" applyFill="1" applyBorder="1" applyAlignment="1">
      <alignment horizontal="center" vertical="center"/>
    </xf>
    <xf numFmtId="177" fontId="4" fillId="0" borderId="2" xfId="8" applyNumberFormat="1" applyFont="1" applyFill="1" applyBorder="1" applyAlignment="1">
      <alignment horizontal="center" vertical="center"/>
    </xf>
    <xf numFmtId="177" fontId="4" fillId="0" borderId="6" xfId="8" applyNumberFormat="1" applyFont="1" applyFill="1" applyBorder="1" applyAlignment="1">
      <alignment horizontal="center" vertical="center"/>
    </xf>
    <xf numFmtId="177" fontId="4" fillId="0" borderId="7" xfId="8" applyNumberFormat="1" applyFont="1" applyFill="1" applyBorder="1" applyAlignment="1">
      <alignment horizontal="center" vertical="center"/>
    </xf>
    <xf numFmtId="177" fontId="5" fillId="0" borderId="8" xfId="7" applyNumberFormat="1" applyFont="1" applyFill="1" applyBorder="1" applyAlignment="1">
      <alignment horizontal="center" vertical="center" wrapText="1"/>
    </xf>
    <xf numFmtId="177" fontId="5" fillId="0" borderId="9" xfId="7" applyNumberFormat="1" applyFont="1" applyFill="1" applyBorder="1" applyAlignment="1">
      <alignment horizontal="center" vertical="center"/>
    </xf>
    <xf numFmtId="177" fontId="5" fillId="0" borderId="10" xfId="7" applyNumberFormat="1" applyFont="1" applyFill="1" applyBorder="1" applyAlignment="1">
      <alignment horizontal="center" vertical="center"/>
    </xf>
    <xf numFmtId="177" fontId="5" fillId="0" borderId="9" xfId="7" applyNumberFormat="1" applyFont="1" applyFill="1" applyBorder="1" applyAlignment="1" applyProtection="1">
      <alignment horizontal="center" vertical="center" wrapText="1"/>
    </xf>
    <xf numFmtId="177" fontId="5" fillId="0" borderId="10" xfId="7" applyNumberFormat="1" applyFont="1" applyFill="1" applyBorder="1" applyAlignment="1" applyProtection="1">
      <alignment horizontal="center" vertical="center" wrapText="1"/>
    </xf>
    <xf numFmtId="177" fontId="5" fillId="0" borderId="0" xfId="8" applyNumberFormat="1" applyFont="1" applyFill="1" applyAlignment="1">
      <alignment horizontal="center" vertical="center"/>
    </xf>
    <xf numFmtId="177" fontId="5" fillId="0" borderId="15" xfId="8" applyNumberFormat="1" applyFont="1" applyFill="1" applyBorder="1" applyAlignment="1" applyProtection="1">
      <alignment horizontal="center" vertical="center"/>
    </xf>
    <xf numFmtId="177" fontId="5" fillId="0" borderId="12" xfId="8" applyNumberFormat="1" applyFont="1" applyFill="1" applyBorder="1" applyAlignment="1" applyProtection="1">
      <alignment horizontal="center" vertical="center"/>
    </xf>
    <xf numFmtId="177" fontId="5" fillId="0" borderId="5" xfId="8" applyNumberFormat="1" applyFont="1" applyFill="1" applyBorder="1" applyAlignment="1" applyProtection="1">
      <alignment horizontal="center" vertical="center"/>
    </xf>
    <xf numFmtId="177" fontId="5" fillId="0" borderId="13" xfId="8" applyNumberFormat="1" applyFont="1" applyFill="1" applyBorder="1" applyAlignment="1" applyProtection="1">
      <alignment horizontal="center" vertical="center"/>
    </xf>
    <xf numFmtId="177" fontId="5" fillId="0" borderId="14" xfId="8" applyNumberFormat="1" applyFont="1" applyFill="1" applyBorder="1" applyAlignment="1" applyProtection="1">
      <alignment horizontal="center" vertical="center"/>
    </xf>
    <xf numFmtId="177" fontId="5" fillId="0" borderId="11" xfId="8" applyNumberFormat="1" applyFont="1" applyFill="1" applyBorder="1" applyAlignment="1" applyProtection="1">
      <alignment horizontal="center" vertical="center"/>
    </xf>
    <xf numFmtId="177" fontId="5" fillId="0" borderId="0" xfId="8" applyNumberFormat="1" applyFont="1" applyFill="1" applyBorder="1" applyAlignment="1" applyProtection="1">
      <alignment horizontal="center" vertical="center"/>
    </xf>
    <xf numFmtId="177" fontId="5" fillId="0" borderId="16" xfId="8" applyNumberFormat="1" applyFont="1" applyFill="1" applyBorder="1" applyAlignment="1">
      <alignment horizontal="center" vertical="center"/>
    </xf>
    <xf numFmtId="177" fontId="5" fillId="0" borderId="17" xfId="8" applyNumberFormat="1" applyFont="1" applyFill="1" applyBorder="1" applyAlignment="1">
      <alignment horizontal="center" vertical="center"/>
    </xf>
    <xf numFmtId="177" fontId="5" fillId="0" borderId="18" xfId="8" applyNumberFormat="1" applyFont="1" applyFill="1" applyBorder="1" applyAlignment="1">
      <alignment horizontal="center" vertical="center"/>
    </xf>
    <xf numFmtId="177" fontId="5" fillId="0" borderId="6" xfId="8" applyNumberFormat="1" applyFont="1" applyFill="1" applyBorder="1" applyAlignment="1">
      <alignment horizontal="left" vertical="center" indent="2"/>
    </xf>
    <xf numFmtId="177" fontId="5" fillId="0" borderId="7" xfId="8" applyNumberFormat="1" applyFont="1" applyFill="1" applyBorder="1" applyAlignment="1">
      <alignment horizontal="left" vertical="center" indent="2"/>
    </xf>
    <xf numFmtId="177" fontId="5" fillId="0" borderId="2" xfId="8" applyNumberFormat="1" applyFont="1" applyFill="1" applyBorder="1" applyAlignment="1" applyProtection="1">
      <alignment horizontal="center" vertical="center"/>
    </xf>
    <xf numFmtId="177" fontId="5" fillId="0" borderId="6" xfId="8" applyNumberFormat="1" applyFont="1" applyFill="1" applyBorder="1" applyAlignment="1" applyProtection="1">
      <alignment horizontal="center" vertical="center"/>
    </xf>
    <xf numFmtId="177" fontId="5" fillId="0" borderId="7" xfId="8" applyNumberFormat="1" applyFont="1" applyFill="1" applyBorder="1" applyAlignment="1" applyProtection="1">
      <alignment horizontal="center" vertical="center"/>
    </xf>
    <xf numFmtId="177" fontId="5" fillId="0" borderId="11" xfId="8" applyNumberFormat="1" applyFont="1" applyFill="1" applyBorder="1" applyAlignment="1">
      <alignment horizontal="center" vertical="center"/>
    </xf>
    <xf numFmtId="177" fontId="5" fillId="0" borderId="0" xfId="8" applyNumberFormat="1" applyFont="1" applyFill="1" applyBorder="1" applyAlignment="1">
      <alignment horizontal="center" vertical="center"/>
    </xf>
    <xf numFmtId="177" fontId="5" fillId="0" borderId="19" xfId="8" applyNumberFormat="1" applyFont="1" applyFill="1" applyBorder="1" applyAlignment="1" applyProtection="1">
      <alignment horizontal="center" vertical="center"/>
    </xf>
    <xf numFmtId="177" fontId="5" fillId="0" borderId="20" xfId="8" applyNumberFormat="1" applyFont="1" applyFill="1" applyBorder="1" applyAlignment="1" applyProtection="1">
      <alignment horizontal="center" vertical="center"/>
    </xf>
    <xf numFmtId="177" fontId="5" fillId="0" borderId="21" xfId="8" applyNumberFormat="1" applyFont="1" applyFill="1" applyBorder="1" applyAlignment="1" applyProtection="1">
      <alignment horizontal="center" vertical="center"/>
    </xf>
    <xf numFmtId="177" fontId="5" fillId="0" borderId="15" xfId="8" applyNumberFormat="1" applyFont="1" applyFill="1" applyBorder="1" applyAlignment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13" xfId="5" applyNumberFormat="1" applyFont="1" applyFill="1" applyBorder="1" applyAlignment="1" applyProtection="1">
      <alignment horizontal="center" vertical="center" wrapText="1"/>
    </xf>
    <xf numFmtId="177" fontId="5" fillId="0" borderId="4" xfId="5" applyNumberFormat="1" applyFont="1" applyFill="1" applyBorder="1" applyAlignment="1" applyProtection="1">
      <alignment horizontal="center" vertical="center" wrapText="1"/>
    </xf>
    <xf numFmtId="177" fontId="5" fillId="0" borderId="13" xfId="5" applyNumberFormat="1" applyFont="1" applyFill="1" applyBorder="1" applyAlignment="1">
      <alignment horizontal="center" vertical="center"/>
    </xf>
    <xf numFmtId="177" fontId="5" fillId="0" borderId="14" xfId="5" applyNumberFormat="1" applyFont="1" applyFill="1" applyBorder="1" applyAlignment="1">
      <alignment horizontal="center" vertical="center"/>
    </xf>
    <xf numFmtId="177" fontId="5" fillId="0" borderId="15" xfId="5" applyNumberFormat="1" applyFont="1" applyFill="1" applyBorder="1" applyAlignment="1" applyProtection="1">
      <alignment horizontal="center" vertical="center"/>
    </xf>
    <xf numFmtId="177" fontId="5" fillId="0" borderId="5" xfId="5" applyNumberFormat="1" applyFont="1" applyFill="1" applyBorder="1" applyAlignment="1" applyProtection="1">
      <alignment horizontal="center" vertical="center"/>
    </xf>
    <xf numFmtId="177" fontId="41" fillId="0" borderId="0" xfId="5" applyNumberFormat="1" applyFont="1" applyFill="1" applyBorder="1" applyAlignment="1" applyProtection="1">
      <alignment horizontal="left" vertical="top" wrapText="1"/>
    </xf>
    <xf numFmtId="177" fontId="5" fillId="0" borderId="2" xfId="8" applyNumberFormat="1" applyFont="1" applyFill="1" applyBorder="1" applyAlignment="1">
      <alignment horizontal="right" vertical="center" indent="2"/>
    </xf>
    <xf numFmtId="177" fontId="5" fillId="0" borderId="6" xfId="8" applyNumberFormat="1" applyFont="1" applyFill="1" applyBorder="1" applyAlignment="1">
      <alignment horizontal="right" vertical="center" indent="2"/>
    </xf>
    <xf numFmtId="177" fontId="5" fillId="0" borderId="13" xfId="5" applyNumberFormat="1" applyFont="1" applyFill="1" applyBorder="1" applyAlignment="1" applyProtection="1">
      <alignment horizontal="center" vertical="center"/>
    </xf>
    <xf numFmtId="177" fontId="5" fillId="0" borderId="4" xfId="5" applyNumberFormat="1" applyFont="1" applyFill="1" applyBorder="1" applyAlignment="1" applyProtection="1">
      <alignment horizontal="center" vertical="center"/>
    </xf>
    <xf numFmtId="177" fontId="5" fillId="0" borderId="15" xfId="5" applyNumberFormat="1" applyFont="1" applyFill="1" applyBorder="1" applyAlignment="1">
      <alignment horizontal="center" vertical="center"/>
    </xf>
    <xf numFmtId="177" fontId="5" fillId="0" borderId="4" xfId="5" applyNumberFormat="1" applyFont="1" applyFill="1" applyBorder="1" applyAlignment="1">
      <alignment horizontal="center" vertical="center"/>
    </xf>
    <xf numFmtId="177" fontId="5" fillId="0" borderId="5" xfId="5" applyNumberFormat="1" applyFont="1" applyFill="1" applyBorder="1" applyAlignment="1">
      <alignment horizontal="center" vertical="center"/>
    </xf>
    <xf numFmtId="177" fontId="5" fillId="0" borderId="14" xfId="5" applyNumberFormat="1" applyFont="1" applyFill="1" applyBorder="1" applyAlignment="1" applyProtection="1">
      <alignment horizontal="center" vertical="center"/>
    </xf>
    <xf numFmtId="177" fontId="5" fillId="0" borderId="1" xfId="5" applyNumberFormat="1" applyFont="1" applyFill="1" applyBorder="1" applyAlignment="1" applyProtection="1">
      <alignment horizontal="center" vertical="center"/>
    </xf>
    <xf numFmtId="177" fontId="5" fillId="0" borderId="11" xfId="5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Border="1" applyAlignment="1" applyProtection="1">
      <alignment horizontal="center" vertical="center"/>
    </xf>
    <xf numFmtId="177" fontId="5" fillId="0" borderId="22" xfId="8" applyNumberFormat="1" applyFont="1" applyFill="1" applyBorder="1" applyAlignment="1" applyProtection="1">
      <alignment horizontal="center" vertical="center"/>
    </xf>
    <xf numFmtId="177" fontId="5" fillId="0" borderId="2" xfId="5" applyNumberFormat="1" applyFont="1" applyFill="1" applyBorder="1" applyAlignment="1" applyProtection="1">
      <alignment horizontal="center" vertical="center"/>
    </xf>
    <xf numFmtId="177" fontId="5" fillId="0" borderId="7" xfId="5" applyNumberFormat="1" applyFont="1" applyFill="1" applyBorder="1" applyAlignment="1" applyProtection="1">
      <alignment horizontal="center" vertical="center"/>
    </xf>
    <xf numFmtId="177" fontId="32" fillId="0" borderId="11" xfId="5" applyNumberFormat="1" applyFont="1" applyFill="1" applyBorder="1" applyAlignment="1" applyProtection="1">
      <alignment horizontal="center" vertical="center"/>
    </xf>
    <xf numFmtId="177" fontId="32" fillId="0" borderId="0" xfId="5" applyNumberFormat="1" applyFont="1" applyFill="1" applyBorder="1" applyAlignment="1" applyProtection="1">
      <alignment horizontal="center" vertical="center"/>
    </xf>
    <xf numFmtId="177" fontId="4" fillId="0" borderId="15" xfId="6" applyNumberFormat="1" applyFont="1" applyFill="1" applyBorder="1" applyAlignment="1">
      <alignment horizontal="center" vertical="center"/>
    </xf>
    <xf numFmtId="177" fontId="4" fillId="0" borderId="12" xfId="6" applyNumberFormat="1" applyFont="1" applyFill="1" applyBorder="1" applyAlignment="1">
      <alignment horizontal="center" vertical="center"/>
    </xf>
    <xf numFmtId="177" fontId="4" fillId="0" borderId="5" xfId="6" applyNumberFormat="1" applyFont="1" applyFill="1" applyBorder="1" applyAlignment="1">
      <alignment horizontal="center" vertical="center"/>
    </xf>
    <xf numFmtId="177" fontId="5" fillId="0" borderId="13" xfId="9" applyNumberFormat="1" applyFont="1" applyFill="1" applyBorder="1" applyAlignment="1" applyProtection="1">
      <alignment horizontal="center" vertical="center"/>
    </xf>
    <xf numFmtId="177" fontId="5" fillId="0" borderId="15" xfId="9" applyNumberFormat="1" applyFont="1" applyFill="1" applyBorder="1" applyAlignment="1" applyProtection="1">
      <alignment horizontal="center" vertical="center"/>
    </xf>
    <xf numFmtId="177" fontId="5" fillId="0" borderId="2" xfId="9" applyNumberFormat="1" applyFont="1" applyFill="1" applyBorder="1" applyAlignment="1" applyProtection="1">
      <alignment horizontal="center" vertical="center"/>
    </xf>
    <xf numFmtId="177" fontId="5" fillId="0" borderId="7" xfId="9" applyNumberFormat="1" applyFont="1" applyFill="1" applyBorder="1" applyAlignment="1" applyProtection="1">
      <alignment horizontal="center" vertical="center"/>
    </xf>
    <xf numFmtId="177" fontId="5" fillId="0" borderId="6" xfId="9" applyNumberFormat="1" applyFont="1" applyFill="1" applyBorder="1" applyAlignment="1" applyProtection="1">
      <alignment horizontal="center" vertical="center"/>
    </xf>
    <xf numFmtId="177" fontId="5" fillId="0" borderId="2" xfId="9" applyNumberFormat="1" applyFont="1" applyFill="1" applyBorder="1" applyAlignment="1" applyProtection="1">
      <alignment horizontal="center" vertical="center" shrinkToFit="1"/>
    </xf>
    <xf numFmtId="177" fontId="5" fillId="0" borderId="7" xfId="9" applyNumberFormat="1" applyFont="1" applyFill="1" applyBorder="1" applyAlignment="1" applyProtection="1">
      <alignment horizontal="center" vertical="center" shrinkToFit="1"/>
    </xf>
    <xf numFmtId="177" fontId="9" fillId="0" borderId="0" xfId="9" applyNumberFormat="1" applyFont="1" applyFill="1" applyAlignment="1">
      <alignment horizontal="center" vertical="center"/>
    </xf>
    <xf numFmtId="177" fontId="9" fillId="0" borderId="0" xfId="10" applyNumberFormat="1" applyFont="1" applyFill="1" applyAlignment="1">
      <alignment horizontal="center" vertical="center"/>
    </xf>
    <xf numFmtId="177" fontId="5" fillId="0" borderId="14" xfId="9" applyNumberFormat="1" applyFont="1" applyFill="1" applyBorder="1" applyAlignment="1" applyProtection="1">
      <alignment horizontal="center" vertical="center"/>
    </xf>
    <xf numFmtId="177" fontId="5" fillId="0" borderId="1" xfId="9" applyNumberFormat="1" applyFont="1" applyFill="1" applyBorder="1" applyAlignment="1" applyProtection="1">
      <alignment horizontal="center" vertical="center"/>
    </xf>
    <xf numFmtId="177" fontId="5" fillId="0" borderId="5" xfId="9" applyNumberFormat="1" applyFont="1" applyFill="1" applyBorder="1" applyAlignment="1" applyProtection="1">
      <alignment horizontal="center" vertical="center"/>
    </xf>
    <xf numFmtId="177" fontId="5" fillId="0" borderId="14" xfId="10" applyNumberFormat="1" applyFont="1" applyFill="1" applyBorder="1" applyAlignment="1" applyProtection="1">
      <alignment horizontal="center" vertical="center"/>
    </xf>
    <xf numFmtId="177" fontId="5" fillId="0" borderId="15" xfId="10" applyNumberFormat="1" applyFont="1" applyFill="1" applyBorder="1" applyAlignment="1" applyProtection="1">
      <alignment horizontal="center" vertical="center"/>
    </xf>
    <xf numFmtId="177" fontId="5" fillId="0" borderId="0" xfId="10" applyNumberFormat="1" applyFont="1" applyFill="1" applyBorder="1" applyAlignment="1" applyProtection="1">
      <alignment horizontal="center" vertical="center"/>
    </xf>
    <xf numFmtId="177" fontId="5" fillId="0" borderId="12" xfId="10" applyNumberFormat="1" applyFont="1" applyFill="1" applyBorder="1" applyAlignment="1" applyProtection="1">
      <alignment horizontal="center" vertical="center"/>
    </xf>
    <xf numFmtId="177" fontId="5" fillId="0" borderId="1" xfId="10" applyNumberFormat="1" applyFont="1" applyFill="1" applyBorder="1" applyAlignment="1" applyProtection="1">
      <alignment horizontal="center" vertical="center"/>
    </xf>
    <xf numFmtId="177" fontId="5" fillId="0" borderId="5" xfId="10" applyNumberFormat="1" applyFont="1" applyFill="1" applyBorder="1" applyAlignment="1" applyProtection="1">
      <alignment horizontal="center" vertical="center"/>
    </xf>
    <xf numFmtId="177" fontId="5" fillId="0" borderId="13" xfId="10" applyNumberFormat="1" applyFont="1" applyFill="1" applyBorder="1" applyAlignment="1" applyProtection="1">
      <alignment horizontal="center" vertical="center"/>
    </xf>
    <xf numFmtId="177" fontId="5" fillId="0" borderId="11" xfId="10" applyNumberFormat="1" applyFont="1" applyFill="1" applyBorder="1" applyAlignment="1" applyProtection="1">
      <alignment horizontal="center" vertical="center"/>
    </xf>
    <xf numFmtId="177" fontId="5" fillId="0" borderId="13" xfId="10" applyNumberFormat="1" applyFont="1" applyFill="1" applyBorder="1" applyAlignment="1" applyProtection="1">
      <alignment horizontal="center" vertical="center" wrapText="1"/>
    </xf>
    <xf numFmtId="177" fontId="5" fillId="0" borderId="13" xfId="10" applyNumberFormat="1" applyFont="1" applyFill="1" applyBorder="1" applyAlignment="1" applyProtection="1">
      <alignment horizontal="center" vertical="center" shrinkToFit="1"/>
    </xf>
    <xf numFmtId="177" fontId="5" fillId="0" borderId="15" xfId="10" applyNumberFormat="1" applyFont="1" applyFill="1" applyBorder="1" applyAlignment="1" applyProtection="1">
      <alignment horizontal="center" vertical="center" shrinkToFit="1"/>
    </xf>
    <xf numFmtId="177" fontId="5" fillId="0" borderId="13" xfId="10" applyNumberFormat="1" applyFont="1" applyFill="1" applyBorder="1" applyAlignment="1">
      <alignment horizontal="center" vertical="center"/>
    </xf>
    <xf numFmtId="177" fontId="5" fillId="0" borderId="14" xfId="10" applyNumberFormat="1" applyFont="1" applyFill="1" applyBorder="1" applyAlignment="1">
      <alignment horizontal="center" vertical="center"/>
    </xf>
    <xf numFmtId="177" fontId="5" fillId="0" borderId="11" xfId="10" applyNumberFormat="1" applyFont="1" applyFill="1" applyBorder="1" applyAlignment="1">
      <alignment horizontal="center" vertical="center"/>
    </xf>
    <xf numFmtId="177" fontId="5" fillId="0" borderId="0" xfId="10" applyNumberFormat="1" applyFont="1" applyFill="1" applyBorder="1" applyAlignment="1">
      <alignment horizontal="center" vertical="center"/>
    </xf>
    <xf numFmtId="177" fontId="5" fillId="0" borderId="15" xfId="10" applyNumberFormat="1" applyFont="1" applyFill="1" applyBorder="1" applyAlignment="1" applyProtection="1">
      <alignment horizontal="center" vertical="center" wrapText="1"/>
    </xf>
    <xf numFmtId="177" fontId="5" fillId="0" borderId="11" xfId="10" applyNumberFormat="1" applyFont="1" applyFill="1" applyBorder="1" applyAlignment="1" applyProtection="1">
      <alignment horizontal="center" vertical="center" wrapText="1"/>
    </xf>
    <xf numFmtId="177" fontId="5" fillId="0" borderId="12" xfId="10" applyNumberFormat="1" applyFont="1" applyFill="1" applyBorder="1" applyAlignment="1" applyProtection="1">
      <alignment horizontal="center" vertical="center" wrapText="1"/>
    </xf>
    <xf numFmtId="177" fontId="5" fillId="0" borderId="14" xfId="11" applyNumberFormat="1" applyFont="1" applyFill="1" applyBorder="1" applyAlignment="1" applyProtection="1">
      <alignment horizontal="center" vertical="center"/>
    </xf>
    <xf numFmtId="177" fontId="5" fillId="0" borderId="15" xfId="11" applyNumberFormat="1" applyFont="1" applyFill="1" applyBorder="1" applyAlignment="1" applyProtection="1">
      <alignment horizontal="center" vertical="center"/>
    </xf>
    <xf numFmtId="177" fontId="5" fillId="0" borderId="0" xfId="11" applyNumberFormat="1" applyFont="1" applyFill="1" applyBorder="1" applyAlignment="1" applyProtection="1">
      <alignment horizontal="center" vertical="center"/>
    </xf>
    <xf numFmtId="177" fontId="5" fillId="0" borderId="12" xfId="11" applyNumberFormat="1" applyFont="1" applyFill="1" applyBorder="1" applyAlignment="1" applyProtection="1">
      <alignment horizontal="center" vertical="center"/>
    </xf>
    <xf numFmtId="177" fontId="5" fillId="0" borderId="1" xfId="11" applyNumberFormat="1" applyFont="1" applyFill="1" applyBorder="1" applyAlignment="1" applyProtection="1">
      <alignment horizontal="center" vertical="center"/>
    </xf>
    <xf numFmtId="177" fontId="5" fillId="0" borderId="5" xfId="11" applyNumberFormat="1" applyFont="1" applyFill="1" applyBorder="1" applyAlignment="1" applyProtection="1">
      <alignment horizontal="center" vertical="center"/>
    </xf>
    <xf numFmtId="177" fontId="9" fillId="0" borderId="0" xfId="11" applyNumberFormat="1" applyFont="1" applyFill="1" applyAlignment="1">
      <alignment horizontal="center" vertical="center"/>
    </xf>
    <xf numFmtId="177" fontId="5" fillId="0" borderId="13" xfId="11" applyNumberFormat="1" applyFont="1" applyFill="1" applyBorder="1" applyAlignment="1" applyProtection="1">
      <alignment horizontal="center" vertical="center" wrapText="1"/>
    </xf>
    <xf numFmtId="177" fontId="5" fillId="0" borderId="11" xfId="11" applyNumberFormat="1" applyFont="1" applyFill="1" applyBorder="1" applyAlignment="1" applyProtection="1">
      <alignment horizontal="center" vertical="center" wrapText="1"/>
    </xf>
    <xf numFmtId="177" fontId="5" fillId="0" borderId="4" xfId="11" applyNumberFormat="1" applyFont="1" applyFill="1" applyBorder="1" applyAlignment="1" applyProtection="1">
      <alignment horizontal="center" vertical="center" wrapText="1"/>
    </xf>
    <xf numFmtId="177" fontId="5" fillId="0" borderId="8" xfId="11" applyNumberFormat="1" applyFont="1" applyFill="1" applyBorder="1" applyAlignment="1" applyProtection="1">
      <alignment horizontal="center" vertical="center" wrapText="1"/>
    </xf>
    <xf numFmtId="177" fontId="5" fillId="0" borderId="10" xfId="11" applyNumberFormat="1" applyFont="1" applyFill="1" applyBorder="1" applyAlignment="1" applyProtection="1">
      <alignment horizontal="center" vertical="center" wrapText="1"/>
    </xf>
    <xf numFmtId="177" fontId="5" fillId="0" borderId="2" xfId="11" applyNumberFormat="1" applyFont="1" applyFill="1" applyBorder="1" applyAlignment="1" applyProtection="1">
      <alignment horizontal="center" vertical="center"/>
    </xf>
    <xf numFmtId="177" fontId="5" fillId="0" borderId="6" xfId="11" applyNumberFormat="1" applyFont="1" applyFill="1" applyBorder="1" applyAlignment="1" applyProtection="1">
      <alignment horizontal="center" vertical="center"/>
    </xf>
    <xf numFmtId="177" fontId="5" fillId="0" borderId="7" xfId="11" applyNumberFormat="1" applyFont="1" applyFill="1" applyBorder="1" applyAlignment="1" applyProtection="1">
      <alignment horizontal="center" vertical="center"/>
    </xf>
    <xf numFmtId="177" fontId="5" fillId="0" borderId="4" xfId="11" applyNumberFormat="1" applyFont="1" applyFill="1" applyBorder="1" applyAlignment="1" applyProtection="1">
      <alignment horizontal="center" vertical="center"/>
    </xf>
    <xf numFmtId="177" fontId="5" fillId="0" borderId="13" xfId="11" applyNumberFormat="1" applyFont="1" applyFill="1" applyBorder="1" applyAlignment="1" applyProtection="1">
      <alignment horizontal="center" vertical="center"/>
    </xf>
    <xf numFmtId="177" fontId="5" fillId="0" borderId="9" xfId="11" applyNumberFormat="1" applyFont="1" applyFill="1" applyBorder="1" applyAlignment="1" applyProtection="1">
      <alignment horizontal="center" vertical="center" wrapText="1"/>
    </xf>
  </cellXfs>
  <cellStyles count="13">
    <cellStyle name="桁区切り" xfId="1" builtinId="6"/>
    <cellStyle name="標準" xfId="0" builtinId="0"/>
    <cellStyle name="標準 2" xfId="2"/>
    <cellStyle name="標準_第02表  H14" xfId="3"/>
    <cellStyle name="標準_第03表 H14" xfId="4"/>
    <cellStyle name="標準_第08表 H15" xfId="5"/>
    <cellStyle name="標準_第12表 H14" xfId="12"/>
    <cellStyle name="標準_第18表 H14" xfId="6"/>
    <cellStyle name="標準_第23表 H14" xfId="7"/>
    <cellStyle name="標準_第26表 H14" xfId="8"/>
    <cellStyle name="標準_第27表 H14" xfId="9"/>
    <cellStyle name="標準_第28表 H14" xfId="10"/>
    <cellStyle name="標準_第51表 H1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14649450" cy="3314700"/>
        <xdr:pic>
          <xdr:nvPicPr>
            <xdr:cNvPr id="2" name="図 3"/>
            <xdr:cNvPicPr>
              <a:picLocks noChangeAspect="1" noChangeArrowheads="1"/>
              <a:extLst>
                <a:ext uri="{84589F7E-364E-4C9E-8A38-B11213B215E9}">
                  <a14:cameraTool cellRange="第３6表!$A$1:$AC$19" spid="_x0000_s10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4649450" cy="3314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1">
    <tabColor theme="3" tint="0.59999389629810485"/>
  </sheetPr>
  <dimension ref="A1:Z63"/>
  <sheetViews>
    <sheetView showGridLines="0" tabSelected="1" zoomScaleNormal="100" workbookViewId="0">
      <pane xSplit="2" ySplit="6" topLeftCell="C7" activePane="bottomRight" state="frozen"/>
      <selection activeCell="X7" sqref="X7"/>
      <selection pane="topRight" activeCell="X7" sqref="X7"/>
      <selection pane="bottomLeft" activeCell="X7" sqref="X7"/>
      <selection pane="bottomRight" activeCell="B2" sqref="B2"/>
    </sheetView>
  </sheetViews>
  <sheetFormatPr defaultColWidth="7.75" defaultRowHeight="13.5" customHeight="1"/>
  <cols>
    <col min="1" max="1" width="3.875" style="40" customWidth="1"/>
    <col min="2" max="2" width="10.5" style="40" customWidth="1"/>
    <col min="3" max="23" width="7.75" style="40" customWidth="1"/>
    <col min="24" max="24" width="10.5" style="41" customWidth="1"/>
    <col min="25" max="25" width="3.875" style="41" customWidth="1"/>
    <col min="26" max="26" width="7.75" style="41"/>
    <col min="27" max="16384" width="7.75" style="40"/>
  </cols>
  <sheetData>
    <row r="1" spans="1:26" ht="16.5" customHeight="1">
      <c r="A1" s="493" t="s">
        <v>184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245"/>
      <c r="O1" s="39"/>
      <c r="Q1" s="39"/>
      <c r="R1" s="39"/>
      <c r="S1" s="39"/>
      <c r="T1" s="39"/>
      <c r="U1" s="39"/>
      <c r="V1" s="39"/>
      <c r="W1" s="39"/>
      <c r="X1" s="53" t="s">
        <v>130</v>
      </c>
    </row>
    <row r="2" spans="1:26" ht="16.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39"/>
      <c r="Q2" s="39"/>
      <c r="R2" s="39"/>
      <c r="S2" s="39"/>
      <c r="T2" s="39"/>
      <c r="U2" s="39"/>
      <c r="V2" s="39"/>
      <c r="W2" s="39"/>
      <c r="X2" s="53"/>
    </row>
    <row r="3" spans="1:26" ht="16.5" customHeight="1">
      <c r="A3" s="42" t="s">
        <v>238</v>
      </c>
      <c r="B3" s="43"/>
      <c r="C3" s="138"/>
      <c r="D3" s="138"/>
      <c r="E3" s="138"/>
      <c r="F3" s="138"/>
      <c r="G3" s="138"/>
      <c r="H3" s="44"/>
      <c r="I3" s="44"/>
      <c r="J3" s="44"/>
      <c r="K3" s="58"/>
      <c r="L3" s="58"/>
      <c r="M3" s="58"/>
      <c r="N3" s="45" t="s">
        <v>131</v>
      </c>
      <c r="O3" s="45"/>
      <c r="P3" s="58"/>
      <c r="Q3" s="44"/>
      <c r="R3" s="44"/>
      <c r="S3" s="43"/>
      <c r="T3" s="43"/>
      <c r="U3" s="43"/>
      <c r="V3" s="43"/>
      <c r="W3" s="43"/>
      <c r="X3" s="42"/>
      <c r="Y3" s="46" t="s">
        <v>199</v>
      </c>
    </row>
    <row r="4" spans="1:26" ht="16.5" customHeight="1">
      <c r="A4" s="488" t="s">
        <v>193</v>
      </c>
      <c r="B4" s="489"/>
      <c r="C4" s="495" t="s">
        <v>55</v>
      </c>
      <c r="D4" s="479"/>
      <c r="E4" s="479"/>
      <c r="F4" s="489"/>
      <c r="G4" s="474" t="s">
        <v>123</v>
      </c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6"/>
      <c r="S4" s="471" t="s">
        <v>57</v>
      </c>
      <c r="T4" s="473" t="s">
        <v>113</v>
      </c>
      <c r="U4" s="473"/>
      <c r="V4" s="473"/>
      <c r="W4" s="473"/>
      <c r="X4" s="478" t="s">
        <v>193</v>
      </c>
      <c r="Y4" s="479"/>
    </row>
    <row r="5" spans="1:26" ht="16.5" customHeight="1">
      <c r="A5" s="481"/>
      <c r="B5" s="490"/>
      <c r="C5" s="482"/>
      <c r="D5" s="483"/>
      <c r="E5" s="483"/>
      <c r="F5" s="491"/>
      <c r="G5" s="474" t="s">
        <v>55</v>
      </c>
      <c r="H5" s="475"/>
      <c r="I5" s="475"/>
      <c r="J5" s="476"/>
      <c r="K5" s="474" t="s">
        <v>81</v>
      </c>
      <c r="L5" s="475"/>
      <c r="M5" s="475"/>
      <c r="N5" s="476"/>
      <c r="O5" s="468" t="s">
        <v>56</v>
      </c>
      <c r="P5" s="469"/>
      <c r="Q5" s="469"/>
      <c r="R5" s="470"/>
      <c r="S5" s="472"/>
      <c r="T5" s="474" t="s">
        <v>81</v>
      </c>
      <c r="U5" s="475"/>
      <c r="V5" s="475"/>
      <c r="W5" s="476"/>
      <c r="X5" s="480"/>
      <c r="Y5" s="481"/>
    </row>
    <row r="6" spans="1:26" ht="24" customHeight="1">
      <c r="A6" s="483"/>
      <c r="B6" s="491"/>
      <c r="C6" s="248" t="s">
        <v>3</v>
      </c>
      <c r="D6" s="248" t="s">
        <v>78</v>
      </c>
      <c r="E6" s="248" t="s">
        <v>79</v>
      </c>
      <c r="F6" s="248" t="s">
        <v>80</v>
      </c>
      <c r="G6" s="248" t="s">
        <v>3</v>
      </c>
      <c r="H6" s="248" t="s">
        <v>78</v>
      </c>
      <c r="I6" s="248" t="s">
        <v>79</v>
      </c>
      <c r="J6" s="248" t="s">
        <v>80</v>
      </c>
      <c r="K6" s="248" t="s">
        <v>3</v>
      </c>
      <c r="L6" s="248" t="s">
        <v>78</v>
      </c>
      <c r="M6" s="246" t="s">
        <v>79</v>
      </c>
      <c r="N6" s="248" t="s">
        <v>80</v>
      </c>
      <c r="O6" s="248" t="s">
        <v>3</v>
      </c>
      <c r="P6" s="248" t="s">
        <v>78</v>
      </c>
      <c r="Q6" s="248" t="s">
        <v>79</v>
      </c>
      <c r="R6" s="248" t="s">
        <v>80</v>
      </c>
      <c r="S6" s="248" t="s">
        <v>78</v>
      </c>
      <c r="T6" s="246" t="s">
        <v>3</v>
      </c>
      <c r="U6" s="246" t="s">
        <v>78</v>
      </c>
      <c r="V6" s="246" t="s">
        <v>79</v>
      </c>
      <c r="W6" s="246" t="s">
        <v>80</v>
      </c>
      <c r="X6" s="482"/>
      <c r="Y6" s="483"/>
    </row>
    <row r="7" spans="1:26" ht="16.5" customHeight="1">
      <c r="B7" s="47"/>
      <c r="C7" s="268"/>
      <c r="D7" s="139"/>
      <c r="E7" s="139"/>
      <c r="F7" s="139"/>
      <c r="G7" s="139"/>
      <c r="H7" s="139"/>
      <c r="I7" s="139"/>
      <c r="J7" s="139"/>
      <c r="K7" s="140"/>
      <c r="L7" s="139"/>
      <c r="M7" s="139"/>
      <c r="N7" s="139"/>
      <c r="O7" s="140"/>
      <c r="P7" s="139"/>
      <c r="Q7" s="140"/>
      <c r="R7" s="140"/>
      <c r="S7" s="139"/>
      <c r="T7" s="139"/>
      <c r="U7" s="139"/>
      <c r="V7" s="139"/>
      <c r="W7" s="139"/>
      <c r="X7" s="48"/>
    </row>
    <row r="8" spans="1:26" ht="16.5" customHeight="1">
      <c r="B8" s="49" t="s">
        <v>265</v>
      </c>
      <c r="C8" s="269">
        <v>96</v>
      </c>
      <c r="D8" s="141">
        <v>83</v>
      </c>
      <c r="E8" s="141">
        <v>7</v>
      </c>
      <c r="F8" s="141">
        <v>6</v>
      </c>
      <c r="G8" s="141">
        <v>77</v>
      </c>
      <c r="H8" s="141">
        <v>64</v>
      </c>
      <c r="I8" s="141">
        <v>7</v>
      </c>
      <c r="J8" s="141">
        <v>6</v>
      </c>
      <c r="K8" s="141">
        <v>72</v>
      </c>
      <c r="L8" s="141">
        <v>61</v>
      </c>
      <c r="M8" s="141">
        <v>6</v>
      </c>
      <c r="N8" s="141">
        <v>5</v>
      </c>
      <c r="O8" s="141">
        <v>5</v>
      </c>
      <c r="P8" s="141">
        <v>3</v>
      </c>
      <c r="Q8" s="141">
        <v>1</v>
      </c>
      <c r="R8" s="141">
        <v>1</v>
      </c>
      <c r="S8" s="141">
        <v>19</v>
      </c>
      <c r="T8" s="141">
        <v>3</v>
      </c>
      <c r="U8" s="141">
        <v>1</v>
      </c>
      <c r="V8" s="141">
        <v>2</v>
      </c>
      <c r="W8" s="141">
        <v>0</v>
      </c>
      <c r="X8" s="50" t="s">
        <v>265</v>
      </c>
    </row>
    <row r="9" spans="1:26" s="72" customFormat="1" ht="16.5" customHeight="1">
      <c r="B9" s="270" t="s">
        <v>328</v>
      </c>
      <c r="C9" s="271">
        <f t="shared" ref="C9:W9" si="0">SUM(C11,C31,C34,C39,C41,C44,C48,C52,C55,C58,C60)</f>
        <v>96</v>
      </c>
      <c r="D9" s="272">
        <f t="shared" si="0"/>
        <v>83</v>
      </c>
      <c r="E9" s="272">
        <f t="shared" si="0"/>
        <v>7</v>
      </c>
      <c r="F9" s="272">
        <f t="shared" si="0"/>
        <v>6</v>
      </c>
      <c r="G9" s="272">
        <f t="shared" si="0"/>
        <v>77</v>
      </c>
      <c r="H9" s="272">
        <f t="shared" si="0"/>
        <v>64</v>
      </c>
      <c r="I9" s="272">
        <f t="shared" si="0"/>
        <v>7</v>
      </c>
      <c r="J9" s="272">
        <f t="shared" si="0"/>
        <v>6</v>
      </c>
      <c r="K9" s="272">
        <f t="shared" si="0"/>
        <v>72</v>
      </c>
      <c r="L9" s="272">
        <f t="shared" si="0"/>
        <v>61</v>
      </c>
      <c r="M9" s="272">
        <f t="shared" si="0"/>
        <v>6</v>
      </c>
      <c r="N9" s="272">
        <f t="shared" si="0"/>
        <v>5</v>
      </c>
      <c r="O9" s="272">
        <f t="shared" si="0"/>
        <v>5</v>
      </c>
      <c r="P9" s="272">
        <f t="shared" si="0"/>
        <v>3</v>
      </c>
      <c r="Q9" s="272">
        <f t="shared" si="0"/>
        <v>1</v>
      </c>
      <c r="R9" s="272">
        <f t="shared" si="0"/>
        <v>1</v>
      </c>
      <c r="S9" s="272">
        <f t="shared" si="0"/>
        <v>19</v>
      </c>
      <c r="T9" s="272">
        <f t="shared" si="0"/>
        <v>3</v>
      </c>
      <c r="U9" s="272">
        <f t="shared" si="0"/>
        <v>1</v>
      </c>
      <c r="V9" s="272">
        <f t="shared" si="0"/>
        <v>2</v>
      </c>
      <c r="W9" s="272">
        <f t="shared" si="0"/>
        <v>0</v>
      </c>
      <c r="X9" s="273" t="s">
        <v>328</v>
      </c>
      <c r="Y9" s="73"/>
      <c r="Z9" s="73"/>
    </row>
    <row r="10" spans="1:26" ht="16.5" customHeight="1">
      <c r="B10" s="244"/>
      <c r="C10" s="269"/>
      <c r="D10" s="141"/>
      <c r="E10" s="141"/>
      <c r="F10" s="141"/>
      <c r="G10" s="274"/>
      <c r="H10" s="274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247"/>
    </row>
    <row r="11" spans="1:26" s="104" customFormat="1" ht="16.5" customHeight="1">
      <c r="A11" s="486" t="s">
        <v>132</v>
      </c>
      <c r="B11" s="494"/>
      <c r="C11" s="275">
        <f>SUM(D11:F11)</f>
        <v>76</v>
      </c>
      <c r="D11" s="276">
        <f>SUM(H11,S11)</f>
        <v>65</v>
      </c>
      <c r="E11" s="276">
        <f>I11</f>
        <v>6</v>
      </c>
      <c r="F11" s="276">
        <f>J11</f>
        <v>5</v>
      </c>
      <c r="G11" s="276">
        <f>SUM(H11:J11)</f>
        <v>58</v>
      </c>
      <c r="H11" s="276">
        <f>SUM(L11,P11)</f>
        <v>47</v>
      </c>
      <c r="I11" s="276">
        <f>SUM(M11,Q11)</f>
        <v>6</v>
      </c>
      <c r="J11" s="276">
        <f>SUM(N11,R11)</f>
        <v>5</v>
      </c>
      <c r="K11" s="276">
        <f>SUM(L11:N11)</f>
        <v>53</v>
      </c>
      <c r="L11" s="276">
        <f>SUM(L13:L30)</f>
        <v>44</v>
      </c>
      <c r="M11" s="276">
        <f>SUM(M13:M30)</f>
        <v>5</v>
      </c>
      <c r="N11" s="276">
        <f>SUM(N13:N30)</f>
        <v>4</v>
      </c>
      <c r="O11" s="276">
        <f>SUM(P11:R11)</f>
        <v>5</v>
      </c>
      <c r="P11" s="276">
        <f>SUM(P13:P30)</f>
        <v>3</v>
      </c>
      <c r="Q11" s="276">
        <f>SUM(Q13:Q30)</f>
        <v>1</v>
      </c>
      <c r="R11" s="276">
        <f>SUM(R13:R30)</f>
        <v>1</v>
      </c>
      <c r="S11" s="276">
        <f>SUM(S13:S30)</f>
        <v>18</v>
      </c>
      <c r="T11" s="276">
        <f>SUM(U11:W11)</f>
        <v>1</v>
      </c>
      <c r="U11" s="276">
        <f>SUM(U13:U30)</f>
        <v>0</v>
      </c>
      <c r="V11" s="276">
        <f>SUM(V13:V30)</f>
        <v>1</v>
      </c>
      <c r="W11" s="276">
        <f>SUM(W13:W30)</f>
        <v>0</v>
      </c>
      <c r="X11" s="465" t="s">
        <v>132</v>
      </c>
      <c r="Y11" s="477"/>
      <c r="Z11" s="103"/>
    </row>
    <row r="12" spans="1:26" s="104" customFormat="1" ht="16.5" customHeight="1">
      <c r="B12" s="277" t="s">
        <v>133</v>
      </c>
      <c r="C12" s="275">
        <f t="shared" ref="C12:C61" si="1">SUM(D12:F12)</f>
        <v>35</v>
      </c>
      <c r="D12" s="276">
        <f t="shared" ref="D12:D61" si="2">SUM(H12,S12)</f>
        <v>32</v>
      </c>
      <c r="E12" s="276">
        <f t="shared" ref="E12:E61" si="3">I12</f>
        <v>2</v>
      </c>
      <c r="F12" s="276">
        <f t="shared" ref="F12:F61" si="4">J12</f>
        <v>1</v>
      </c>
      <c r="G12" s="276">
        <f t="shared" ref="G12:G61" si="5">SUM(H12:J12)</f>
        <v>21</v>
      </c>
      <c r="H12" s="276">
        <f t="shared" ref="H12:H61" si="6">SUM(L12,P12)</f>
        <v>18</v>
      </c>
      <c r="I12" s="276">
        <f t="shared" ref="I12:I61" si="7">SUM(M12,Q12)</f>
        <v>2</v>
      </c>
      <c r="J12" s="276">
        <f t="shared" ref="J12:J61" si="8">SUM(N12,R12)</f>
        <v>1</v>
      </c>
      <c r="K12" s="276">
        <f t="shared" ref="K12:K61" si="9">SUM(L12:N12)</f>
        <v>17</v>
      </c>
      <c r="L12" s="276">
        <f t="shared" ref="L12:W12" si="10">SUM(L13:L17)</f>
        <v>16</v>
      </c>
      <c r="M12" s="276">
        <f t="shared" si="10"/>
        <v>1</v>
      </c>
      <c r="N12" s="276">
        <f t="shared" si="10"/>
        <v>0</v>
      </c>
      <c r="O12" s="276">
        <f t="shared" ref="O12:O61" si="11">SUM(P12:R12)</f>
        <v>4</v>
      </c>
      <c r="P12" s="276">
        <f t="shared" si="10"/>
        <v>2</v>
      </c>
      <c r="Q12" s="276">
        <f t="shared" si="10"/>
        <v>1</v>
      </c>
      <c r="R12" s="276">
        <f t="shared" si="10"/>
        <v>1</v>
      </c>
      <c r="S12" s="276">
        <f t="shared" si="10"/>
        <v>14</v>
      </c>
      <c r="T12" s="276">
        <f t="shared" ref="T12:T61" si="12">SUM(U12:W12)</f>
        <v>0</v>
      </c>
      <c r="U12" s="276">
        <f t="shared" si="10"/>
        <v>0</v>
      </c>
      <c r="V12" s="276">
        <f t="shared" si="10"/>
        <v>0</v>
      </c>
      <c r="W12" s="276">
        <f t="shared" si="10"/>
        <v>0</v>
      </c>
      <c r="X12" s="278" t="s">
        <v>133</v>
      </c>
      <c r="Y12" s="103"/>
      <c r="Z12" s="103"/>
    </row>
    <row r="13" spans="1:26" s="109" customFormat="1" ht="16.5" customHeight="1">
      <c r="A13" s="105"/>
      <c r="B13" s="106" t="s">
        <v>18</v>
      </c>
      <c r="C13" s="279">
        <f t="shared" si="1"/>
        <v>12</v>
      </c>
      <c r="D13" s="142">
        <f t="shared" si="2"/>
        <v>11</v>
      </c>
      <c r="E13" s="142">
        <f t="shared" si="3"/>
        <v>1</v>
      </c>
      <c r="F13" s="142">
        <f t="shared" si="4"/>
        <v>0</v>
      </c>
      <c r="G13" s="280">
        <f t="shared" si="5"/>
        <v>6</v>
      </c>
      <c r="H13" s="142">
        <f t="shared" si="6"/>
        <v>5</v>
      </c>
      <c r="I13" s="142">
        <f t="shared" si="7"/>
        <v>1</v>
      </c>
      <c r="J13" s="142">
        <f t="shared" si="8"/>
        <v>0</v>
      </c>
      <c r="K13" s="280">
        <f t="shared" si="9"/>
        <v>5</v>
      </c>
      <c r="L13" s="142">
        <v>4</v>
      </c>
      <c r="M13" s="142">
        <v>1</v>
      </c>
      <c r="N13" s="142">
        <v>0</v>
      </c>
      <c r="O13" s="280">
        <f t="shared" si="11"/>
        <v>1</v>
      </c>
      <c r="P13" s="142">
        <v>1</v>
      </c>
      <c r="Q13" s="142">
        <v>0</v>
      </c>
      <c r="R13" s="142">
        <v>0</v>
      </c>
      <c r="S13" s="142">
        <v>6</v>
      </c>
      <c r="T13" s="142">
        <f t="shared" si="12"/>
        <v>0</v>
      </c>
      <c r="U13" s="142">
        <v>0</v>
      </c>
      <c r="V13" s="142">
        <v>0</v>
      </c>
      <c r="W13" s="142">
        <v>0</v>
      </c>
      <c r="X13" s="107" t="s">
        <v>18</v>
      </c>
      <c r="Y13" s="108"/>
      <c r="Z13" s="108"/>
    </row>
    <row r="14" spans="1:26" s="109" customFormat="1" ht="16.5" customHeight="1">
      <c r="A14" s="105"/>
      <c r="B14" s="106" t="s">
        <v>19</v>
      </c>
      <c r="C14" s="279">
        <f t="shared" si="1"/>
        <v>6</v>
      </c>
      <c r="D14" s="142">
        <f t="shared" si="2"/>
        <v>4</v>
      </c>
      <c r="E14" s="142">
        <f t="shared" si="3"/>
        <v>1</v>
      </c>
      <c r="F14" s="142">
        <f t="shared" si="4"/>
        <v>1</v>
      </c>
      <c r="G14" s="280">
        <f t="shared" si="5"/>
        <v>4</v>
      </c>
      <c r="H14" s="142">
        <f t="shared" si="6"/>
        <v>2</v>
      </c>
      <c r="I14" s="142">
        <f t="shared" si="7"/>
        <v>1</v>
      </c>
      <c r="J14" s="142">
        <f t="shared" si="8"/>
        <v>1</v>
      </c>
      <c r="K14" s="280">
        <f t="shared" si="9"/>
        <v>2</v>
      </c>
      <c r="L14" s="142">
        <v>2</v>
      </c>
      <c r="M14" s="142">
        <v>0</v>
      </c>
      <c r="N14" s="142">
        <v>0</v>
      </c>
      <c r="O14" s="280">
        <f t="shared" si="11"/>
        <v>2</v>
      </c>
      <c r="P14" s="142">
        <v>0</v>
      </c>
      <c r="Q14" s="142">
        <v>1</v>
      </c>
      <c r="R14" s="142">
        <v>1</v>
      </c>
      <c r="S14" s="142">
        <v>2</v>
      </c>
      <c r="T14" s="142">
        <f t="shared" si="12"/>
        <v>0</v>
      </c>
      <c r="U14" s="142">
        <v>0</v>
      </c>
      <c r="V14" s="142">
        <v>0</v>
      </c>
      <c r="W14" s="142">
        <v>0</v>
      </c>
      <c r="X14" s="107" t="s">
        <v>19</v>
      </c>
      <c r="Y14" s="108"/>
      <c r="Z14" s="108"/>
    </row>
    <row r="15" spans="1:26" s="109" customFormat="1" ht="16.5" customHeight="1">
      <c r="A15" s="105"/>
      <c r="B15" s="106" t="s">
        <v>20</v>
      </c>
      <c r="C15" s="279">
        <f t="shared" si="1"/>
        <v>5</v>
      </c>
      <c r="D15" s="142">
        <f t="shared" si="2"/>
        <v>5</v>
      </c>
      <c r="E15" s="142">
        <f t="shared" si="3"/>
        <v>0</v>
      </c>
      <c r="F15" s="142">
        <f t="shared" si="4"/>
        <v>0</v>
      </c>
      <c r="G15" s="280">
        <f t="shared" si="5"/>
        <v>3</v>
      </c>
      <c r="H15" s="142">
        <f t="shared" si="6"/>
        <v>3</v>
      </c>
      <c r="I15" s="142">
        <f t="shared" si="7"/>
        <v>0</v>
      </c>
      <c r="J15" s="142">
        <f t="shared" si="8"/>
        <v>0</v>
      </c>
      <c r="K15" s="280">
        <f t="shared" si="9"/>
        <v>3</v>
      </c>
      <c r="L15" s="142">
        <v>3</v>
      </c>
      <c r="M15" s="142">
        <v>0</v>
      </c>
      <c r="N15" s="142">
        <v>0</v>
      </c>
      <c r="O15" s="280">
        <f t="shared" si="11"/>
        <v>0</v>
      </c>
      <c r="P15" s="142">
        <v>0</v>
      </c>
      <c r="Q15" s="142">
        <v>0</v>
      </c>
      <c r="R15" s="142">
        <v>0</v>
      </c>
      <c r="S15" s="142">
        <v>2</v>
      </c>
      <c r="T15" s="142">
        <f t="shared" si="12"/>
        <v>0</v>
      </c>
      <c r="U15" s="142">
        <v>0</v>
      </c>
      <c r="V15" s="142">
        <v>0</v>
      </c>
      <c r="W15" s="142">
        <v>0</v>
      </c>
      <c r="X15" s="107" t="s">
        <v>20</v>
      </c>
      <c r="Y15" s="108"/>
      <c r="Z15" s="108"/>
    </row>
    <row r="16" spans="1:26" s="109" customFormat="1" ht="16.5" customHeight="1">
      <c r="A16" s="105"/>
      <c r="B16" s="106" t="s">
        <v>21</v>
      </c>
      <c r="C16" s="279">
        <f t="shared" si="1"/>
        <v>5</v>
      </c>
      <c r="D16" s="142">
        <f t="shared" si="2"/>
        <v>5</v>
      </c>
      <c r="E16" s="142">
        <f t="shared" si="3"/>
        <v>0</v>
      </c>
      <c r="F16" s="142">
        <f t="shared" si="4"/>
        <v>0</v>
      </c>
      <c r="G16" s="280">
        <f t="shared" si="5"/>
        <v>4</v>
      </c>
      <c r="H16" s="142">
        <f t="shared" si="6"/>
        <v>4</v>
      </c>
      <c r="I16" s="142">
        <f t="shared" si="7"/>
        <v>0</v>
      </c>
      <c r="J16" s="142">
        <f t="shared" si="8"/>
        <v>0</v>
      </c>
      <c r="K16" s="280">
        <f t="shared" si="9"/>
        <v>4</v>
      </c>
      <c r="L16" s="142">
        <v>4</v>
      </c>
      <c r="M16" s="142">
        <v>0</v>
      </c>
      <c r="N16" s="142">
        <v>0</v>
      </c>
      <c r="O16" s="280">
        <f t="shared" si="11"/>
        <v>0</v>
      </c>
      <c r="P16" s="142">
        <v>0</v>
      </c>
      <c r="Q16" s="142">
        <v>0</v>
      </c>
      <c r="R16" s="142">
        <v>0</v>
      </c>
      <c r="S16" s="142">
        <v>1</v>
      </c>
      <c r="T16" s="142">
        <f t="shared" si="12"/>
        <v>0</v>
      </c>
      <c r="U16" s="142">
        <v>0</v>
      </c>
      <c r="V16" s="142">
        <v>0</v>
      </c>
      <c r="W16" s="142">
        <v>0</v>
      </c>
      <c r="X16" s="107" t="s">
        <v>21</v>
      </c>
      <c r="Y16" s="108"/>
      <c r="Z16" s="108"/>
    </row>
    <row r="17" spans="1:26" s="109" customFormat="1" ht="16.5" customHeight="1">
      <c r="A17" s="105"/>
      <c r="B17" s="106" t="s">
        <v>22</v>
      </c>
      <c r="C17" s="279">
        <f t="shared" si="1"/>
        <v>7</v>
      </c>
      <c r="D17" s="142">
        <f t="shared" si="2"/>
        <v>7</v>
      </c>
      <c r="E17" s="142">
        <f t="shared" si="3"/>
        <v>0</v>
      </c>
      <c r="F17" s="142">
        <f t="shared" si="4"/>
        <v>0</v>
      </c>
      <c r="G17" s="280">
        <f t="shared" si="5"/>
        <v>4</v>
      </c>
      <c r="H17" s="142">
        <f t="shared" si="6"/>
        <v>4</v>
      </c>
      <c r="I17" s="142">
        <f t="shared" si="7"/>
        <v>0</v>
      </c>
      <c r="J17" s="142">
        <f t="shared" si="8"/>
        <v>0</v>
      </c>
      <c r="K17" s="280">
        <f t="shared" si="9"/>
        <v>3</v>
      </c>
      <c r="L17" s="142">
        <v>3</v>
      </c>
      <c r="M17" s="142">
        <v>0</v>
      </c>
      <c r="N17" s="142">
        <v>0</v>
      </c>
      <c r="O17" s="280">
        <f t="shared" si="11"/>
        <v>1</v>
      </c>
      <c r="P17" s="142">
        <v>1</v>
      </c>
      <c r="Q17" s="142">
        <v>0</v>
      </c>
      <c r="R17" s="142">
        <v>0</v>
      </c>
      <c r="S17" s="142">
        <v>3</v>
      </c>
      <c r="T17" s="142">
        <f t="shared" si="12"/>
        <v>0</v>
      </c>
      <c r="U17" s="142">
        <v>0</v>
      </c>
      <c r="V17" s="142">
        <v>0</v>
      </c>
      <c r="W17" s="142">
        <v>0</v>
      </c>
      <c r="X17" s="107" t="s">
        <v>22</v>
      </c>
      <c r="Y17" s="108"/>
      <c r="Z17" s="108"/>
    </row>
    <row r="18" spans="1:26" s="109" customFormat="1" ht="16.5" customHeight="1">
      <c r="A18" s="105"/>
      <c r="B18" s="110" t="s">
        <v>23</v>
      </c>
      <c r="C18" s="279">
        <f t="shared" si="1"/>
        <v>8</v>
      </c>
      <c r="D18" s="142">
        <f t="shared" si="2"/>
        <v>7</v>
      </c>
      <c r="E18" s="142">
        <f t="shared" si="3"/>
        <v>1</v>
      </c>
      <c r="F18" s="142">
        <f t="shared" si="4"/>
        <v>0</v>
      </c>
      <c r="G18" s="280">
        <f t="shared" si="5"/>
        <v>8</v>
      </c>
      <c r="H18" s="142">
        <f t="shared" si="6"/>
        <v>7</v>
      </c>
      <c r="I18" s="142">
        <f t="shared" si="7"/>
        <v>1</v>
      </c>
      <c r="J18" s="142">
        <f t="shared" si="8"/>
        <v>0</v>
      </c>
      <c r="K18" s="280">
        <f t="shared" si="9"/>
        <v>7</v>
      </c>
      <c r="L18" s="142">
        <v>6</v>
      </c>
      <c r="M18" s="142">
        <v>1</v>
      </c>
      <c r="N18" s="142">
        <v>0</v>
      </c>
      <c r="O18" s="280">
        <f t="shared" si="11"/>
        <v>1</v>
      </c>
      <c r="P18" s="142">
        <v>1</v>
      </c>
      <c r="Q18" s="142">
        <v>0</v>
      </c>
      <c r="R18" s="142">
        <v>0</v>
      </c>
      <c r="S18" s="142">
        <v>0</v>
      </c>
      <c r="T18" s="142">
        <f t="shared" si="12"/>
        <v>1</v>
      </c>
      <c r="U18" s="142">
        <v>0</v>
      </c>
      <c r="V18" s="142">
        <v>1</v>
      </c>
      <c r="W18" s="142">
        <v>0</v>
      </c>
      <c r="X18" s="111" t="s">
        <v>23</v>
      </c>
      <c r="Y18" s="108"/>
      <c r="Z18" s="108"/>
    </row>
    <row r="19" spans="1:26" s="109" customFormat="1" ht="16.5" customHeight="1">
      <c r="A19" s="105"/>
      <c r="B19" s="110" t="s">
        <v>115</v>
      </c>
      <c r="C19" s="279">
        <f t="shared" si="1"/>
        <v>1</v>
      </c>
      <c r="D19" s="142">
        <f t="shared" si="2"/>
        <v>1</v>
      </c>
      <c r="E19" s="142">
        <f t="shared" si="3"/>
        <v>0</v>
      </c>
      <c r="F19" s="142">
        <f t="shared" si="4"/>
        <v>0</v>
      </c>
      <c r="G19" s="280">
        <f t="shared" si="5"/>
        <v>1</v>
      </c>
      <c r="H19" s="142">
        <f t="shared" si="6"/>
        <v>1</v>
      </c>
      <c r="I19" s="142">
        <f t="shared" si="7"/>
        <v>0</v>
      </c>
      <c r="J19" s="142">
        <f t="shared" si="8"/>
        <v>0</v>
      </c>
      <c r="K19" s="280">
        <f t="shared" si="9"/>
        <v>1</v>
      </c>
      <c r="L19" s="142">
        <v>1</v>
      </c>
      <c r="M19" s="142">
        <v>0</v>
      </c>
      <c r="N19" s="142">
        <v>0</v>
      </c>
      <c r="O19" s="280">
        <f t="shared" si="11"/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f t="shared" si="12"/>
        <v>0</v>
      </c>
      <c r="U19" s="142">
        <v>0</v>
      </c>
      <c r="V19" s="142">
        <v>0</v>
      </c>
      <c r="W19" s="142">
        <v>0</v>
      </c>
      <c r="X19" s="111" t="s">
        <v>114</v>
      </c>
      <c r="Y19" s="108"/>
      <c r="Z19" s="108"/>
    </row>
    <row r="20" spans="1:26" s="109" customFormat="1" ht="16.5" customHeight="1">
      <c r="A20" s="105"/>
      <c r="B20" s="110" t="s">
        <v>24</v>
      </c>
      <c r="C20" s="279">
        <f t="shared" si="1"/>
        <v>4</v>
      </c>
      <c r="D20" s="142">
        <f t="shared" si="2"/>
        <v>3</v>
      </c>
      <c r="E20" s="142">
        <f t="shared" si="3"/>
        <v>0</v>
      </c>
      <c r="F20" s="142">
        <f t="shared" si="4"/>
        <v>1</v>
      </c>
      <c r="G20" s="280">
        <f t="shared" si="5"/>
        <v>3</v>
      </c>
      <c r="H20" s="142">
        <f t="shared" si="6"/>
        <v>2</v>
      </c>
      <c r="I20" s="142">
        <f t="shared" si="7"/>
        <v>0</v>
      </c>
      <c r="J20" s="142">
        <f t="shared" si="8"/>
        <v>1</v>
      </c>
      <c r="K20" s="280">
        <f t="shared" si="9"/>
        <v>3</v>
      </c>
      <c r="L20" s="142">
        <v>2</v>
      </c>
      <c r="M20" s="142">
        <v>0</v>
      </c>
      <c r="N20" s="142">
        <v>1</v>
      </c>
      <c r="O20" s="280">
        <f t="shared" si="11"/>
        <v>0</v>
      </c>
      <c r="P20" s="142">
        <v>0</v>
      </c>
      <c r="Q20" s="142">
        <v>0</v>
      </c>
      <c r="R20" s="142">
        <v>0</v>
      </c>
      <c r="S20" s="142">
        <v>1</v>
      </c>
      <c r="T20" s="142">
        <f t="shared" si="12"/>
        <v>0</v>
      </c>
      <c r="U20" s="142">
        <v>0</v>
      </c>
      <c r="V20" s="142">
        <v>0</v>
      </c>
      <c r="W20" s="142">
        <v>0</v>
      </c>
      <c r="X20" s="111" t="s">
        <v>24</v>
      </c>
      <c r="Y20" s="108"/>
      <c r="Z20" s="108"/>
    </row>
    <row r="21" spans="1:26" s="109" customFormat="1" ht="16.5" customHeight="1">
      <c r="A21" s="105"/>
      <c r="B21" s="110" t="s">
        <v>25</v>
      </c>
      <c r="C21" s="279">
        <f t="shared" si="1"/>
        <v>2</v>
      </c>
      <c r="D21" s="142">
        <f t="shared" si="2"/>
        <v>2</v>
      </c>
      <c r="E21" s="142">
        <f t="shared" si="3"/>
        <v>0</v>
      </c>
      <c r="F21" s="142">
        <f t="shared" si="4"/>
        <v>0</v>
      </c>
      <c r="G21" s="280">
        <f t="shared" si="5"/>
        <v>2</v>
      </c>
      <c r="H21" s="142">
        <f t="shared" si="6"/>
        <v>2</v>
      </c>
      <c r="I21" s="142">
        <f t="shared" si="7"/>
        <v>0</v>
      </c>
      <c r="J21" s="142">
        <f t="shared" si="8"/>
        <v>0</v>
      </c>
      <c r="K21" s="280">
        <f t="shared" si="9"/>
        <v>2</v>
      </c>
      <c r="L21" s="142">
        <v>2</v>
      </c>
      <c r="M21" s="142">
        <v>0</v>
      </c>
      <c r="N21" s="142">
        <v>0</v>
      </c>
      <c r="O21" s="280">
        <f t="shared" si="11"/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f t="shared" si="12"/>
        <v>0</v>
      </c>
      <c r="U21" s="142">
        <v>0</v>
      </c>
      <c r="V21" s="142">
        <v>0</v>
      </c>
      <c r="W21" s="142">
        <v>0</v>
      </c>
      <c r="X21" s="111" t="s">
        <v>25</v>
      </c>
      <c r="Y21" s="108"/>
      <c r="Z21" s="108"/>
    </row>
    <row r="22" spans="1:26" s="109" customFormat="1" ht="16.5" customHeight="1">
      <c r="A22" s="105"/>
      <c r="B22" s="110" t="s">
        <v>26</v>
      </c>
      <c r="C22" s="279">
        <f t="shared" si="1"/>
        <v>2</v>
      </c>
      <c r="D22" s="142">
        <f t="shared" si="2"/>
        <v>2</v>
      </c>
      <c r="E22" s="142">
        <f t="shared" si="3"/>
        <v>0</v>
      </c>
      <c r="F22" s="142">
        <f t="shared" si="4"/>
        <v>0</v>
      </c>
      <c r="G22" s="280">
        <f t="shared" si="5"/>
        <v>2</v>
      </c>
      <c r="H22" s="142">
        <f t="shared" si="6"/>
        <v>2</v>
      </c>
      <c r="I22" s="142">
        <f t="shared" si="7"/>
        <v>0</v>
      </c>
      <c r="J22" s="142">
        <f t="shared" si="8"/>
        <v>0</v>
      </c>
      <c r="K22" s="280">
        <f t="shared" si="9"/>
        <v>2</v>
      </c>
      <c r="L22" s="142">
        <v>2</v>
      </c>
      <c r="M22" s="142">
        <v>0</v>
      </c>
      <c r="N22" s="142">
        <v>0</v>
      </c>
      <c r="O22" s="280">
        <f t="shared" si="11"/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f t="shared" si="12"/>
        <v>0</v>
      </c>
      <c r="U22" s="142">
        <v>0</v>
      </c>
      <c r="V22" s="142">
        <v>0</v>
      </c>
      <c r="W22" s="142">
        <v>0</v>
      </c>
      <c r="X22" s="111" t="s">
        <v>26</v>
      </c>
      <c r="Y22" s="108"/>
      <c r="Z22" s="108"/>
    </row>
    <row r="23" spans="1:26" s="109" customFormat="1" ht="16.5" customHeight="1">
      <c r="A23" s="105"/>
      <c r="B23" s="110" t="s">
        <v>27</v>
      </c>
      <c r="C23" s="279">
        <f t="shared" si="1"/>
        <v>1</v>
      </c>
      <c r="D23" s="142">
        <f t="shared" si="2"/>
        <v>1</v>
      </c>
      <c r="E23" s="142">
        <f t="shared" si="3"/>
        <v>0</v>
      </c>
      <c r="F23" s="142">
        <f t="shared" si="4"/>
        <v>0</v>
      </c>
      <c r="G23" s="280">
        <f t="shared" si="5"/>
        <v>1</v>
      </c>
      <c r="H23" s="142">
        <f t="shared" si="6"/>
        <v>1</v>
      </c>
      <c r="I23" s="142">
        <f t="shared" si="7"/>
        <v>0</v>
      </c>
      <c r="J23" s="142">
        <f t="shared" si="8"/>
        <v>0</v>
      </c>
      <c r="K23" s="280">
        <f t="shared" si="9"/>
        <v>1</v>
      </c>
      <c r="L23" s="142">
        <v>1</v>
      </c>
      <c r="M23" s="142">
        <v>0</v>
      </c>
      <c r="N23" s="142">
        <v>0</v>
      </c>
      <c r="O23" s="280">
        <f t="shared" si="11"/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f t="shared" si="12"/>
        <v>0</v>
      </c>
      <c r="U23" s="142">
        <v>0</v>
      </c>
      <c r="V23" s="142">
        <v>0</v>
      </c>
      <c r="W23" s="142">
        <v>0</v>
      </c>
      <c r="X23" s="111" t="s">
        <v>27</v>
      </c>
      <c r="Y23" s="108"/>
      <c r="Z23" s="108"/>
    </row>
    <row r="24" spans="1:26" s="109" customFormat="1" ht="16.5" customHeight="1">
      <c r="A24" s="105"/>
      <c r="B24" s="110" t="s">
        <v>28</v>
      </c>
      <c r="C24" s="279">
        <f t="shared" si="1"/>
        <v>2</v>
      </c>
      <c r="D24" s="142">
        <f t="shared" si="2"/>
        <v>1</v>
      </c>
      <c r="E24" s="142">
        <f t="shared" si="3"/>
        <v>1</v>
      </c>
      <c r="F24" s="142">
        <f t="shared" si="4"/>
        <v>0</v>
      </c>
      <c r="G24" s="280">
        <f t="shared" si="5"/>
        <v>2</v>
      </c>
      <c r="H24" s="142">
        <f t="shared" si="6"/>
        <v>1</v>
      </c>
      <c r="I24" s="142">
        <f t="shared" si="7"/>
        <v>1</v>
      </c>
      <c r="J24" s="142">
        <f t="shared" si="8"/>
        <v>0</v>
      </c>
      <c r="K24" s="280">
        <f t="shared" si="9"/>
        <v>2</v>
      </c>
      <c r="L24" s="142">
        <v>1</v>
      </c>
      <c r="M24" s="142">
        <v>1</v>
      </c>
      <c r="N24" s="142">
        <v>0</v>
      </c>
      <c r="O24" s="280">
        <f t="shared" si="11"/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f t="shared" si="12"/>
        <v>0</v>
      </c>
      <c r="U24" s="142">
        <v>0</v>
      </c>
      <c r="V24" s="142">
        <v>0</v>
      </c>
      <c r="W24" s="142">
        <v>0</v>
      </c>
      <c r="X24" s="111" t="s">
        <v>28</v>
      </c>
      <c r="Y24" s="108"/>
      <c r="Z24" s="108"/>
    </row>
    <row r="25" spans="1:26" s="109" customFormat="1" ht="16.5" customHeight="1">
      <c r="A25" s="105"/>
      <c r="B25" s="110" t="s">
        <v>29</v>
      </c>
      <c r="C25" s="279">
        <f t="shared" si="1"/>
        <v>1</v>
      </c>
      <c r="D25" s="142">
        <f t="shared" si="2"/>
        <v>0</v>
      </c>
      <c r="E25" s="142">
        <f t="shared" si="3"/>
        <v>0</v>
      </c>
      <c r="F25" s="142">
        <f t="shared" si="4"/>
        <v>1</v>
      </c>
      <c r="G25" s="280">
        <f t="shared" si="5"/>
        <v>1</v>
      </c>
      <c r="H25" s="142">
        <f t="shared" si="6"/>
        <v>0</v>
      </c>
      <c r="I25" s="142">
        <f t="shared" si="7"/>
        <v>0</v>
      </c>
      <c r="J25" s="142">
        <f t="shared" si="8"/>
        <v>1</v>
      </c>
      <c r="K25" s="280">
        <f t="shared" si="9"/>
        <v>1</v>
      </c>
      <c r="L25" s="142">
        <v>0</v>
      </c>
      <c r="M25" s="142">
        <v>0</v>
      </c>
      <c r="N25" s="142">
        <v>1</v>
      </c>
      <c r="O25" s="280">
        <f t="shared" si="11"/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f t="shared" si="12"/>
        <v>0</v>
      </c>
      <c r="U25" s="142">
        <v>0</v>
      </c>
      <c r="V25" s="142">
        <v>0</v>
      </c>
      <c r="W25" s="142">
        <v>0</v>
      </c>
      <c r="X25" s="111" t="s">
        <v>29</v>
      </c>
      <c r="Y25" s="108"/>
      <c r="Z25" s="108"/>
    </row>
    <row r="26" spans="1:26" s="109" customFormat="1" ht="16.5" customHeight="1">
      <c r="A26" s="105"/>
      <c r="B26" s="110" t="s">
        <v>58</v>
      </c>
      <c r="C26" s="279">
        <f t="shared" si="1"/>
        <v>3</v>
      </c>
      <c r="D26" s="142">
        <f t="shared" si="2"/>
        <v>2</v>
      </c>
      <c r="E26" s="142">
        <f t="shared" si="3"/>
        <v>0</v>
      </c>
      <c r="F26" s="142">
        <f t="shared" si="4"/>
        <v>1</v>
      </c>
      <c r="G26" s="280">
        <f t="shared" si="5"/>
        <v>3</v>
      </c>
      <c r="H26" s="142">
        <f t="shared" si="6"/>
        <v>2</v>
      </c>
      <c r="I26" s="142">
        <f t="shared" si="7"/>
        <v>0</v>
      </c>
      <c r="J26" s="142">
        <f t="shared" si="8"/>
        <v>1</v>
      </c>
      <c r="K26" s="280">
        <f t="shared" si="9"/>
        <v>3</v>
      </c>
      <c r="L26" s="142">
        <v>2</v>
      </c>
      <c r="M26" s="142">
        <v>0</v>
      </c>
      <c r="N26" s="142">
        <v>1</v>
      </c>
      <c r="O26" s="280">
        <f t="shared" si="11"/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f t="shared" si="12"/>
        <v>0</v>
      </c>
      <c r="U26" s="142">
        <v>0</v>
      </c>
      <c r="V26" s="142">
        <v>0</v>
      </c>
      <c r="W26" s="142">
        <v>0</v>
      </c>
      <c r="X26" s="111" t="s">
        <v>74</v>
      </c>
      <c r="Y26" s="108"/>
      <c r="Z26" s="108"/>
    </row>
    <row r="27" spans="1:26" s="109" customFormat="1" ht="16.5" customHeight="1">
      <c r="A27" s="105"/>
      <c r="B27" s="110" t="s">
        <v>59</v>
      </c>
      <c r="C27" s="279">
        <f t="shared" si="1"/>
        <v>4</v>
      </c>
      <c r="D27" s="142">
        <f t="shared" si="2"/>
        <v>4</v>
      </c>
      <c r="E27" s="142">
        <f t="shared" si="3"/>
        <v>0</v>
      </c>
      <c r="F27" s="142">
        <f t="shared" si="4"/>
        <v>0</v>
      </c>
      <c r="G27" s="280">
        <f t="shared" si="5"/>
        <v>4</v>
      </c>
      <c r="H27" s="142">
        <f t="shared" si="6"/>
        <v>4</v>
      </c>
      <c r="I27" s="142">
        <f t="shared" si="7"/>
        <v>0</v>
      </c>
      <c r="J27" s="142">
        <f t="shared" si="8"/>
        <v>0</v>
      </c>
      <c r="K27" s="280">
        <f t="shared" si="9"/>
        <v>4</v>
      </c>
      <c r="L27" s="142">
        <v>4</v>
      </c>
      <c r="M27" s="142">
        <v>0</v>
      </c>
      <c r="N27" s="142">
        <v>0</v>
      </c>
      <c r="O27" s="280">
        <f t="shared" si="11"/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f t="shared" si="12"/>
        <v>0</v>
      </c>
      <c r="U27" s="142">
        <v>0</v>
      </c>
      <c r="V27" s="142">
        <v>0</v>
      </c>
      <c r="W27" s="142">
        <v>0</v>
      </c>
      <c r="X27" s="111" t="s">
        <v>75</v>
      </c>
      <c r="Y27" s="108"/>
      <c r="Z27" s="108"/>
    </row>
    <row r="28" spans="1:26" s="109" customFormat="1" ht="16.5" customHeight="1">
      <c r="A28" s="105"/>
      <c r="B28" s="110" t="s">
        <v>60</v>
      </c>
      <c r="C28" s="279">
        <f t="shared" si="1"/>
        <v>3</v>
      </c>
      <c r="D28" s="142">
        <f t="shared" si="2"/>
        <v>2</v>
      </c>
      <c r="E28" s="142">
        <f t="shared" si="3"/>
        <v>1</v>
      </c>
      <c r="F28" s="142">
        <f t="shared" si="4"/>
        <v>0</v>
      </c>
      <c r="G28" s="280">
        <f t="shared" si="5"/>
        <v>2</v>
      </c>
      <c r="H28" s="142">
        <f t="shared" si="6"/>
        <v>1</v>
      </c>
      <c r="I28" s="142">
        <f t="shared" si="7"/>
        <v>1</v>
      </c>
      <c r="J28" s="142">
        <f t="shared" si="8"/>
        <v>0</v>
      </c>
      <c r="K28" s="280">
        <f t="shared" si="9"/>
        <v>2</v>
      </c>
      <c r="L28" s="142">
        <v>1</v>
      </c>
      <c r="M28" s="142">
        <v>1</v>
      </c>
      <c r="N28" s="142">
        <v>0</v>
      </c>
      <c r="O28" s="280">
        <f t="shared" si="11"/>
        <v>0</v>
      </c>
      <c r="P28" s="142">
        <v>0</v>
      </c>
      <c r="Q28" s="142">
        <v>0</v>
      </c>
      <c r="R28" s="142">
        <v>0</v>
      </c>
      <c r="S28" s="142">
        <v>1</v>
      </c>
      <c r="T28" s="142">
        <f t="shared" si="12"/>
        <v>0</v>
      </c>
      <c r="U28" s="142">
        <v>0</v>
      </c>
      <c r="V28" s="142">
        <v>0</v>
      </c>
      <c r="W28" s="142">
        <v>0</v>
      </c>
      <c r="X28" s="111" t="s">
        <v>76</v>
      </c>
      <c r="Y28" s="108"/>
      <c r="Z28" s="108"/>
    </row>
    <row r="29" spans="1:26" s="109" customFormat="1" ht="16.5" customHeight="1">
      <c r="A29" s="105"/>
      <c r="B29" s="110" t="s">
        <v>127</v>
      </c>
      <c r="C29" s="279">
        <f t="shared" si="1"/>
        <v>9</v>
      </c>
      <c r="D29" s="142">
        <f t="shared" si="2"/>
        <v>7</v>
      </c>
      <c r="E29" s="142">
        <f t="shared" si="3"/>
        <v>1</v>
      </c>
      <c r="F29" s="142">
        <f t="shared" si="4"/>
        <v>1</v>
      </c>
      <c r="G29" s="280">
        <f t="shared" si="5"/>
        <v>7</v>
      </c>
      <c r="H29" s="142">
        <f t="shared" si="6"/>
        <v>5</v>
      </c>
      <c r="I29" s="142">
        <f t="shared" si="7"/>
        <v>1</v>
      </c>
      <c r="J29" s="142">
        <f t="shared" si="8"/>
        <v>1</v>
      </c>
      <c r="K29" s="280">
        <f t="shared" si="9"/>
        <v>7</v>
      </c>
      <c r="L29" s="142">
        <v>5</v>
      </c>
      <c r="M29" s="142">
        <v>1</v>
      </c>
      <c r="N29" s="142">
        <v>1</v>
      </c>
      <c r="O29" s="280">
        <f t="shared" si="11"/>
        <v>0</v>
      </c>
      <c r="P29" s="142">
        <v>0</v>
      </c>
      <c r="Q29" s="142">
        <v>0</v>
      </c>
      <c r="R29" s="142">
        <v>0</v>
      </c>
      <c r="S29" s="142">
        <v>2</v>
      </c>
      <c r="T29" s="142">
        <f t="shared" si="12"/>
        <v>0</v>
      </c>
      <c r="U29" s="142">
        <v>0</v>
      </c>
      <c r="V29" s="142">
        <v>0</v>
      </c>
      <c r="W29" s="142">
        <v>0</v>
      </c>
      <c r="X29" s="111" t="s">
        <v>127</v>
      </c>
      <c r="Y29" s="108"/>
      <c r="Z29" s="108"/>
    </row>
    <row r="30" spans="1:26" s="109" customFormat="1" ht="16.5" customHeight="1">
      <c r="A30" s="105"/>
      <c r="B30" s="110" t="s">
        <v>180</v>
      </c>
      <c r="C30" s="279">
        <f>SUM(D30:F30)</f>
        <v>1</v>
      </c>
      <c r="D30" s="142">
        <f>SUM(H30,S30)</f>
        <v>1</v>
      </c>
      <c r="E30" s="142">
        <f>I30</f>
        <v>0</v>
      </c>
      <c r="F30" s="142">
        <f>J30</f>
        <v>0</v>
      </c>
      <c r="G30" s="280">
        <f>SUM(H30:J30)</f>
        <v>1</v>
      </c>
      <c r="H30" s="142">
        <f>SUM(L30,P30)</f>
        <v>1</v>
      </c>
      <c r="I30" s="142">
        <f>SUM(M30,Q30)</f>
        <v>0</v>
      </c>
      <c r="J30" s="142">
        <f>SUM(N30,R30)</f>
        <v>0</v>
      </c>
      <c r="K30" s="280">
        <f>SUM(L30:N30)</f>
        <v>1</v>
      </c>
      <c r="L30" s="142">
        <v>1</v>
      </c>
      <c r="M30" s="142">
        <v>0</v>
      </c>
      <c r="N30" s="142">
        <v>0</v>
      </c>
      <c r="O30" s="280">
        <f>SUM(P30:R30)</f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f>SUM(U30:W30)</f>
        <v>0</v>
      </c>
      <c r="U30" s="142">
        <v>0</v>
      </c>
      <c r="V30" s="142">
        <v>0</v>
      </c>
      <c r="W30" s="142">
        <v>0</v>
      </c>
      <c r="X30" s="111" t="s">
        <v>180</v>
      </c>
      <c r="Y30" s="108"/>
      <c r="Z30" s="108"/>
    </row>
    <row r="31" spans="1:26" s="104" customFormat="1" ht="16.5" customHeight="1">
      <c r="A31" s="484" t="s">
        <v>134</v>
      </c>
      <c r="B31" s="485"/>
      <c r="C31" s="275">
        <f t="shared" si="1"/>
        <v>3</v>
      </c>
      <c r="D31" s="281">
        <f t="shared" si="2"/>
        <v>2</v>
      </c>
      <c r="E31" s="281">
        <f t="shared" si="3"/>
        <v>1</v>
      </c>
      <c r="F31" s="281">
        <f t="shared" si="4"/>
        <v>0</v>
      </c>
      <c r="G31" s="276">
        <f t="shared" si="5"/>
        <v>2</v>
      </c>
      <c r="H31" s="281">
        <f t="shared" si="6"/>
        <v>1</v>
      </c>
      <c r="I31" s="281">
        <f t="shared" si="7"/>
        <v>1</v>
      </c>
      <c r="J31" s="281">
        <f t="shared" si="8"/>
        <v>0</v>
      </c>
      <c r="K31" s="276">
        <f t="shared" si="9"/>
        <v>2</v>
      </c>
      <c r="L31" s="281">
        <f t="shared" ref="L31:W31" si="13">SUM(L32:L33)</f>
        <v>1</v>
      </c>
      <c r="M31" s="281">
        <f t="shared" si="13"/>
        <v>1</v>
      </c>
      <c r="N31" s="281">
        <f t="shared" si="13"/>
        <v>0</v>
      </c>
      <c r="O31" s="276">
        <f t="shared" si="11"/>
        <v>0</v>
      </c>
      <c r="P31" s="281">
        <f t="shared" si="13"/>
        <v>0</v>
      </c>
      <c r="Q31" s="281">
        <f t="shared" si="13"/>
        <v>0</v>
      </c>
      <c r="R31" s="281">
        <f t="shared" si="13"/>
        <v>0</v>
      </c>
      <c r="S31" s="281">
        <f t="shared" si="13"/>
        <v>1</v>
      </c>
      <c r="T31" s="281">
        <f t="shared" si="12"/>
        <v>1</v>
      </c>
      <c r="U31" s="281">
        <f t="shared" si="13"/>
        <v>0</v>
      </c>
      <c r="V31" s="281">
        <f t="shared" si="13"/>
        <v>1</v>
      </c>
      <c r="W31" s="281">
        <f t="shared" si="13"/>
        <v>0</v>
      </c>
      <c r="X31" s="465" t="s">
        <v>134</v>
      </c>
      <c r="Y31" s="466"/>
      <c r="Z31" s="103"/>
    </row>
    <row r="32" spans="1:26" s="109" customFormat="1" ht="16.5" customHeight="1">
      <c r="A32" s="105"/>
      <c r="B32" s="110" t="s">
        <v>30</v>
      </c>
      <c r="C32" s="279">
        <f t="shared" si="1"/>
        <v>1</v>
      </c>
      <c r="D32" s="142">
        <f t="shared" si="2"/>
        <v>1</v>
      </c>
      <c r="E32" s="142">
        <f t="shared" si="3"/>
        <v>0</v>
      </c>
      <c r="F32" s="142">
        <f t="shared" si="4"/>
        <v>0</v>
      </c>
      <c r="G32" s="280">
        <f t="shared" si="5"/>
        <v>1</v>
      </c>
      <c r="H32" s="142">
        <f t="shared" si="6"/>
        <v>1</v>
      </c>
      <c r="I32" s="142">
        <f t="shared" si="7"/>
        <v>0</v>
      </c>
      <c r="J32" s="142">
        <f t="shared" si="8"/>
        <v>0</v>
      </c>
      <c r="K32" s="280">
        <f t="shared" si="9"/>
        <v>1</v>
      </c>
      <c r="L32" s="142">
        <v>1</v>
      </c>
      <c r="M32" s="142">
        <v>0</v>
      </c>
      <c r="N32" s="142">
        <v>0</v>
      </c>
      <c r="O32" s="280">
        <f t="shared" si="11"/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f t="shared" si="12"/>
        <v>0</v>
      </c>
      <c r="U32" s="142">
        <v>0</v>
      </c>
      <c r="V32" s="142">
        <v>0</v>
      </c>
      <c r="W32" s="142">
        <v>0</v>
      </c>
      <c r="X32" s="111" t="s">
        <v>30</v>
      </c>
      <c r="Y32" s="108"/>
      <c r="Z32" s="108"/>
    </row>
    <row r="33" spans="1:26" s="109" customFormat="1" ht="16.5" customHeight="1">
      <c r="A33" s="105"/>
      <c r="B33" s="110" t="s">
        <v>31</v>
      </c>
      <c r="C33" s="279">
        <f t="shared" si="1"/>
        <v>2</v>
      </c>
      <c r="D33" s="142">
        <f t="shared" si="2"/>
        <v>1</v>
      </c>
      <c r="E33" s="142">
        <f t="shared" si="3"/>
        <v>1</v>
      </c>
      <c r="F33" s="142">
        <f t="shared" si="4"/>
        <v>0</v>
      </c>
      <c r="G33" s="280">
        <f t="shared" si="5"/>
        <v>1</v>
      </c>
      <c r="H33" s="142">
        <f t="shared" si="6"/>
        <v>0</v>
      </c>
      <c r="I33" s="142">
        <f t="shared" si="7"/>
        <v>1</v>
      </c>
      <c r="J33" s="142">
        <f t="shared" si="8"/>
        <v>0</v>
      </c>
      <c r="K33" s="280">
        <f t="shared" si="9"/>
        <v>1</v>
      </c>
      <c r="L33" s="142">
        <v>0</v>
      </c>
      <c r="M33" s="142">
        <v>1</v>
      </c>
      <c r="N33" s="142">
        <v>0</v>
      </c>
      <c r="O33" s="280">
        <f t="shared" si="11"/>
        <v>0</v>
      </c>
      <c r="P33" s="142">
        <v>0</v>
      </c>
      <c r="Q33" s="142">
        <v>0</v>
      </c>
      <c r="R33" s="142">
        <v>0</v>
      </c>
      <c r="S33" s="142">
        <v>1</v>
      </c>
      <c r="T33" s="142">
        <f t="shared" si="12"/>
        <v>1</v>
      </c>
      <c r="U33" s="142">
        <v>0</v>
      </c>
      <c r="V33" s="142">
        <v>1</v>
      </c>
      <c r="W33" s="142">
        <v>0</v>
      </c>
      <c r="X33" s="111" t="s">
        <v>31</v>
      </c>
      <c r="Y33" s="108"/>
      <c r="Z33" s="108"/>
    </row>
    <row r="34" spans="1:26" s="104" customFormat="1" ht="16.5" customHeight="1">
      <c r="A34" s="486" t="s">
        <v>135</v>
      </c>
      <c r="B34" s="487"/>
      <c r="C34" s="275">
        <f t="shared" si="1"/>
        <v>6</v>
      </c>
      <c r="D34" s="281">
        <f t="shared" si="2"/>
        <v>5</v>
      </c>
      <c r="E34" s="281">
        <f t="shared" si="3"/>
        <v>0</v>
      </c>
      <c r="F34" s="281">
        <f t="shared" si="4"/>
        <v>1</v>
      </c>
      <c r="G34" s="276">
        <f t="shared" si="5"/>
        <v>6</v>
      </c>
      <c r="H34" s="281">
        <f t="shared" si="6"/>
        <v>5</v>
      </c>
      <c r="I34" s="281">
        <f t="shared" si="7"/>
        <v>0</v>
      </c>
      <c r="J34" s="281">
        <f t="shared" si="8"/>
        <v>1</v>
      </c>
      <c r="K34" s="276">
        <f t="shared" si="9"/>
        <v>6</v>
      </c>
      <c r="L34" s="281">
        <f t="shared" ref="L34:W34" si="14">SUM(L35:L38)</f>
        <v>5</v>
      </c>
      <c r="M34" s="281">
        <f t="shared" si="14"/>
        <v>0</v>
      </c>
      <c r="N34" s="281">
        <f t="shared" si="14"/>
        <v>1</v>
      </c>
      <c r="O34" s="276">
        <f t="shared" si="11"/>
        <v>0</v>
      </c>
      <c r="P34" s="281">
        <f t="shared" si="14"/>
        <v>0</v>
      </c>
      <c r="Q34" s="281">
        <f t="shared" si="14"/>
        <v>0</v>
      </c>
      <c r="R34" s="281">
        <f t="shared" si="14"/>
        <v>0</v>
      </c>
      <c r="S34" s="281">
        <f t="shared" si="14"/>
        <v>0</v>
      </c>
      <c r="T34" s="281">
        <f t="shared" si="12"/>
        <v>1</v>
      </c>
      <c r="U34" s="281">
        <f t="shared" si="14"/>
        <v>1</v>
      </c>
      <c r="V34" s="281">
        <f t="shared" si="14"/>
        <v>0</v>
      </c>
      <c r="W34" s="281">
        <f t="shared" si="14"/>
        <v>0</v>
      </c>
      <c r="X34" s="465" t="s">
        <v>135</v>
      </c>
      <c r="Y34" s="466"/>
      <c r="Z34" s="103"/>
    </row>
    <row r="35" spans="1:26" s="109" customFormat="1" ht="16.5" customHeight="1">
      <c r="A35" s="105"/>
      <c r="B35" s="110" t="s">
        <v>53</v>
      </c>
      <c r="C35" s="279">
        <f t="shared" si="1"/>
        <v>3</v>
      </c>
      <c r="D35" s="142">
        <f t="shared" si="2"/>
        <v>2</v>
      </c>
      <c r="E35" s="142">
        <f t="shared" si="3"/>
        <v>0</v>
      </c>
      <c r="F35" s="142">
        <f t="shared" si="4"/>
        <v>1</v>
      </c>
      <c r="G35" s="280">
        <f t="shared" si="5"/>
        <v>3</v>
      </c>
      <c r="H35" s="142">
        <f t="shared" si="6"/>
        <v>2</v>
      </c>
      <c r="I35" s="142">
        <f t="shared" si="7"/>
        <v>0</v>
      </c>
      <c r="J35" s="142">
        <f t="shared" si="8"/>
        <v>1</v>
      </c>
      <c r="K35" s="280">
        <f t="shared" si="9"/>
        <v>3</v>
      </c>
      <c r="L35" s="142">
        <v>2</v>
      </c>
      <c r="M35" s="142">
        <v>0</v>
      </c>
      <c r="N35" s="142">
        <v>1</v>
      </c>
      <c r="O35" s="280">
        <f t="shared" si="11"/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f t="shared" si="12"/>
        <v>0</v>
      </c>
      <c r="U35" s="142">
        <v>0</v>
      </c>
      <c r="V35" s="142">
        <v>0</v>
      </c>
      <c r="W35" s="142">
        <v>0</v>
      </c>
      <c r="X35" s="111" t="s">
        <v>45</v>
      </c>
      <c r="Y35" s="108"/>
      <c r="Z35" s="108"/>
    </row>
    <row r="36" spans="1:26" s="109" customFormat="1" ht="16.5" customHeight="1">
      <c r="A36" s="105"/>
      <c r="B36" s="110" t="s">
        <v>48</v>
      </c>
      <c r="C36" s="279">
        <f t="shared" si="1"/>
        <v>1</v>
      </c>
      <c r="D36" s="142">
        <f t="shared" si="2"/>
        <v>1</v>
      </c>
      <c r="E36" s="142">
        <f t="shared" si="3"/>
        <v>0</v>
      </c>
      <c r="F36" s="142">
        <f t="shared" si="4"/>
        <v>0</v>
      </c>
      <c r="G36" s="280">
        <f t="shared" si="5"/>
        <v>1</v>
      </c>
      <c r="H36" s="142">
        <f t="shared" si="6"/>
        <v>1</v>
      </c>
      <c r="I36" s="142">
        <f t="shared" si="7"/>
        <v>0</v>
      </c>
      <c r="J36" s="142">
        <f t="shared" si="8"/>
        <v>0</v>
      </c>
      <c r="K36" s="280">
        <f t="shared" si="9"/>
        <v>1</v>
      </c>
      <c r="L36" s="142">
        <v>1</v>
      </c>
      <c r="M36" s="142">
        <v>0</v>
      </c>
      <c r="N36" s="142">
        <v>0</v>
      </c>
      <c r="O36" s="280">
        <f t="shared" si="11"/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f t="shared" si="12"/>
        <v>0</v>
      </c>
      <c r="U36" s="142">
        <v>0</v>
      </c>
      <c r="V36" s="142">
        <v>0</v>
      </c>
      <c r="W36" s="142">
        <v>0</v>
      </c>
      <c r="X36" s="111" t="s">
        <v>47</v>
      </c>
      <c r="Y36" s="108"/>
      <c r="Z36" s="108"/>
    </row>
    <row r="37" spans="1:26" s="109" customFormat="1" ht="16.5" customHeight="1">
      <c r="A37" s="105"/>
      <c r="B37" s="110" t="s">
        <v>50</v>
      </c>
      <c r="C37" s="279">
        <f t="shared" si="1"/>
        <v>1</v>
      </c>
      <c r="D37" s="142">
        <f t="shared" si="2"/>
        <v>1</v>
      </c>
      <c r="E37" s="142">
        <f t="shared" si="3"/>
        <v>0</v>
      </c>
      <c r="F37" s="142">
        <f t="shared" si="4"/>
        <v>0</v>
      </c>
      <c r="G37" s="280">
        <f t="shared" si="5"/>
        <v>1</v>
      </c>
      <c r="H37" s="142">
        <f t="shared" si="6"/>
        <v>1</v>
      </c>
      <c r="I37" s="142">
        <f t="shared" si="7"/>
        <v>0</v>
      </c>
      <c r="J37" s="142">
        <f t="shared" si="8"/>
        <v>0</v>
      </c>
      <c r="K37" s="280">
        <f t="shared" si="9"/>
        <v>1</v>
      </c>
      <c r="L37" s="142">
        <v>1</v>
      </c>
      <c r="M37" s="142">
        <v>0</v>
      </c>
      <c r="N37" s="142">
        <v>0</v>
      </c>
      <c r="O37" s="280">
        <f t="shared" si="11"/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f t="shared" si="12"/>
        <v>0</v>
      </c>
      <c r="U37" s="142">
        <v>0</v>
      </c>
      <c r="V37" s="142">
        <v>0</v>
      </c>
      <c r="W37" s="142">
        <v>0</v>
      </c>
      <c r="X37" s="111" t="s">
        <v>49</v>
      </c>
      <c r="Y37" s="108"/>
      <c r="Z37" s="108"/>
    </row>
    <row r="38" spans="1:26" s="109" customFormat="1" ht="16.5" customHeight="1">
      <c r="A38" s="105"/>
      <c r="B38" s="110" t="s">
        <v>52</v>
      </c>
      <c r="C38" s="279">
        <f t="shared" si="1"/>
        <v>1</v>
      </c>
      <c r="D38" s="142">
        <f t="shared" si="2"/>
        <v>1</v>
      </c>
      <c r="E38" s="142">
        <f t="shared" si="3"/>
        <v>0</v>
      </c>
      <c r="F38" s="142">
        <f t="shared" si="4"/>
        <v>0</v>
      </c>
      <c r="G38" s="280">
        <f t="shared" si="5"/>
        <v>1</v>
      </c>
      <c r="H38" s="142">
        <f t="shared" si="6"/>
        <v>1</v>
      </c>
      <c r="I38" s="142">
        <f t="shared" si="7"/>
        <v>0</v>
      </c>
      <c r="J38" s="142">
        <f t="shared" si="8"/>
        <v>0</v>
      </c>
      <c r="K38" s="280">
        <f t="shared" si="9"/>
        <v>1</v>
      </c>
      <c r="L38" s="142">
        <v>1</v>
      </c>
      <c r="M38" s="142">
        <v>0</v>
      </c>
      <c r="N38" s="142">
        <v>0</v>
      </c>
      <c r="O38" s="280">
        <f t="shared" si="11"/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f t="shared" si="12"/>
        <v>1</v>
      </c>
      <c r="U38" s="142">
        <v>1</v>
      </c>
      <c r="V38" s="142">
        <v>0</v>
      </c>
      <c r="W38" s="142">
        <v>0</v>
      </c>
      <c r="X38" s="111" t="s">
        <v>51</v>
      </c>
      <c r="Y38" s="108"/>
      <c r="Z38" s="108"/>
    </row>
    <row r="39" spans="1:26" s="104" customFormat="1" ht="16.5" customHeight="1">
      <c r="A39" s="486" t="s">
        <v>136</v>
      </c>
      <c r="B39" s="492"/>
      <c r="C39" s="275">
        <f t="shared" si="1"/>
        <v>1</v>
      </c>
      <c r="D39" s="281">
        <f t="shared" si="2"/>
        <v>1</v>
      </c>
      <c r="E39" s="281">
        <f t="shared" si="3"/>
        <v>0</v>
      </c>
      <c r="F39" s="281">
        <f t="shared" si="4"/>
        <v>0</v>
      </c>
      <c r="G39" s="276">
        <f t="shared" si="5"/>
        <v>1</v>
      </c>
      <c r="H39" s="281">
        <f t="shared" si="6"/>
        <v>1</v>
      </c>
      <c r="I39" s="281">
        <f t="shared" si="7"/>
        <v>0</v>
      </c>
      <c r="J39" s="281">
        <f t="shared" si="8"/>
        <v>0</v>
      </c>
      <c r="K39" s="276">
        <f t="shared" si="9"/>
        <v>1</v>
      </c>
      <c r="L39" s="281">
        <f t="shared" ref="L39:W39" si="15">L40</f>
        <v>1</v>
      </c>
      <c r="M39" s="281">
        <f t="shared" si="15"/>
        <v>0</v>
      </c>
      <c r="N39" s="281">
        <f t="shared" si="15"/>
        <v>0</v>
      </c>
      <c r="O39" s="276">
        <f t="shared" si="11"/>
        <v>0</v>
      </c>
      <c r="P39" s="281">
        <f t="shared" si="15"/>
        <v>0</v>
      </c>
      <c r="Q39" s="281">
        <f t="shared" si="15"/>
        <v>0</v>
      </c>
      <c r="R39" s="281">
        <f t="shared" si="15"/>
        <v>0</v>
      </c>
      <c r="S39" s="281">
        <f t="shared" si="15"/>
        <v>0</v>
      </c>
      <c r="T39" s="281">
        <f t="shared" si="12"/>
        <v>0</v>
      </c>
      <c r="U39" s="281">
        <f t="shared" si="15"/>
        <v>0</v>
      </c>
      <c r="V39" s="281">
        <f t="shared" si="15"/>
        <v>0</v>
      </c>
      <c r="W39" s="281">
        <f t="shared" si="15"/>
        <v>0</v>
      </c>
      <c r="X39" s="467" t="s">
        <v>32</v>
      </c>
      <c r="Y39" s="466"/>
      <c r="Z39" s="103"/>
    </row>
    <row r="40" spans="1:26" s="109" customFormat="1" ht="16.5" customHeight="1">
      <c r="A40" s="105"/>
      <c r="B40" s="110" t="s">
        <v>33</v>
      </c>
      <c r="C40" s="279">
        <f t="shared" si="1"/>
        <v>1</v>
      </c>
      <c r="D40" s="142">
        <f t="shared" si="2"/>
        <v>1</v>
      </c>
      <c r="E40" s="142">
        <f t="shared" si="3"/>
        <v>0</v>
      </c>
      <c r="F40" s="142">
        <f t="shared" si="4"/>
        <v>0</v>
      </c>
      <c r="G40" s="280">
        <f t="shared" si="5"/>
        <v>1</v>
      </c>
      <c r="H40" s="142">
        <f t="shared" si="6"/>
        <v>1</v>
      </c>
      <c r="I40" s="142">
        <f t="shared" si="7"/>
        <v>0</v>
      </c>
      <c r="J40" s="142">
        <f t="shared" si="8"/>
        <v>0</v>
      </c>
      <c r="K40" s="280">
        <f t="shared" si="9"/>
        <v>1</v>
      </c>
      <c r="L40" s="142">
        <v>1</v>
      </c>
      <c r="M40" s="142">
        <v>0</v>
      </c>
      <c r="N40" s="142">
        <v>0</v>
      </c>
      <c r="O40" s="280">
        <f t="shared" si="11"/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f t="shared" si="12"/>
        <v>0</v>
      </c>
      <c r="U40" s="142">
        <v>0</v>
      </c>
      <c r="V40" s="142">
        <v>0</v>
      </c>
      <c r="W40" s="142">
        <v>0</v>
      </c>
      <c r="X40" s="111" t="s">
        <v>33</v>
      </c>
      <c r="Y40" s="108"/>
      <c r="Z40" s="108"/>
    </row>
    <row r="41" spans="1:26" s="104" customFormat="1" ht="16.5" customHeight="1">
      <c r="A41" s="486" t="s">
        <v>137</v>
      </c>
      <c r="B41" s="492"/>
      <c r="C41" s="275">
        <f t="shared" si="1"/>
        <v>1</v>
      </c>
      <c r="D41" s="281">
        <f t="shared" si="2"/>
        <v>1</v>
      </c>
      <c r="E41" s="281">
        <f t="shared" si="3"/>
        <v>0</v>
      </c>
      <c r="F41" s="281">
        <f t="shared" si="4"/>
        <v>0</v>
      </c>
      <c r="G41" s="276">
        <f t="shared" si="5"/>
        <v>1</v>
      </c>
      <c r="H41" s="281">
        <f t="shared" si="6"/>
        <v>1</v>
      </c>
      <c r="I41" s="281">
        <f t="shared" si="7"/>
        <v>0</v>
      </c>
      <c r="J41" s="281">
        <f t="shared" si="8"/>
        <v>0</v>
      </c>
      <c r="K41" s="276">
        <f t="shared" si="9"/>
        <v>1</v>
      </c>
      <c r="L41" s="281">
        <f t="shared" ref="L41:W41" si="16">SUM(L42:L43)</f>
        <v>1</v>
      </c>
      <c r="M41" s="281">
        <f t="shared" si="16"/>
        <v>0</v>
      </c>
      <c r="N41" s="281">
        <f t="shared" si="16"/>
        <v>0</v>
      </c>
      <c r="O41" s="276">
        <f t="shared" si="11"/>
        <v>0</v>
      </c>
      <c r="P41" s="281">
        <f t="shared" si="16"/>
        <v>0</v>
      </c>
      <c r="Q41" s="281">
        <f t="shared" si="16"/>
        <v>0</v>
      </c>
      <c r="R41" s="281">
        <f t="shared" si="16"/>
        <v>0</v>
      </c>
      <c r="S41" s="281">
        <f t="shared" si="16"/>
        <v>0</v>
      </c>
      <c r="T41" s="281">
        <f t="shared" si="12"/>
        <v>0</v>
      </c>
      <c r="U41" s="281">
        <f t="shared" si="16"/>
        <v>0</v>
      </c>
      <c r="V41" s="281">
        <f t="shared" si="16"/>
        <v>0</v>
      </c>
      <c r="W41" s="281">
        <f t="shared" si="16"/>
        <v>0</v>
      </c>
      <c r="X41" s="465" t="s">
        <v>137</v>
      </c>
      <c r="Y41" s="477"/>
      <c r="Z41" s="103"/>
    </row>
    <row r="42" spans="1:26" s="109" customFormat="1" ht="16.5" customHeight="1">
      <c r="A42" s="105"/>
      <c r="B42" s="110" t="s">
        <v>34</v>
      </c>
      <c r="C42" s="279">
        <f t="shared" si="1"/>
        <v>1</v>
      </c>
      <c r="D42" s="142">
        <f t="shared" si="2"/>
        <v>1</v>
      </c>
      <c r="E42" s="142">
        <f t="shared" si="3"/>
        <v>0</v>
      </c>
      <c r="F42" s="142">
        <f t="shared" si="4"/>
        <v>0</v>
      </c>
      <c r="G42" s="280">
        <f t="shared" si="5"/>
        <v>1</v>
      </c>
      <c r="H42" s="142">
        <f t="shared" si="6"/>
        <v>1</v>
      </c>
      <c r="I42" s="142">
        <f t="shared" si="7"/>
        <v>0</v>
      </c>
      <c r="J42" s="142">
        <f t="shared" si="8"/>
        <v>0</v>
      </c>
      <c r="K42" s="280">
        <f t="shared" si="9"/>
        <v>1</v>
      </c>
      <c r="L42" s="142">
        <v>1</v>
      </c>
      <c r="M42" s="142">
        <v>0</v>
      </c>
      <c r="N42" s="142">
        <v>0</v>
      </c>
      <c r="O42" s="280">
        <f t="shared" si="11"/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f t="shared" si="12"/>
        <v>0</v>
      </c>
      <c r="U42" s="142">
        <v>0</v>
      </c>
      <c r="V42" s="142">
        <v>0</v>
      </c>
      <c r="W42" s="142">
        <v>0</v>
      </c>
      <c r="X42" s="111" t="s">
        <v>34</v>
      </c>
      <c r="Y42" s="108"/>
      <c r="Z42" s="108"/>
    </row>
    <row r="43" spans="1:26" s="109" customFormat="1" ht="16.5" customHeight="1">
      <c r="A43" s="105"/>
      <c r="B43" s="110" t="s">
        <v>35</v>
      </c>
      <c r="C43" s="279">
        <f t="shared" si="1"/>
        <v>0</v>
      </c>
      <c r="D43" s="142">
        <f t="shared" si="2"/>
        <v>0</v>
      </c>
      <c r="E43" s="142">
        <f t="shared" si="3"/>
        <v>0</v>
      </c>
      <c r="F43" s="142">
        <f t="shared" si="4"/>
        <v>0</v>
      </c>
      <c r="G43" s="280">
        <f t="shared" si="5"/>
        <v>0</v>
      </c>
      <c r="H43" s="142">
        <f t="shared" si="6"/>
        <v>0</v>
      </c>
      <c r="I43" s="142">
        <f t="shared" si="7"/>
        <v>0</v>
      </c>
      <c r="J43" s="142">
        <f t="shared" si="8"/>
        <v>0</v>
      </c>
      <c r="K43" s="280">
        <f t="shared" si="9"/>
        <v>0</v>
      </c>
      <c r="L43" s="142">
        <v>0</v>
      </c>
      <c r="M43" s="142">
        <v>0</v>
      </c>
      <c r="N43" s="142">
        <v>0</v>
      </c>
      <c r="O43" s="280">
        <f t="shared" si="11"/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f t="shared" si="12"/>
        <v>0</v>
      </c>
      <c r="U43" s="142">
        <v>0</v>
      </c>
      <c r="V43" s="142">
        <v>0</v>
      </c>
      <c r="W43" s="142">
        <v>0</v>
      </c>
      <c r="X43" s="111" t="s">
        <v>35</v>
      </c>
      <c r="Y43" s="108"/>
      <c r="Z43" s="108"/>
    </row>
    <row r="44" spans="1:26" s="104" customFormat="1" ht="16.5" customHeight="1">
      <c r="A44" s="486" t="s">
        <v>138</v>
      </c>
      <c r="B44" s="492"/>
      <c r="C44" s="275">
        <f t="shared" si="1"/>
        <v>2</v>
      </c>
      <c r="D44" s="281">
        <f t="shared" si="2"/>
        <v>2</v>
      </c>
      <c r="E44" s="281">
        <f t="shared" si="3"/>
        <v>0</v>
      </c>
      <c r="F44" s="281">
        <f t="shared" si="4"/>
        <v>0</v>
      </c>
      <c r="G44" s="276">
        <f t="shared" si="5"/>
        <v>2</v>
      </c>
      <c r="H44" s="281">
        <f t="shared" si="6"/>
        <v>2</v>
      </c>
      <c r="I44" s="281">
        <f t="shared" si="7"/>
        <v>0</v>
      </c>
      <c r="J44" s="281">
        <f t="shared" si="8"/>
        <v>0</v>
      </c>
      <c r="K44" s="276">
        <f t="shared" si="9"/>
        <v>2</v>
      </c>
      <c r="L44" s="281">
        <f t="shared" ref="L44:W44" si="17">SUM(L45:L47)</f>
        <v>2</v>
      </c>
      <c r="M44" s="281">
        <f t="shared" si="17"/>
        <v>0</v>
      </c>
      <c r="N44" s="281">
        <f t="shared" si="17"/>
        <v>0</v>
      </c>
      <c r="O44" s="276">
        <f t="shared" si="11"/>
        <v>0</v>
      </c>
      <c r="P44" s="281">
        <f t="shared" si="17"/>
        <v>0</v>
      </c>
      <c r="Q44" s="281">
        <f t="shared" si="17"/>
        <v>0</v>
      </c>
      <c r="R44" s="281">
        <f t="shared" si="17"/>
        <v>0</v>
      </c>
      <c r="S44" s="281">
        <f t="shared" si="17"/>
        <v>0</v>
      </c>
      <c r="T44" s="281">
        <f t="shared" si="12"/>
        <v>0</v>
      </c>
      <c r="U44" s="281">
        <f t="shared" si="17"/>
        <v>0</v>
      </c>
      <c r="V44" s="281">
        <f t="shared" si="17"/>
        <v>0</v>
      </c>
      <c r="W44" s="281">
        <f t="shared" si="17"/>
        <v>0</v>
      </c>
      <c r="X44" s="465" t="s">
        <v>138</v>
      </c>
      <c r="Y44" s="477"/>
      <c r="Z44" s="103"/>
    </row>
    <row r="45" spans="1:26" s="109" customFormat="1" ht="16.5" customHeight="1">
      <c r="A45" s="105"/>
      <c r="B45" s="110" t="s">
        <v>36</v>
      </c>
      <c r="C45" s="279">
        <f t="shared" si="1"/>
        <v>1</v>
      </c>
      <c r="D45" s="142">
        <f t="shared" si="2"/>
        <v>1</v>
      </c>
      <c r="E45" s="142">
        <f t="shared" si="3"/>
        <v>0</v>
      </c>
      <c r="F45" s="142">
        <f t="shared" si="4"/>
        <v>0</v>
      </c>
      <c r="G45" s="280">
        <f t="shared" si="5"/>
        <v>1</v>
      </c>
      <c r="H45" s="142">
        <f t="shared" si="6"/>
        <v>1</v>
      </c>
      <c r="I45" s="142">
        <f t="shared" si="7"/>
        <v>0</v>
      </c>
      <c r="J45" s="142">
        <f t="shared" si="8"/>
        <v>0</v>
      </c>
      <c r="K45" s="280">
        <f t="shared" si="9"/>
        <v>1</v>
      </c>
      <c r="L45" s="142">
        <v>1</v>
      </c>
      <c r="M45" s="142">
        <v>0</v>
      </c>
      <c r="N45" s="142">
        <v>0</v>
      </c>
      <c r="O45" s="280">
        <f t="shared" si="11"/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f t="shared" si="12"/>
        <v>0</v>
      </c>
      <c r="U45" s="142">
        <v>0</v>
      </c>
      <c r="V45" s="142">
        <v>0</v>
      </c>
      <c r="W45" s="142">
        <v>0</v>
      </c>
      <c r="X45" s="111" t="s">
        <v>36</v>
      </c>
      <c r="Y45" s="108"/>
      <c r="Z45" s="108"/>
    </row>
    <row r="46" spans="1:26" s="109" customFormat="1" ht="16.5" customHeight="1">
      <c r="A46" s="105"/>
      <c r="B46" s="110" t="s">
        <v>37</v>
      </c>
      <c r="C46" s="279">
        <f t="shared" si="1"/>
        <v>0</v>
      </c>
      <c r="D46" s="142">
        <f t="shared" si="2"/>
        <v>0</v>
      </c>
      <c r="E46" s="142">
        <f t="shared" si="3"/>
        <v>0</v>
      </c>
      <c r="F46" s="142">
        <f t="shared" si="4"/>
        <v>0</v>
      </c>
      <c r="G46" s="280">
        <f t="shared" si="5"/>
        <v>0</v>
      </c>
      <c r="H46" s="142">
        <f t="shared" si="6"/>
        <v>0</v>
      </c>
      <c r="I46" s="142">
        <f t="shared" si="7"/>
        <v>0</v>
      </c>
      <c r="J46" s="142">
        <f t="shared" si="8"/>
        <v>0</v>
      </c>
      <c r="K46" s="280">
        <f t="shared" si="9"/>
        <v>0</v>
      </c>
      <c r="L46" s="142">
        <v>0</v>
      </c>
      <c r="M46" s="142">
        <v>0</v>
      </c>
      <c r="N46" s="142">
        <v>0</v>
      </c>
      <c r="O46" s="280">
        <f t="shared" si="11"/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f t="shared" si="12"/>
        <v>0</v>
      </c>
      <c r="U46" s="142">
        <v>0</v>
      </c>
      <c r="V46" s="142">
        <v>0</v>
      </c>
      <c r="W46" s="142">
        <v>0</v>
      </c>
      <c r="X46" s="111" t="s">
        <v>37</v>
      </c>
      <c r="Y46" s="108"/>
      <c r="Z46" s="108"/>
    </row>
    <row r="47" spans="1:26" s="109" customFormat="1" ht="16.5" customHeight="1">
      <c r="A47" s="105"/>
      <c r="B47" s="110" t="s">
        <v>38</v>
      </c>
      <c r="C47" s="279">
        <f t="shared" si="1"/>
        <v>1</v>
      </c>
      <c r="D47" s="142">
        <f t="shared" si="2"/>
        <v>1</v>
      </c>
      <c r="E47" s="142">
        <f t="shared" si="3"/>
        <v>0</v>
      </c>
      <c r="F47" s="142">
        <f t="shared" si="4"/>
        <v>0</v>
      </c>
      <c r="G47" s="280">
        <f t="shared" si="5"/>
        <v>1</v>
      </c>
      <c r="H47" s="142">
        <f t="shared" si="6"/>
        <v>1</v>
      </c>
      <c r="I47" s="142">
        <f t="shared" si="7"/>
        <v>0</v>
      </c>
      <c r="J47" s="142">
        <f t="shared" si="8"/>
        <v>0</v>
      </c>
      <c r="K47" s="280">
        <f t="shared" si="9"/>
        <v>1</v>
      </c>
      <c r="L47" s="142">
        <v>1</v>
      </c>
      <c r="M47" s="142">
        <v>0</v>
      </c>
      <c r="N47" s="142">
        <v>0</v>
      </c>
      <c r="O47" s="280">
        <f t="shared" si="11"/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f t="shared" si="12"/>
        <v>0</v>
      </c>
      <c r="U47" s="142">
        <v>0</v>
      </c>
      <c r="V47" s="142">
        <v>0</v>
      </c>
      <c r="W47" s="142">
        <v>0</v>
      </c>
      <c r="X47" s="111" t="s">
        <v>38</v>
      </c>
      <c r="Y47" s="108"/>
      <c r="Z47" s="108"/>
    </row>
    <row r="48" spans="1:26" s="104" customFormat="1" ht="16.5" customHeight="1">
      <c r="A48" s="486" t="s">
        <v>139</v>
      </c>
      <c r="B48" s="492"/>
      <c r="C48" s="275">
        <f t="shared" si="1"/>
        <v>1</v>
      </c>
      <c r="D48" s="281">
        <f t="shared" si="2"/>
        <v>1</v>
      </c>
      <c r="E48" s="281">
        <f t="shared" si="3"/>
        <v>0</v>
      </c>
      <c r="F48" s="281">
        <f t="shared" si="4"/>
        <v>0</v>
      </c>
      <c r="G48" s="276">
        <f t="shared" si="5"/>
        <v>1</v>
      </c>
      <c r="H48" s="281">
        <f t="shared" si="6"/>
        <v>1</v>
      </c>
      <c r="I48" s="281">
        <f t="shared" si="7"/>
        <v>0</v>
      </c>
      <c r="J48" s="281">
        <f t="shared" si="8"/>
        <v>0</v>
      </c>
      <c r="K48" s="276">
        <f t="shared" si="9"/>
        <v>1</v>
      </c>
      <c r="L48" s="281">
        <f>SUM(L49:L51)</f>
        <v>1</v>
      </c>
      <c r="M48" s="281">
        <f>SUM(M49:M51)</f>
        <v>0</v>
      </c>
      <c r="N48" s="281">
        <f>SUM(N49:N51)</f>
        <v>0</v>
      </c>
      <c r="O48" s="276">
        <f t="shared" si="11"/>
        <v>0</v>
      </c>
      <c r="P48" s="281">
        <f>SUM(P49:P51)</f>
        <v>0</v>
      </c>
      <c r="Q48" s="281">
        <f>SUM(Q49:Q51)</f>
        <v>0</v>
      </c>
      <c r="R48" s="281">
        <f>SUM(R49:R51)</f>
        <v>0</v>
      </c>
      <c r="S48" s="281">
        <f>SUM(S49:S51)</f>
        <v>0</v>
      </c>
      <c r="T48" s="281">
        <f t="shared" si="12"/>
        <v>0</v>
      </c>
      <c r="U48" s="281">
        <f>SUM(U49:U51)</f>
        <v>0</v>
      </c>
      <c r="V48" s="281">
        <f>SUM(V49:V51)</f>
        <v>0</v>
      </c>
      <c r="W48" s="281">
        <f>SUM(W49:W51)</f>
        <v>0</v>
      </c>
      <c r="X48" s="465" t="s">
        <v>139</v>
      </c>
      <c r="Y48" s="477"/>
      <c r="Z48" s="103"/>
    </row>
    <row r="49" spans="1:26" s="109" customFormat="1" ht="16.5" customHeight="1">
      <c r="A49" s="105"/>
      <c r="B49" s="110" t="s">
        <v>39</v>
      </c>
      <c r="C49" s="279">
        <f t="shared" si="1"/>
        <v>1</v>
      </c>
      <c r="D49" s="142">
        <f t="shared" si="2"/>
        <v>1</v>
      </c>
      <c r="E49" s="142">
        <f t="shared" si="3"/>
        <v>0</v>
      </c>
      <c r="F49" s="142">
        <f t="shared" si="4"/>
        <v>0</v>
      </c>
      <c r="G49" s="280">
        <f t="shared" si="5"/>
        <v>1</v>
      </c>
      <c r="H49" s="142">
        <f t="shared" si="6"/>
        <v>1</v>
      </c>
      <c r="I49" s="142">
        <f t="shared" si="7"/>
        <v>0</v>
      </c>
      <c r="J49" s="142">
        <f t="shared" si="8"/>
        <v>0</v>
      </c>
      <c r="K49" s="280">
        <f t="shared" si="9"/>
        <v>1</v>
      </c>
      <c r="L49" s="142">
        <v>1</v>
      </c>
      <c r="M49" s="142">
        <v>0</v>
      </c>
      <c r="N49" s="142">
        <v>0</v>
      </c>
      <c r="O49" s="280">
        <f t="shared" si="11"/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f t="shared" si="12"/>
        <v>0</v>
      </c>
      <c r="U49" s="142">
        <v>0</v>
      </c>
      <c r="V49" s="142">
        <v>0</v>
      </c>
      <c r="W49" s="142">
        <v>0</v>
      </c>
      <c r="X49" s="111" t="s">
        <v>39</v>
      </c>
      <c r="Y49" s="108"/>
      <c r="Z49" s="108"/>
    </row>
    <row r="50" spans="1:26" s="109" customFormat="1" ht="16.5" customHeight="1">
      <c r="A50" s="105"/>
      <c r="B50" s="110" t="s">
        <v>40</v>
      </c>
      <c r="C50" s="279">
        <f t="shared" si="1"/>
        <v>0</v>
      </c>
      <c r="D50" s="142">
        <f t="shared" si="2"/>
        <v>0</v>
      </c>
      <c r="E50" s="142">
        <f t="shared" si="3"/>
        <v>0</v>
      </c>
      <c r="F50" s="142">
        <f t="shared" si="4"/>
        <v>0</v>
      </c>
      <c r="G50" s="280">
        <f t="shared" si="5"/>
        <v>0</v>
      </c>
      <c r="H50" s="142">
        <f t="shared" si="6"/>
        <v>0</v>
      </c>
      <c r="I50" s="142">
        <f t="shared" si="7"/>
        <v>0</v>
      </c>
      <c r="J50" s="142">
        <f t="shared" si="8"/>
        <v>0</v>
      </c>
      <c r="K50" s="280">
        <f t="shared" si="9"/>
        <v>0</v>
      </c>
      <c r="L50" s="142">
        <v>0</v>
      </c>
      <c r="M50" s="142">
        <v>0</v>
      </c>
      <c r="N50" s="142">
        <v>0</v>
      </c>
      <c r="O50" s="280">
        <f t="shared" si="11"/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f t="shared" si="12"/>
        <v>0</v>
      </c>
      <c r="U50" s="142">
        <v>0</v>
      </c>
      <c r="V50" s="142">
        <v>0</v>
      </c>
      <c r="W50" s="142">
        <v>0</v>
      </c>
      <c r="X50" s="111" t="s">
        <v>40</v>
      </c>
      <c r="Y50" s="108"/>
      <c r="Z50" s="108"/>
    </row>
    <row r="51" spans="1:26" s="109" customFormat="1" ht="16.5" customHeight="1">
      <c r="A51" s="105"/>
      <c r="B51" s="110" t="s">
        <v>41</v>
      </c>
      <c r="C51" s="279">
        <f t="shared" si="1"/>
        <v>0</v>
      </c>
      <c r="D51" s="142">
        <f t="shared" si="2"/>
        <v>0</v>
      </c>
      <c r="E51" s="142">
        <f t="shared" si="3"/>
        <v>0</v>
      </c>
      <c r="F51" s="142">
        <f t="shared" si="4"/>
        <v>0</v>
      </c>
      <c r="G51" s="280">
        <f t="shared" si="5"/>
        <v>0</v>
      </c>
      <c r="H51" s="142">
        <f t="shared" si="6"/>
        <v>0</v>
      </c>
      <c r="I51" s="142">
        <f t="shared" si="7"/>
        <v>0</v>
      </c>
      <c r="J51" s="142">
        <f t="shared" si="8"/>
        <v>0</v>
      </c>
      <c r="K51" s="280">
        <f t="shared" si="9"/>
        <v>0</v>
      </c>
      <c r="L51" s="142">
        <v>0</v>
      </c>
      <c r="M51" s="142">
        <v>0</v>
      </c>
      <c r="N51" s="142">
        <v>0</v>
      </c>
      <c r="O51" s="280">
        <f t="shared" si="11"/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f t="shared" si="12"/>
        <v>0</v>
      </c>
      <c r="U51" s="142">
        <v>0</v>
      </c>
      <c r="V51" s="142">
        <v>0</v>
      </c>
      <c r="W51" s="142">
        <v>0</v>
      </c>
      <c r="X51" s="111" t="s">
        <v>41</v>
      </c>
      <c r="Y51" s="108"/>
      <c r="Z51" s="108"/>
    </row>
    <row r="52" spans="1:26" s="104" customFormat="1" ht="16.5" customHeight="1">
      <c r="A52" s="486" t="s">
        <v>140</v>
      </c>
      <c r="B52" s="492"/>
      <c r="C52" s="275">
        <f t="shared" si="1"/>
        <v>2</v>
      </c>
      <c r="D52" s="281">
        <f t="shared" si="2"/>
        <v>2</v>
      </c>
      <c r="E52" s="281">
        <f t="shared" si="3"/>
        <v>0</v>
      </c>
      <c r="F52" s="281">
        <f t="shared" si="4"/>
        <v>0</v>
      </c>
      <c r="G52" s="276">
        <f t="shared" si="5"/>
        <v>2</v>
      </c>
      <c r="H52" s="281">
        <f t="shared" si="6"/>
        <v>2</v>
      </c>
      <c r="I52" s="281">
        <f t="shared" si="7"/>
        <v>0</v>
      </c>
      <c r="J52" s="281">
        <f t="shared" si="8"/>
        <v>0</v>
      </c>
      <c r="K52" s="276">
        <f t="shared" si="9"/>
        <v>2</v>
      </c>
      <c r="L52" s="281">
        <f t="shared" ref="L52:W52" si="18">SUM(L53:L54)</f>
        <v>2</v>
      </c>
      <c r="M52" s="281">
        <f t="shared" si="18"/>
        <v>0</v>
      </c>
      <c r="N52" s="281">
        <f t="shared" si="18"/>
        <v>0</v>
      </c>
      <c r="O52" s="276">
        <f t="shared" si="11"/>
        <v>0</v>
      </c>
      <c r="P52" s="281">
        <f t="shared" si="18"/>
        <v>0</v>
      </c>
      <c r="Q52" s="281">
        <f t="shared" si="18"/>
        <v>0</v>
      </c>
      <c r="R52" s="281">
        <f t="shared" si="18"/>
        <v>0</v>
      </c>
      <c r="S52" s="281">
        <f t="shared" si="18"/>
        <v>0</v>
      </c>
      <c r="T52" s="281">
        <f t="shared" si="12"/>
        <v>0</v>
      </c>
      <c r="U52" s="281">
        <f t="shared" si="18"/>
        <v>0</v>
      </c>
      <c r="V52" s="281">
        <f t="shared" si="18"/>
        <v>0</v>
      </c>
      <c r="W52" s="281">
        <f t="shared" si="18"/>
        <v>0</v>
      </c>
      <c r="X52" s="465" t="s">
        <v>140</v>
      </c>
      <c r="Y52" s="477"/>
      <c r="Z52" s="103"/>
    </row>
    <row r="53" spans="1:26" s="109" customFormat="1" ht="16.5" customHeight="1">
      <c r="A53" s="105"/>
      <c r="B53" s="110" t="s">
        <v>42</v>
      </c>
      <c r="C53" s="279">
        <f t="shared" si="1"/>
        <v>1</v>
      </c>
      <c r="D53" s="142">
        <f t="shared" si="2"/>
        <v>1</v>
      </c>
      <c r="E53" s="142">
        <f t="shared" si="3"/>
        <v>0</v>
      </c>
      <c r="F53" s="142">
        <f t="shared" si="4"/>
        <v>0</v>
      </c>
      <c r="G53" s="280">
        <f t="shared" si="5"/>
        <v>1</v>
      </c>
      <c r="H53" s="142">
        <f t="shared" si="6"/>
        <v>1</v>
      </c>
      <c r="I53" s="142">
        <f t="shared" si="7"/>
        <v>0</v>
      </c>
      <c r="J53" s="142">
        <f t="shared" si="8"/>
        <v>0</v>
      </c>
      <c r="K53" s="280">
        <f t="shared" si="9"/>
        <v>1</v>
      </c>
      <c r="L53" s="142">
        <v>1</v>
      </c>
      <c r="M53" s="142">
        <v>0</v>
      </c>
      <c r="N53" s="142">
        <v>0</v>
      </c>
      <c r="O53" s="280">
        <f t="shared" si="11"/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f t="shared" si="12"/>
        <v>0</v>
      </c>
      <c r="U53" s="142">
        <v>0</v>
      </c>
      <c r="V53" s="142">
        <v>0</v>
      </c>
      <c r="W53" s="142">
        <v>0</v>
      </c>
      <c r="X53" s="111" t="s">
        <v>42</v>
      </c>
      <c r="Y53" s="108"/>
      <c r="Z53" s="108"/>
    </row>
    <row r="54" spans="1:26" s="108" customFormat="1" ht="16.5" customHeight="1">
      <c r="A54" s="112"/>
      <c r="B54" s="110" t="s">
        <v>54</v>
      </c>
      <c r="C54" s="279">
        <f t="shared" si="1"/>
        <v>1</v>
      </c>
      <c r="D54" s="142">
        <f t="shared" si="2"/>
        <v>1</v>
      </c>
      <c r="E54" s="142">
        <f t="shared" si="3"/>
        <v>0</v>
      </c>
      <c r="F54" s="142">
        <f t="shared" si="4"/>
        <v>0</v>
      </c>
      <c r="G54" s="280">
        <f t="shared" si="5"/>
        <v>1</v>
      </c>
      <c r="H54" s="142">
        <f t="shared" si="6"/>
        <v>1</v>
      </c>
      <c r="I54" s="142">
        <f t="shared" si="7"/>
        <v>0</v>
      </c>
      <c r="J54" s="142">
        <f t="shared" si="8"/>
        <v>0</v>
      </c>
      <c r="K54" s="280">
        <f t="shared" si="9"/>
        <v>1</v>
      </c>
      <c r="L54" s="142">
        <v>1</v>
      </c>
      <c r="M54" s="142">
        <v>0</v>
      </c>
      <c r="N54" s="142">
        <v>0</v>
      </c>
      <c r="O54" s="280">
        <f t="shared" si="11"/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f t="shared" si="12"/>
        <v>0</v>
      </c>
      <c r="U54" s="142">
        <v>0</v>
      </c>
      <c r="V54" s="142">
        <v>0</v>
      </c>
      <c r="W54" s="142">
        <v>0</v>
      </c>
      <c r="X54" s="111" t="s">
        <v>54</v>
      </c>
    </row>
    <row r="55" spans="1:26" s="104" customFormat="1" ht="16.5" customHeight="1">
      <c r="A55" s="486" t="s">
        <v>141</v>
      </c>
      <c r="B55" s="492"/>
      <c r="C55" s="275">
        <f t="shared" si="1"/>
        <v>3</v>
      </c>
      <c r="D55" s="281">
        <f t="shared" si="2"/>
        <v>3</v>
      </c>
      <c r="E55" s="281">
        <f t="shared" si="3"/>
        <v>0</v>
      </c>
      <c r="F55" s="281">
        <f t="shared" si="4"/>
        <v>0</v>
      </c>
      <c r="G55" s="276">
        <f t="shared" si="5"/>
        <v>3</v>
      </c>
      <c r="H55" s="281">
        <f t="shared" si="6"/>
        <v>3</v>
      </c>
      <c r="I55" s="281">
        <f t="shared" si="7"/>
        <v>0</v>
      </c>
      <c r="J55" s="281">
        <f t="shared" si="8"/>
        <v>0</v>
      </c>
      <c r="K55" s="276">
        <f t="shared" si="9"/>
        <v>3</v>
      </c>
      <c r="L55" s="281">
        <f t="shared" ref="L55:W55" si="19">SUM(L56:L57)</f>
        <v>3</v>
      </c>
      <c r="M55" s="281">
        <f t="shared" si="19"/>
        <v>0</v>
      </c>
      <c r="N55" s="281">
        <f t="shared" si="19"/>
        <v>0</v>
      </c>
      <c r="O55" s="276">
        <f t="shared" si="11"/>
        <v>0</v>
      </c>
      <c r="P55" s="281">
        <f t="shared" si="19"/>
        <v>0</v>
      </c>
      <c r="Q55" s="281">
        <f t="shared" si="19"/>
        <v>0</v>
      </c>
      <c r="R55" s="281">
        <f t="shared" si="19"/>
        <v>0</v>
      </c>
      <c r="S55" s="281">
        <f t="shared" si="19"/>
        <v>0</v>
      </c>
      <c r="T55" s="281">
        <f t="shared" si="12"/>
        <v>0</v>
      </c>
      <c r="U55" s="281">
        <f t="shared" si="19"/>
        <v>0</v>
      </c>
      <c r="V55" s="281">
        <f t="shared" si="19"/>
        <v>0</v>
      </c>
      <c r="W55" s="281">
        <f t="shared" si="19"/>
        <v>0</v>
      </c>
      <c r="X55" s="465" t="s">
        <v>141</v>
      </c>
      <c r="Y55" s="477"/>
      <c r="Z55" s="103"/>
    </row>
    <row r="56" spans="1:26" s="109" customFormat="1" ht="16.5" customHeight="1">
      <c r="A56" s="113"/>
      <c r="B56" s="114" t="s">
        <v>43</v>
      </c>
      <c r="C56" s="279">
        <f t="shared" si="1"/>
        <v>1</v>
      </c>
      <c r="D56" s="142">
        <f t="shared" si="2"/>
        <v>1</v>
      </c>
      <c r="E56" s="142">
        <f t="shared" si="3"/>
        <v>0</v>
      </c>
      <c r="F56" s="142">
        <f t="shared" si="4"/>
        <v>0</v>
      </c>
      <c r="G56" s="280">
        <f t="shared" si="5"/>
        <v>1</v>
      </c>
      <c r="H56" s="142">
        <f t="shared" si="6"/>
        <v>1</v>
      </c>
      <c r="I56" s="142">
        <f t="shared" si="7"/>
        <v>0</v>
      </c>
      <c r="J56" s="142">
        <f t="shared" si="8"/>
        <v>0</v>
      </c>
      <c r="K56" s="280">
        <f t="shared" si="9"/>
        <v>1</v>
      </c>
      <c r="L56" s="142">
        <v>1</v>
      </c>
      <c r="M56" s="142">
        <v>0</v>
      </c>
      <c r="N56" s="142">
        <v>0</v>
      </c>
      <c r="O56" s="280">
        <f t="shared" si="11"/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f t="shared" si="12"/>
        <v>0</v>
      </c>
      <c r="U56" s="142">
        <v>0</v>
      </c>
      <c r="V56" s="142">
        <v>0</v>
      </c>
      <c r="W56" s="142">
        <v>0</v>
      </c>
      <c r="X56" s="111" t="s">
        <v>43</v>
      </c>
      <c r="Y56" s="108"/>
      <c r="Z56" s="108"/>
    </row>
    <row r="57" spans="1:26" s="109" customFormat="1" ht="16.5" customHeight="1">
      <c r="A57" s="113"/>
      <c r="B57" s="114" t="s">
        <v>128</v>
      </c>
      <c r="C57" s="279">
        <f t="shared" si="1"/>
        <v>2</v>
      </c>
      <c r="D57" s="142">
        <f t="shared" si="2"/>
        <v>2</v>
      </c>
      <c r="E57" s="142">
        <f t="shared" si="3"/>
        <v>0</v>
      </c>
      <c r="F57" s="142">
        <f t="shared" si="4"/>
        <v>0</v>
      </c>
      <c r="G57" s="280">
        <f t="shared" si="5"/>
        <v>2</v>
      </c>
      <c r="H57" s="142">
        <f t="shared" si="6"/>
        <v>2</v>
      </c>
      <c r="I57" s="142">
        <f t="shared" si="7"/>
        <v>0</v>
      </c>
      <c r="J57" s="142">
        <f t="shared" si="8"/>
        <v>0</v>
      </c>
      <c r="K57" s="280">
        <f t="shared" si="9"/>
        <v>2</v>
      </c>
      <c r="L57" s="142">
        <v>2</v>
      </c>
      <c r="M57" s="142">
        <v>0</v>
      </c>
      <c r="N57" s="142">
        <v>0</v>
      </c>
      <c r="O57" s="280">
        <f t="shared" si="11"/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f t="shared" si="12"/>
        <v>0</v>
      </c>
      <c r="U57" s="142">
        <v>0</v>
      </c>
      <c r="V57" s="142">
        <v>0</v>
      </c>
      <c r="W57" s="142">
        <v>0</v>
      </c>
      <c r="X57" s="111" t="s">
        <v>128</v>
      </c>
      <c r="Y57" s="108"/>
      <c r="Z57" s="108"/>
    </row>
    <row r="58" spans="1:26" s="104" customFormat="1" ht="16.5" customHeight="1">
      <c r="A58" s="486" t="s">
        <v>142</v>
      </c>
      <c r="B58" s="492"/>
      <c r="C58" s="275">
        <f t="shared" si="1"/>
        <v>0</v>
      </c>
      <c r="D58" s="281">
        <f t="shared" si="2"/>
        <v>0</v>
      </c>
      <c r="E58" s="281">
        <f t="shared" si="3"/>
        <v>0</v>
      </c>
      <c r="F58" s="281">
        <f t="shared" si="4"/>
        <v>0</v>
      </c>
      <c r="G58" s="276">
        <f t="shared" si="5"/>
        <v>0</v>
      </c>
      <c r="H58" s="281">
        <f t="shared" si="6"/>
        <v>0</v>
      </c>
      <c r="I58" s="281">
        <f t="shared" si="7"/>
        <v>0</v>
      </c>
      <c r="J58" s="281">
        <f t="shared" si="8"/>
        <v>0</v>
      </c>
      <c r="K58" s="276">
        <f t="shared" si="9"/>
        <v>0</v>
      </c>
      <c r="L58" s="281">
        <f t="shared" ref="L58:W58" si="20">L59</f>
        <v>0</v>
      </c>
      <c r="M58" s="281">
        <f t="shared" si="20"/>
        <v>0</v>
      </c>
      <c r="N58" s="281">
        <f t="shared" si="20"/>
        <v>0</v>
      </c>
      <c r="O58" s="276">
        <f t="shared" si="11"/>
        <v>0</v>
      </c>
      <c r="P58" s="281">
        <f t="shared" si="20"/>
        <v>0</v>
      </c>
      <c r="Q58" s="281">
        <f t="shared" si="20"/>
        <v>0</v>
      </c>
      <c r="R58" s="281">
        <f t="shared" si="20"/>
        <v>0</v>
      </c>
      <c r="S58" s="281">
        <f t="shared" si="20"/>
        <v>0</v>
      </c>
      <c r="T58" s="281">
        <f t="shared" si="12"/>
        <v>0</v>
      </c>
      <c r="U58" s="281">
        <f t="shared" si="20"/>
        <v>0</v>
      </c>
      <c r="V58" s="281">
        <f t="shared" si="20"/>
        <v>0</v>
      </c>
      <c r="W58" s="281">
        <f t="shared" si="20"/>
        <v>0</v>
      </c>
      <c r="X58" s="465" t="s">
        <v>142</v>
      </c>
      <c r="Y58" s="477"/>
      <c r="Z58" s="103"/>
    </row>
    <row r="59" spans="1:26" s="109" customFormat="1" ht="16.5" customHeight="1">
      <c r="A59" s="113"/>
      <c r="B59" s="114" t="s">
        <v>44</v>
      </c>
      <c r="C59" s="279">
        <f t="shared" si="1"/>
        <v>0</v>
      </c>
      <c r="D59" s="142">
        <f t="shared" si="2"/>
        <v>0</v>
      </c>
      <c r="E59" s="142">
        <f t="shared" si="3"/>
        <v>0</v>
      </c>
      <c r="F59" s="142">
        <f t="shared" si="4"/>
        <v>0</v>
      </c>
      <c r="G59" s="280">
        <f t="shared" si="5"/>
        <v>0</v>
      </c>
      <c r="H59" s="142">
        <f t="shared" si="6"/>
        <v>0</v>
      </c>
      <c r="I59" s="142">
        <f t="shared" si="7"/>
        <v>0</v>
      </c>
      <c r="J59" s="142">
        <f t="shared" si="8"/>
        <v>0</v>
      </c>
      <c r="K59" s="280">
        <f t="shared" si="9"/>
        <v>0</v>
      </c>
      <c r="L59" s="142">
        <v>0</v>
      </c>
      <c r="M59" s="142">
        <v>0</v>
      </c>
      <c r="N59" s="142">
        <v>0</v>
      </c>
      <c r="O59" s="280">
        <f t="shared" si="11"/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f t="shared" si="12"/>
        <v>0</v>
      </c>
      <c r="U59" s="142">
        <v>0</v>
      </c>
      <c r="V59" s="142">
        <v>0</v>
      </c>
      <c r="W59" s="142">
        <v>0</v>
      </c>
      <c r="X59" s="111" t="s">
        <v>44</v>
      </c>
      <c r="Y59" s="108"/>
      <c r="Z59" s="108"/>
    </row>
    <row r="60" spans="1:26" s="103" customFormat="1" ht="16.5" customHeight="1">
      <c r="A60" s="486" t="s">
        <v>143</v>
      </c>
      <c r="B60" s="492"/>
      <c r="C60" s="275">
        <f t="shared" si="1"/>
        <v>1</v>
      </c>
      <c r="D60" s="281">
        <f t="shared" si="2"/>
        <v>1</v>
      </c>
      <c r="E60" s="281">
        <f t="shared" si="3"/>
        <v>0</v>
      </c>
      <c r="F60" s="281">
        <f t="shared" si="4"/>
        <v>0</v>
      </c>
      <c r="G60" s="276">
        <f t="shared" si="5"/>
        <v>1</v>
      </c>
      <c r="H60" s="281">
        <f t="shared" si="6"/>
        <v>1</v>
      </c>
      <c r="I60" s="281">
        <f t="shared" si="7"/>
        <v>0</v>
      </c>
      <c r="J60" s="281">
        <f t="shared" si="8"/>
        <v>0</v>
      </c>
      <c r="K60" s="276">
        <f t="shared" si="9"/>
        <v>1</v>
      </c>
      <c r="L60" s="281">
        <f t="shared" ref="L60:W60" si="21">L61</f>
        <v>1</v>
      </c>
      <c r="M60" s="281">
        <f t="shared" si="21"/>
        <v>0</v>
      </c>
      <c r="N60" s="281">
        <f t="shared" si="21"/>
        <v>0</v>
      </c>
      <c r="O60" s="276">
        <f t="shared" si="11"/>
        <v>0</v>
      </c>
      <c r="P60" s="281">
        <f t="shared" si="21"/>
        <v>0</v>
      </c>
      <c r="Q60" s="281">
        <f t="shared" si="21"/>
        <v>0</v>
      </c>
      <c r="R60" s="281">
        <f t="shared" si="21"/>
        <v>0</v>
      </c>
      <c r="S60" s="281">
        <f t="shared" si="21"/>
        <v>0</v>
      </c>
      <c r="T60" s="281">
        <f t="shared" si="12"/>
        <v>0</v>
      </c>
      <c r="U60" s="281">
        <f t="shared" si="21"/>
        <v>0</v>
      </c>
      <c r="V60" s="281">
        <f t="shared" si="21"/>
        <v>0</v>
      </c>
      <c r="W60" s="281">
        <f t="shared" si="21"/>
        <v>0</v>
      </c>
      <c r="X60" s="465" t="s">
        <v>143</v>
      </c>
      <c r="Y60" s="477"/>
    </row>
    <row r="61" spans="1:26" s="109" customFormat="1" ht="16.5" customHeight="1">
      <c r="A61" s="113"/>
      <c r="B61" s="114" t="s">
        <v>129</v>
      </c>
      <c r="C61" s="279">
        <f t="shared" si="1"/>
        <v>1</v>
      </c>
      <c r="D61" s="142">
        <f t="shared" si="2"/>
        <v>1</v>
      </c>
      <c r="E61" s="142">
        <f t="shared" si="3"/>
        <v>0</v>
      </c>
      <c r="F61" s="142">
        <f t="shared" si="4"/>
        <v>0</v>
      </c>
      <c r="G61" s="280">
        <f t="shared" si="5"/>
        <v>1</v>
      </c>
      <c r="H61" s="142">
        <f t="shared" si="6"/>
        <v>1</v>
      </c>
      <c r="I61" s="142">
        <f t="shared" si="7"/>
        <v>0</v>
      </c>
      <c r="J61" s="142">
        <f t="shared" si="8"/>
        <v>0</v>
      </c>
      <c r="K61" s="280">
        <f t="shared" si="9"/>
        <v>1</v>
      </c>
      <c r="L61" s="142">
        <v>1</v>
      </c>
      <c r="M61" s="142">
        <v>0</v>
      </c>
      <c r="N61" s="142">
        <v>0</v>
      </c>
      <c r="O61" s="280">
        <f t="shared" si="11"/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f t="shared" si="12"/>
        <v>0</v>
      </c>
      <c r="U61" s="142">
        <v>0</v>
      </c>
      <c r="V61" s="142">
        <v>0</v>
      </c>
      <c r="W61" s="142">
        <v>0</v>
      </c>
      <c r="X61" s="111" t="s">
        <v>129</v>
      </c>
      <c r="Y61" s="108"/>
      <c r="Z61" s="108"/>
    </row>
    <row r="62" spans="1:26" ht="16.5" customHeight="1">
      <c r="A62" s="43"/>
      <c r="B62" s="51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52"/>
      <c r="Y62" s="43"/>
    </row>
    <row r="63" spans="1:26" ht="17.100000000000001" customHeight="1">
      <c r="B63" s="53"/>
      <c r="C63" s="53"/>
      <c r="D63" s="53"/>
      <c r="E63" s="53"/>
      <c r="F63" s="53"/>
      <c r="G63" s="53"/>
      <c r="H63" s="41"/>
      <c r="I63" s="53"/>
      <c r="J63" s="53"/>
      <c r="K63" s="53"/>
      <c r="L63" s="53"/>
      <c r="M63" s="53"/>
      <c r="N63" s="53"/>
      <c r="O63" s="53"/>
      <c r="P63" s="53"/>
      <c r="Q63" s="41"/>
      <c r="R63" s="41"/>
      <c r="S63" s="53"/>
      <c r="T63" s="53"/>
      <c r="U63" s="53"/>
      <c r="V63" s="53"/>
      <c r="W63" s="53"/>
      <c r="X63" s="53"/>
    </row>
  </sheetData>
  <mergeCells count="33">
    <mergeCell ref="A60:B60"/>
    <mergeCell ref="A58:B58"/>
    <mergeCell ref="X58:Y58"/>
    <mergeCell ref="X60:Y60"/>
    <mergeCell ref="X55:Y55"/>
    <mergeCell ref="A55:B55"/>
    <mergeCell ref="X41:Y41"/>
    <mergeCell ref="X44:Y44"/>
    <mergeCell ref="X48:Y48"/>
    <mergeCell ref="X52:Y52"/>
    <mergeCell ref="A52:B52"/>
    <mergeCell ref="A48:B48"/>
    <mergeCell ref="A44:B44"/>
    <mergeCell ref="A1:M1"/>
    <mergeCell ref="A11:B11"/>
    <mergeCell ref="C4:F5"/>
    <mergeCell ref="G5:J5"/>
    <mergeCell ref="K5:N5"/>
    <mergeCell ref="A31:B31"/>
    <mergeCell ref="A34:B34"/>
    <mergeCell ref="A4:B6"/>
    <mergeCell ref="A39:B39"/>
    <mergeCell ref="A41:B41"/>
    <mergeCell ref="X31:Y31"/>
    <mergeCell ref="X34:Y34"/>
    <mergeCell ref="X39:Y39"/>
    <mergeCell ref="O5:R5"/>
    <mergeCell ref="S4:S5"/>
    <mergeCell ref="T4:W4"/>
    <mergeCell ref="T5:W5"/>
    <mergeCell ref="X11:Y11"/>
    <mergeCell ref="X4:Y6"/>
    <mergeCell ref="G4:R4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fitToWidth="2" orientation="portrait" r:id="rId1"/>
  <headerFooter alignWithMargins="0"/>
  <colBreaks count="1" manualBreakCount="1">
    <brk id="13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10">
    <tabColor theme="3" tint="0.59999389629810485"/>
  </sheetPr>
  <dimension ref="A1:Y77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sqref="A1:M1"/>
    </sheetView>
  </sheetViews>
  <sheetFormatPr defaultColWidth="8.75" defaultRowHeight="11.65" customHeight="1"/>
  <cols>
    <col min="1" max="1" width="1.375" style="24" customWidth="1"/>
    <col min="2" max="2" width="8.75" style="24" customWidth="1"/>
    <col min="3" max="5" width="8.125" style="24" customWidth="1"/>
    <col min="6" max="21" width="7.125" style="24" customWidth="1"/>
    <col min="22" max="22" width="8.125" style="24" customWidth="1"/>
    <col min="23" max="23" width="8.75" style="24" customWidth="1"/>
    <col min="24" max="24" width="1.375" style="24" customWidth="1"/>
    <col min="25" max="16384" width="8.75" style="24"/>
  </cols>
  <sheetData>
    <row r="1" spans="1:25" ht="15.75" customHeight="1">
      <c r="A1" s="523" t="s">
        <v>208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250"/>
      <c r="O1" s="250"/>
      <c r="P1" s="144"/>
      <c r="Q1" s="144"/>
      <c r="R1" s="144"/>
      <c r="S1" s="144"/>
      <c r="T1" s="145" t="s">
        <v>130</v>
      </c>
      <c r="U1" s="144"/>
      <c r="V1" s="144"/>
      <c r="W1" s="146"/>
      <c r="X1" s="146"/>
    </row>
    <row r="2" spans="1:25" ht="15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44"/>
      <c r="Q2" s="144"/>
      <c r="R2" s="144"/>
      <c r="S2" s="144"/>
      <c r="T2" s="145"/>
      <c r="U2" s="144"/>
      <c r="V2" s="144"/>
      <c r="W2" s="146"/>
      <c r="X2" s="146"/>
    </row>
    <row r="3" spans="1:25" ht="15.75" customHeight="1">
      <c r="A3" s="145" t="s">
        <v>241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 t="s">
        <v>204</v>
      </c>
      <c r="O3" s="148"/>
      <c r="P3" s="148"/>
      <c r="Q3" s="148"/>
      <c r="R3" s="148"/>
      <c r="S3" s="148"/>
      <c r="T3" s="149"/>
      <c r="U3" s="148"/>
      <c r="V3" s="14"/>
      <c r="W3" s="150"/>
      <c r="X3" s="164" t="s">
        <v>0</v>
      </c>
    </row>
    <row r="4" spans="1:25" ht="15.75" customHeight="1">
      <c r="A4" s="488" t="s">
        <v>193</v>
      </c>
      <c r="B4" s="489"/>
      <c r="C4" s="514" t="s">
        <v>55</v>
      </c>
      <c r="D4" s="515"/>
      <c r="E4" s="519"/>
      <c r="F4" s="501" t="s">
        <v>70</v>
      </c>
      <c r="G4" s="502"/>
      <c r="H4" s="502"/>
      <c r="I4" s="503"/>
      <c r="J4" s="541" t="s">
        <v>71</v>
      </c>
      <c r="K4" s="542"/>
      <c r="L4" s="541" t="s">
        <v>110</v>
      </c>
      <c r="M4" s="542"/>
      <c r="N4" s="541" t="s">
        <v>109</v>
      </c>
      <c r="O4" s="542"/>
      <c r="P4" s="541" t="s">
        <v>177</v>
      </c>
      <c r="Q4" s="542"/>
      <c r="R4" s="541" t="s">
        <v>72</v>
      </c>
      <c r="S4" s="542"/>
      <c r="T4" s="541" t="s">
        <v>73</v>
      </c>
      <c r="U4" s="542"/>
      <c r="V4" s="543" t="s">
        <v>205</v>
      </c>
      <c r="W4" s="478" t="s">
        <v>193</v>
      </c>
      <c r="X4" s="488"/>
      <c r="Y4" s="26"/>
    </row>
    <row r="5" spans="1:25" ht="15.75" customHeight="1">
      <c r="A5" s="481"/>
      <c r="B5" s="490"/>
      <c r="C5" s="516" t="s">
        <v>3</v>
      </c>
      <c r="D5" s="516" t="s">
        <v>1</v>
      </c>
      <c r="E5" s="516" t="s">
        <v>2</v>
      </c>
      <c r="F5" s="498" t="s">
        <v>150</v>
      </c>
      <c r="G5" s="500"/>
      <c r="H5" s="498" t="s">
        <v>111</v>
      </c>
      <c r="I5" s="500"/>
      <c r="J5" s="516" t="s">
        <v>1</v>
      </c>
      <c r="K5" s="516" t="s">
        <v>2</v>
      </c>
      <c r="L5" s="516" t="s">
        <v>1</v>
      </c>
      <c r="M5" s="516" t="s">
        <v>2</v>
      </c>
      <c r="N5" s="516" t="s">
        <v>1</v>
      </c>
      <c r="O5" s="516" t="s">
        <v>2</v>
      </c>
      <c r="P5" s="516" t="s">
        <v>1</v>
      </c>
      <c r="Q5" s="516" t="s">
        <v>2</v>
      </c>
      <c r="R5" s="516" t="s">
        <v>1</v>
      </c>
      <c r="S5" s="516" t="s">
        <v>2</v>
      </c>
      <c r="T5" s="516" t="s">
        <v>1</v>
      </c>
      <c r="U5" s="516" t="s">
        <v>2</v>
      </c>
      <c r="V5" s="544"/>
      <c r="W5" s="546"/>
      <c r="X5" s="547"/>
    </row>
    <row r="6" spans="1:25" ht="15.75" customHeight="1">
      <c r="A6" s="483"/>
      <c r="B6" s="491"/>
      <c r="C6" s="497"/>
      <c r="D6" s="497"/>
      <c r="E6" s="497"/>
      <c r="F6" s="253" t="s">
        <v>1</v>
      </c>
      <c r="G6" s="253" t="s">
        <v>2</v>
      </c>
      <c r="H6" s="249" t="s">
        <v>1</v>
      </c>
      <c r="I6" s="177" t="s">
        <v>2</v>
      </c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545"/>
      <c r="W6" s="548"/>
      <c r="X6" s="549"/>
    </row>
    <row r="7" spans="1:25" s="83" customFormat="1" ht="15.75" customHeight="1">
      <c r="A7" s="160"/>
      <c r="B7" s="161"/>
      <c r="C7" s="29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3"/>
      <c r="X7" s="194"/>
    </row>
    <row r="8" spans="1:25" ht="16.5" customHeight="1">
      <c r="A8" s="157"/>
      <c r="B8" s="158" t="s">
        <v>265</v>
      </c>
      <c r="C8" s="309">
        <v>64</v>
      </c>
      <c r="D8" s="206">
        <v>35</v>
      </c>
      <c r="E8" s="206">
        <v>29</v>
      </c>
      <c r="F8" s="206">
        <v>13</v>
      </c>
      <c r="G8" s="206">
        <v>12</v>
      </c>
      <c r="H8" s="206">
        <v>0</v>
      </c>
      <c r="I8" s="206">
        <v>0</v>
      </c>
      <c r="J8" s="206">
        <v>0</v>
      </c>
      <c r="K8" s="206">
        <v>0</v>
      </c>
      <c r="L8" s="206">
        <v>1</v>
      </c>
      <c r="M8" s="206">
        <v>9</v>
      </c>
      <c r="N8" s="206">
        <v>13</v>
      </c>
      <c r="O8" s="206">
        <v>4</v>
      </c>
      <c r="P8" s="206">
        <v>0</v>
      </c>
      <c r="Q8" s="206">
        <v>0</v>
      </c>
      <c r="R8" s="206">
        <v>8</v>
      </c>
      <c r="S8" s="206">
        <v>2</v>
      </c>
      <c r="T8" s="206">
        <v>0</v>
      </c>
      <c r="U8" s="206">
        <v>2</v>
      </c>
      <c r="V8" s="196">
        <v>3</v>
      </c>
      <c r="W8" s="50" t="s">
        <v>265</v>
      </c>
      <c r="X8" s="41"/>
    </row>
    <row r="9" spans="1:25" s="76" customFormat="1" ht="16.5" customHeight="1">
      <c r="A9" s="284"/>
      <c r="B9" s="285" t="s">
        <v>328</v>
      </c>
      <c r="C9" s="310">
        <f t="shared" ref="C9:V9" si="0">SUM(C11,C31,C34,C39,C41,C44,C48,C52,C55,C58,C60)</f>
        <v>66</v>
      </c>
      <c r="D9" s="311">
        <f t="shared" si="0"/>
        <v>37</v>
      </c>
      <c r="E9" s="311">
        <f t="shared" si="0"/>
        <v>29</v>
      </c>
      <c r="F9" s="311">
        <f t="shared" si="0"/>
        <v>15</v>
      </c>
      <c r="G9" s="311">
        <f t="shared" si="0"/>
        <v>10</v>
      </c>
      <c r="H9" s="311">
        <f t="shared" si="0"/>
        <v>0</v>
      </c>
      <c r="I9" s="311">
        <f t="shared" si="0"/>
        <v>0</v>
      </c>
      <c r="J9" s="311">
        <f t="shared" si="0"/>
        <v>0</v>
      </c>
      <c r="K9" s="311">
        <f t="shared" si="0"/>
        <v>0</v>
      </c>
      <c r="L9" s="311">
        <f t="shared" si="0"/>
        <v>1</v>
      </c>
      <c r="M9" s="311">
        <f t="shared" si="0"/>
        <v>9</v>
      </c>
      <c r="N9" s="311">
        <f t="shared" si="0"/>
        <v>13</v>
      </c>
      <c r="O9" s="311">
        <f t="shared" si="0"/>
        <v>4</v>
      </c>
      <c r="P9" s="311">
        <f t="shared" si="0"/>
        <v>0</v>
      </c>
      <c r="Q9" s="311">
        <f t="shared" si="0"/>
        <v>0</v>
      </c>
      <c r="R9" s="311">
        <f t="shared" si="0"/>
        <v>8</v>
      </c>
      <c r="S9" s="311">
        <f t="shared" si="0"/>
        <v>1</v>
      </c>
      <c r="T9" s="311">
        <f t="shared" si="0"/>
        <v>0</v>
      </c>
      <c r="U9" s="311">
        <f t="shared" si="0"/>
        <v>5</v>
      </c>
      <c r="V9" s="311">
        <f t="shared" si="0"/>
        <v>3</v>
      </c>
      <c r="W9" s="273" t="s">
        <v>328</v>
      </c>
      <c r="X9" s="73"/>
    </row>
    <row r="10" spans="1:25" s="83" customFormat="1" ht="15.75" customHeight="1">
      <c r="A10" s="160"/>
      <c r="B10" s="161"/>
      <c r="C10" s="29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3"/>
      <c r="X10" s="163"/>
    </row>
    <row r="11" spans="1:25" s="119" customFormat="1" ht="19.5" customHeight="1">
      <c r="A11" s="486" t="s">
        <v>132</v>
      </c>
      <c r="B11" s="494"/>
      <c r="C11" s="315">
        <f>D11+E11</f>
        <v>65</v>
      </c>
      <c r="D11" s="316">
        <f>SUM(F11,H11,J11,L11,N11,P11,R11,T11)</f>
        <v>37</v>
      </c>
      <c r="E11" s="316">
        <f>SUM(G11,I11,K11,M11,O11,Q11,S11,U11)</f>
        <v>28</v>
      </c>
      <c r="F11" s="316">
        <f>SUM(F13:F30)</f>
        <v>15</v>
      </c>
      <c r="G11" s="316">
        <f t="shared" ref="G11:V11" si="1">SUM(G13:G30)</f>
        <v>9</v>
      </c>
      <c r="H11" s="316">
        <f t="shared" si="1"/>
        <v>0</v>
      </c>
      <c r="I11" s="316">
        <f t="shared" si="1"/>
        <v>0</v>
      </c>
      <c r="J11" s="316">
        <f t="shared" si="1"/>
        <v>0</v>
      </c>
      <c r="K11" s="316">
        <f t="shared" si="1"/>
        <v>0</v>
      </c>
      <c r="L11" s="316">
        <f t="shared" si="1"/>
        <v>1</v>
      </c>
      <c r="M11" s="316">
        <f t="shared" si="1"/>
        <v>9</v>
      </c>
      <c r="N11" s="316">
        <f t="shared" si="1"/>
        <v>13</v>
      </c>
      <c r="O11" s="316">
        <f t="shared" si="1"/>
        <v>4</v>
      </c>
      <c r="P11" s="316">
        <f t="shared" si="1"/>
        <v>0</v>
      </c>
      <c r="Q11" s="316">
        <f t="shared" si="1"/>
        <v>0</v>
      </c>
      <c r="R11" s="316">
        <f t="shared" si="1"/>
        <v>8</v>
      </c>
      <c r="S11" s="316">
        <f t="shared" si="1"/>
        <v>1</v>
      </c>
      <c r="T11" s="316">
        <f t="shared" si="1"/>
        <v>0</v>
      </c>
      <c r="U11" s="316">
        <f t="shared" si="1"/>
        <v>5</v>
      </c>
      <c r="V11" s="316">
        <f t="shared" si="1"/>
        <v>3</v>
      </c>
      <c r="W11" s="465" t="s">
        <v>132</v>
      </c>
      <c r="X11" s="520"/>
    </row>
    <row r="12" spans="1:25" s="119" customFormat="1" ht="15.75" customHeight="1">
      <c r="A12" s="103"/>
      <c r="B12" s="292" t="s">
        <v>133</v>
      </c>
      <c r="C12" s="315">
        <f t="shared" ref="C12:C61" si="2">D12+E12</f>
        <v>25</v>
      </c>
      <c r="D12" s="316">
        <f t="shared" ref="D12:D61" si="3">SUM(F12,H12,J12,L12,N12,P12,R12,T12)</f>
        <v>17</v>
      </c>
      <c r="E12" s="316">
        <f t="shared" ref="E12:E61" si="4">SUM(G12,I12,K12,M12,O12,Q12,S12,U12)</f>
        <v>8</v>
      </c>
      <c r="F12" s="316">
        <f t="shared" ref="F12:V12" si="5">SUM(F13:F17)</f>
        <v>6</v>
      </c>
      <c r="G12" s="316">
        <f t="shared" si="5"/>
        <v>1</v>
      </c>
      <c r="H12" s="316">
        <f t="shared" si="5"/>
        <v>0</v>
      </c>
      <c r="I12" s="316">
        <f t="shared" si="5"/>
        <v>0</v>
      </c>
      <c r="J12" s="316">
        <f t="shared" si="5"/>
        <v>0</v>
      </c>
      <c r="K12" s="316">
        <f t="shared" si="5"/>
        <v>0</v>
      </c>
      <c r="L12" s="316">
        <f t="shared" si="5"/>
        <v>1</v>
      </c>
      <c r="M12" s="316">
        <f t="shared" si="5"/>
        <v>5</v>
      </c>
      <c r="N12" s="316">
        <f t="shared" si="5"/>
        <v>7</v>
      </c>
      <c r="O12" s="316">
        <f t="shared" si="5"/>
        <v>2</v>
      </c>
      <c r="P12" s="316">
        <f t="shared" si="5"/>
        <v>0</v>
      </c>
      <c r="Q12" s="316">
        <f t="shared" si="5"/>
        <v>0</v>
      </c>
      <c r="R12" s="316">
        <f t="shared" si="5"/>
        <v>3</v>
      </c>
      <c r="S12" s="316">
        <f t="shared" si="5"/>
        <v>0</v>
      </c>
      <c r="T12" s="316">
        <f t="shared" si="5"/>
        <v>0</v>
      </c>
      <c r="U12" s="316">
        <f t="shared" si="5"/>
        <v>0</v>
      </c>
      <c r="V12" s="316">
        <f t="shared" si="5"/>
        <v>0</v>
      </c>
      <c r="W12" s="278" t="s">
        <v>133</v>
      </c>
      <c r="X12" s="103"/>
    </row>
    <row r="13" spans="1:25" s="120" customFormat="1" ht="15.75" customHeight="1">
      <c r="A13" s="112"/>
      <c r="B13" s="169" t="s">
        <v>18</v>
      </c>
      <c r="C13" s="317">
        <f t="shared" si="2"/>
        <v>9</v>
      </c>
      <c r="D13" s="318">
        <f t="shared" si="3"/>
        <v>8</v>
      </c>
      <c r="E13" s="318">
        <f t="shared" si="4"/>
        <v>1</v>
      </c>
      <c r="F13" s="208">
        <v>3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1</v>
      </c>
      <c r="N13" s="208">
        <v>4</v>
      </c>
      <c r="O13" s="208">
        <v>0</v>
      </c>
      <c r="P13" s="208">
        <v>0</v>
      </c>
      <c r="Q13" s="208">
        <v>0</v>
      </c>
      <c r="R13" s="208">
        <v>1</v>
      </c>
      <c r="S13" s="208">
        <v>0</v>
      </c>
      <c r="T13" s="208">
        <v>0</v>
      </c>
      <c r="U13" s="208">
        <v>0</v>
      </c>
      <c r="V13" s="208">
        <v>0</v>
      </c>
      <c r="W13" s="107" t="s">
        <v>18</v>
      </c>
      <c r="X13" s="108"/>
    </row>
    <row r="14" spans="1:25" s="120" customFormat="1" ht="15.75" customHeight="1">
      <c r="A14" s="112"/>
      <c r="B14" s="169" t="s">
        <v>19</v>
      </c>
      <c r="C14" s="317">
        <f t="shared" si="2"/>
        <v>16</v>
      </c>
      <c r="D14" s="318">
        <f t="shared" si="3"/>
        <v>9</v>
      </c>
      <c r="E14" s="318">
        <f t="shared" si="4"/>
        <v>7</v>
      </c>
      <c r="F14" s="208">
        <v>3</v>
      </c>
      <c r="G14" s="208">
        <v>1</v>
      </c>
      <c r="H14" s="208">
        <v>0</v>
      </c>
      <c r="I14" s="208">
        <v>0</v>
      </c>
      <c r="J14" s="208">
        <v>0</v>
      </c>
      <c r="K14" s="208">
        <v>0</v>
      </c>
      <c r="L14" s="208">
        <v>1</v>
      </c>
      <c r="M14" s="208">
        <v>4</v>
      </c>
      <c r="N14" s="208">
        <v>3</v>
      </c>
      <c r="O14" s="208">
        <v>2</v>
      </c>
      <c r="P14" s="208">
        <v>0</v>
      </c>
      <c r="Q14" s="208">
        <v>0</v>
      </c>
      <c r="R14" s="208">
        <v>2</v>
      </c>
      <c r="S14" s="208">
        <v>0</v>
      </c>
      <c r="T14" s="208">
        <v>0</v>
      </c>
      <c r="U14" s="208">
        <v>0</v>
      </c>
      <c r="V14" s="208">
        <v>0</v>
      </c>
      <c r="W14" s="107" t="s">
        <v>19</v>
      </c>
      <c r="X14" s="108"/>
    </row>
    <row r="15" spans="1:25" s="120" customFormat="1" ht="15.75" customHeight="1">
      <c r="A15" s="112"/>
      <c r="B15" s="169" t="s">
        <v>20</v>
      </c>
      <c r="C15" s="317">
        <f t="shared" si="2"/>
        <v>0</v>
      </c>
      <c r="D15" s="318">
        <f t="shared" si="3"/>
        <v>0</v>
      </c>
      <c r="E15" s="318">
        <f t="shared" si="4"/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107" t="s">
        <v>20</v>
      </c>
      <c r="X15" s="108"/>
    </row>
    <row r="16" spans="1:25" s="120" customFormat="1" ht="15.75" customHeight="1">
      <c r="A16" s="112"/>
      <c r="B16" s="169" t="s">
        <v>21</v>
      </c>
      <c r="C16" s="317">
        <f t="shared" si="2"/>
        <v>0</v>
      </c>
      <c r="D16" s="318">
        <f t="shared" si="3"/>
        <v>0</v>
      </c>
      <c r="E16" s="318">
        <f t="shared" si="4"/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107" t="s">
        <v>21</v>
      </c>
      <c r="X16" s="108"/>
    </row>
    <row r="17" spans="1:24" s="120" customFormat="1" ht="15.75" customHeight="1">
      <c r="A17" s="112"/>
      <c r="B17" s="169" t="s">
        <v>22</v>
      </c>
      <c r="C17" s="317">
        <f t="shared" si="2"/>
        <v>0</v>
      </c>
      <c r="D17" s="318">
        <f t="shared" si="3"/>
        <v>0</v>
      </c>
      <c r="E17" s="318">
        <f t="shared" si="4"/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107" t="s">
        <v>22</v>
      </c>
      <c r="X17" s="108"/>
    </row>
    <row r="18" spans="1:24" s="120" customFormat="1" ht="15.75" customHeight="1">
      <c r="A18" s="112"/>
      <c r="B18" s="114" t="s">
        <v>23</v>
      </c>
      <c r="C18" s="317">
        <f t="shared" si="2"/>
        <v>1</v>
      </c>
      <c r="D18" s="318">
        <f t="shared" si="3"/>
        <v>1</v>
      </c>
      <c r="E18" s="318">
        <f t="shared" si="4"/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1</v>
      </c>
      <c r="S18" s="208">
        <v>0</v>
      </c>
      <c r="T18" s="208">
        <v>0</v>
      </c>
      <c r="U18" s="208">
        <v>0</v>
      </c>
      <c r="V18" s="208">
        <v>0</v>
      </c>
      <c r="W18" s="111" t="s">
        <v>23</v>
      </c>
      <c r="X18" s="108"/>
    </row>
    <row r="19" spans="1:24" s="120" customFormat="1" ht="15.75" customHeight="1">
      <c r="A19" s="112"/>
      <c r="B19" s="114" t="s">
        <v>114</v>
      </c>
      <c r="C19" s="317">
        <f t="shared" si="2"/>
        <v>0</v>
      </c>
      <c r="D19" s="318">
        <f t="shared" si="3"/>
        <v>0</v>
      </c>
      <c r="E19" s="318">
        <f t="shared" si="4"/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111" t="s">
        <v>114</v>
      </c>
      <c r="X19" s="108"/>
    </row>
    <row r="20" spans="1:24" s="120" customFormat="1" ht="15.75" customHeight="1">
      <c r="A20" s="112"/>
      <c r="B20" s="114" t="s">
        <v>24</v>
      </c>
      <c r="C20" s="317">
        <f t="shared" si="2"/>
        <v>1</v>
      </c>
      <c r="D20" s="318">
        <f t="shared" si="3"/>
        <v>1</v>
      </c>
      <c r="E20" s="318">
        <f t="shared" si="4"/>
        <v>0</v>
      </c>
      <c r="F20" s="208">
        <v>1</v>
      </c>
      <c r="G20" s="208">
        <v>0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111" t="s">
        <v>24</v>
      </c>
      <c r="X20" s="108"/>
    </row>
    <row r="21" spans="1:24" s="120" customFormat="1" ht="15.75" customHeight="1">
      <c r="A21" s="112"/>
      <c r="B21" s="114" t="s">
        <v>25</v>
      </c>
      <c r="C21" s="317">
        <f t="shared" si="2"/>
        <v>0</v>
      </c>
      <c r="D21" s="318">
        <f t="shared" si="3"/>
        <v>0</v>
      </c>
      <c r="E21" s="318">
        <f t="shared" si="4"/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111" t="s">
        <v>25</v>
      </c>
      <c r="X21" s="108"/>
    </row>
    <row r="22" spans="1:24" s="120" customFormat="1" ht="15.75" customHeight="1">
      <c r="A22" s="112"/>
      <c r="B22" s="114" t="s">
        <v>26</v>
      </c>
      <c r="C22" s="317">
        <f t="shared" si="2"/>
        <v>0</v>
      </c>
      <c r="D22" s="318">
        <f t="shared" si="3"/>
        <v>0</v>
      </c>
      <c r="E22" s="318">
        <f t="shared" si="4"/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111" t="s">
        <v>26</v>
      </c>
      <c r="X22" s="108"/>
    </row>
    <row r="23" spans="1:24" s="120" customFormat="1" ht="15.75" customHeight="1">
      <c r="A23" s="112"/>
      <c r="B23" s="114" t="s">
        <v>27</v>
      </c>
      <c r="C23" s="317">
        <f t="shared" si="2"/>
        <v>0</v>
      </c>
      <c r="D23" s="318">
        <f t="shared" si="3"/>
        <v>0</v>
      </c>
      <c r="E23" s="318">
        <f t="shared" si="4"/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111" t="s">
        <v>27</v>
      </c>
      <c r="X23" s="108"/>
    </row>
    <row r="24" spans="1:24" s="120" customFormat="1" ht="15.75" customHeight="1">
      <c r="A24" s="112"/>
      <c r="B24" s="114" t="s">
        <v>28</v>
      </c>
      <c r="C24" s="317">
        <f t="shared" si="2"/>
        <v>9</v>
      </c>
      <c r="D24" s="318">
        <f t="shared" si="3"/>
        <v>6</v>
      </c>
      <c r="E24" s="318">
        <f t="shared" si="4"/>
        <v>3</v>
      </c>
      <c r="F24" s="208">
        <v>4</v>
      </c>
      <c r="G24" s="208">
        <v>1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1</v>
      </c>
      <c r="N24" s="208">
        <v>0</v>
      </c>
      <c r="O24" s="208">
        <v>1</v>
      </c>
      <c r="P24" s="208">
        <v>0</v>
      </c>
      <c r="Q24" s="208">
        <v>0</v>
      </c>
      <c r="R24" s="208">
        <v>2</v>
      </c>
      <c r="S24" s="208">
        <v>0</v>
      </c>
      <c r="T24" s="208">
        <v>0</v>
      </c>
      <c r="U24" s="208">
        <v>0</v>
      </c>
      <c r="V24" s="208">
        <v>1</v>
      </c>
      <c r="W24" s="111" t="s">
        <v>28</v>
      </c>
      <c r="X24" s="108"/>
    </row>
    <row r="25" spans="1:24" s="120" customFormat="1" ht="15.75" customHeight="1">
      <c r="A25" s="112"/>
      <c r="B25" s="114" t="s">
        <v>29</v>
      </c>
      <c r="C25" s="317">
        <f t="shared" si="2"/>
        <v>2</v>
      </c>
      <c r="D25" s="318">
        <f t="shared" si="3"/>
        <v>0</v>
      </c>
      <c r="E25" s="318">
        <f t="shared" si="4"/>
        <v>2</v>
      </c>
      <c r="F25" s="208">
        <v>0</v>
      </c>
      <c r="G25" s="208">
        <v>1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1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111" t="s">
        <v>29</v>
      </c>
      <c r="X25" s="108"/>
    </row>
    <row r="26" spans="1:24" s="120" customFormat="1" ht="15.75" customHeight="1">
      <c r="A26" s="112"/>
      <c r="B26" s="110" t="s">
        <v>58</v>
      </c>
      <c r="C26" s="317">
        <f t="shared" si="2"/>
        <v>2</v>
      </c>
      <c r="D26" s="318">
        <f t="shared" si="3"/>
        <v>0</v>
      </c>
      <c r="E26" s="318">
        <f t="shared" si="4"/>
        <v>2</v>
      </c>
      <c r="F26" s="208">
        <v>0</v>
      </c>
      <c r="G26" s="208">
        <v>1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1</v>
      </c>
      <c r="N26" s="208">
        <v>0</v>
      </c>
      <c r="O26" s="208">
        <v>0</v>
      </c>
      <c r="P26" s="208">
        <v>0</v>
      </c>
      <c r="Q26" s="208">
        <v>0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111" t="s">
        <v>58</v>
      </c>
      <c r="X26" s="108"/>
    </row>
    <row r="27" spans="1:24" s="120" customFormat="1" ht="15.75" customHeight="1">
      <c r="A27" s="112"/>
      <c r="B27" s="110" t="s">
        <v>59</v>
      </c>
      <c r="C27" s="317">
        <f t="shared" si="2"/>
        <v>0</v>
      </c>
      <c r="D27" s="318">
        <f t="shared" si="3"/>
        <v>0</v>
      </c>
      <c r="E27" s="318">
        <f t="shared" si="4"/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111" t="s">
        <v>59</v>
      </c>
      <c r="X27" s="108"/>
    </row>
    <row r="28" spans="1:24" s="120" customFormat="1" ht="15.75" customHeight="1">
      <c r="A28" s="112"/>
      <c r="B28" s="110" t="s">
        <v>60</v>
      </c>
      <c r="C28" s="317">
        <f t="shared" si="2"/>
        <v>6</v>
      </c>
      <c r="D28" s="318">
        <f t="shared" si="3"/>
        <v>4</v>
      </c>
      <c r="E28" s="318">
        <f t="shared" si="4"/>
        <v>2</v>
      </c>
      <c r="F28" s="208">
        <v>2</v>
      </c>
      <c r="G28" s="208">
        <v>2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1</v>
      </c>
      <c r="O28" s="208">
        <v>0</v>
      </c>
      <c r="P28" s="208">
        <v>0</v>
      </c>
      <c r="Q28" s="208">
        <v>0</v>
      </c>
      <c r="R28" s="208">
        <v>1</v>
      </c>
      <c r="S28" s="208">
        <v>0</v>
      </c>
      <c r="T28" s="208">
        <v>0</v>
      </c>
      <c r="U28" s="208">
        <v>0</v>
      </c>
      <c r="V28" s="208">
        <v>1</v>
      </c>
      <c r="W28" s="111" t="s">
        <v>60</v>
      </c>
      <c r="X28" s="108"/>
    </row>
    <row r="29" spans="1:24" s="120" customFormat="1" ht="15.75" customHeight="1">
      <c r="A29" s="112"/>
      <c r="B29" s="110" t="s">
        <v>127</v>
      </c>
      <c r="C29" s="317">
        <f t="shared" si="2"/>
        <v>19</v>
      </c>
      <c r="D29" s="318">
        <f t="shared" si="3"/>
        <v>8</v>
      </c>
      <c r="E29" s="318">
        <f t="shared" si="4"/>
        <v>11</v>
      </c>
      <c r="F29" s="208">
        <v>2</v>
      </c>
      <c r="G29" s="208">
        <v>3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1</v>
      </c>
      <c r="N29" s="208">
        <v>5</v>
      </c>
      <c r="O29" s="208">
        <v>1</v>
      </c>
      <c r="P29" s="208">
        <v>0</v>
      </c>
      <c r="Q29" s="208">
        <v>0</v>
      </c>
      <c r="R29" s="208">
        <v>1</v>
      </c>
      <c r="S29" s="208">
        <v>1</v>
      </c>
      <c r="T29" s="208">
        <v>0</v>
      </c>
      <c r="U29" s="208">
        <v>5</v>
      </c>
      <c r="V29" s="208">
        <v>1</v>
      </c>
      <c r="W29" s="111" t="s">
        <v>127</v>
      </c>
      <c r="X29" s="108"/>
    </row>
    <row r="30" spans="1:24" s="120" customFormat="1" ht="15.75" customHeight="1">
      <c r="A30" s="112"/>
      <c r="B30" s="114" t="s">
        <v>180</v>
      </c>
      <c r="C30" s="317">
        <f>D30+E30</f>
        <v>0</v>
      </c>
      <c r="D30" s="318">
        <f>SUM(F30,H30,J30,L30,N30,P30,R30,T30)</f>
        <v>0</v>
      </c>
      <c r="E30" s="318">
        <f>SUM(G30,I30,K30,M30,O30,Q30,S30,U30)</f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111" t="s">
        <v>180</v>
      </c>
      <c r="X30" s="108"/>
    </row>
    <row r="31" spans="1:24" s="119" customFormat="1" ht="19.5" customHeight="1">
      <c r="A31" s="484" t="s">
        <v>165</v>
      </c>
      <c r="B31" s="524"/>
      <c r="C31" s="315">
        <f t="shared" si="2"/>
        <v>0</v>
      </c>
      <c r="D31" s="316">
        <f t="shared" si="3"/>
        <v>0</v>
      </c>
      <c r="E31" s="316">
        <f t="shared" si="4"/>
        <v>0</v>
      </c>
      <c r="F31" s="316">
        <f t="shared" ref="F31:V31" si="6">SUM(F32:F33)</f>
        <v>0</v>
      </c>
      <c r="G31" s="316">
        <f t="shared" si="6"/>
        <v>0</v>
      </c>
      <c r="H31" s="316">
        <f t="shared" si="6"/>
        <v>0</v>
      </c>
      <c r="I31" s="316">
        <f t="shared" si="6"/>
        <v>0</v>
      </c>
      <c r="J31" s="316">
        <f t="shared" si="6"/>
        <v>0</v>
      </c>
      <c r="K31" s="316">
        <f t="shared" si="6"/>
        <v>0</v>
      </c>
      <c r="L31" s="316">
        <f t="shared" si="6"/>
        <v>0</v>
      </c>
      <c r="M31" s="316">
        <f t="shared" si="6"/>
        <v>0</v>
      </c>
      <c r="N31" s="316">
        <f t="shared" si="6"/>
        <v>0</v>
      </c>
      <c r="O31" s="316">
        <f t="shared" si="6"/>
        <v>0</v>
      </c>
      <c r="P31" s="316">
        <f t="shared" si="6"/>
        <v>0</v>
      </c>
      <c r="Q31" s="316">
        <f t="shared" si="6"/>
        <v>0</v>
      </c>
      <c r="R31" s="316">
        <f t="shared" si="6"/>
        <v>0</v>
      </c>
      <c r="S31" s="316">
        <f t="shared" si="6"/>
        <v>0</v>
      </c>
      <c r="T31" s="316">
        <f t="shared" si="6"/>
        <v>0</v>
      </c>
      <c r="U31" s="316">
        <f t="shared" si="6"/>
        <v>0</v>
      </c>
      <c r="V31" s="316">
        <f t="shared" si="6"/>
        <v>0</v>
      </c>
      <c r="W31" s="465" t="s">
        <v>165</v>
      </c>
      <c r="X31" s="520"/>
    </row>
    <row r="32" spans="1:24" s="120" customFormat="1" ht="15.75" customHeight="1">
      <c r="A32" s="112"/>
      <c r="B32" s="114" t="s">
        <v>30</v>
      </c>
      <c r="C32" s="317">
        <f t="shared" si="2"/>
        <v>0</v>
      </c>
      <c r="D32" s="318">
        <f t="shared" si="3"/>
        <v>0</v>
      </c>
      <c r="E32" s="318">
        <f t="shared" si="4"/>
        <v>0</v>
      </c>
      <c r="F32" s="208">
        <v>0</v>
      </c>
      <c r="G32" s="208">
        <v>0</v>
      </c>
      <c r="H32" s="208">
        <v>0</v>
      </c>
      <c r="I32" s="208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0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111" t="s">
        <v>30</v>
      </c>
      <c r="X32" s="108"/>
    </row>
    <row r="33" spans="1:24" s="120" customFormat="1" ht="15.75" customHeight="1">
      <c r="A33" s="112"/>
      <c r="B33" s="114" t="s">
        <v>31</v>
      </c>
      <c r="C33" s="317">
        <f t="shared" si="2"/>
        <v>0</v>
      </c>
      <c r="D33" s="318">
        <f t="shared" si="3"/>
        <v>0</v>
      </c>
      <c r="E33" s="318">
        <f t="shared" si="4"/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111" t="s">
        <v>31</v>
      </c>
      <c r="X33" s="108"/>
    </row>
    <row r="34" spans="1:24" s="119" customFormat="1" ht="19.5" customHeight="1">
      <c r="A34" s="486" t="s">
        <v>166</v>
      </c>
      <c r="B34" s="522"/>
      <c r="C34" s="315">
        <f t="shared" si="2"/>
        <v>1</v>
      </c>
      <c r="D34" s="316">
        <f t="shared" si="3"/>
        <v>0</v>
      </c>
      <c r="E34" s="316">
        <f t="shared" si="4"/>
        <v>1</v>
      </c>
      <c r="F34" s="316">
        <f t="shared" ref="F34:V34" si="7">SUM(F35:F38)</f>
        <v>0</v>
      </c>
      <c r="G34" s="316">
        <f t="shared" si="7"/>
        <v>1</v>
      </c>
      <c r="H34" s="316">
        <f t="shared" si="7"/>
        <v>0</v>
      </c>
      <c r="I34" s="316">
        <f t="shared" si="7"/>
        <v>0</v>
      </c>
      <c r="J34" s="316">
        <f t="shared" si="7"/>
        <v>0</v>
      </c>
      <c r="K34" s="316">
        <f t="shared" si="7"/>
        <v>0</v>
      </c>
      <c r="L34" s="316">
        <f t="shared" si="7"/>
        <v>0</v>
      </c>
      <c r="M34" s="316">
        <f t="shared" si="7"/>
        <v>0</v>
      </c>
      <c r="N34" s="316">
        <f t="shared" si="7"/>
        <v>0</v>
      </c>
      <c r="O34" s="316">
        <f t="shared" si="7"/>
        <v>0</v>
      </c>
      <c r="P34" s="316">
        <f t="shared" si="7"/>
        <v>0</v>
      </c>
      <c r="Q34" s="316">
        <f t="shared" si="7"/>
        <v>0</v>
      </c>
      <c r="R34" s="316">
        <f t="shared" si="7"/>
        <v>0</v>
      </c>
      <c r="S34" s="316">
        <f t="shared" si="7"/>
        <v>0</v>
      </c>
      <c r="T34" s="316">
        <f t="shared" si="7"/>
        <v>0</v>
      </c>
      <c r="U34" s="316">
        <f t="shared" si="7"/>
        <v>0</v>
      </c>
      <c r="V34" s="316">
        <f t="shared" si="7"/>
        <v>0</v>
      </c>
      <c r="W34" s="465" t="s">
        <v>166</v>
      </c>
      <c r="X34" s="520"/>
    </row>
    <row r="35" spans="1:24" s="120" customFormat="1" ht="15.75" customHeight="1">
      <c r="A35" s="112"/>
      <c r="B35" s="114" t="s">
        <v>46</v>
      </c>
      <c r="C35" s="317">
        <f t="shared" si="2"/>
        <v>1</v>
      </c>
      <c r="D35" s="318">
        <f t="shared" si="3"/>
        <v>0</v>
      </c>
      <c r="E35" s="318">
        <f t="shared" si="4"/>
        <v>1</v>
      </c>
      <c r="F35" s="208">
        <v>0</v>
      </c>
      <c r="G35" s="208">
        <v>1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0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111" t="s">
        <v>45</v>
      </c>
      <c r="X35" s="108"/>
    </row>
    <row r="36" spans="1:24" s="120" customFormat="1" ht="15.75" customHeight="1">
      <c r="A36" s="112"/>
      <c r="B36" s="114" t="s">
        <v>48</v>
      </c>
      <c r="C36" s="317">
        <f t="shared" si="2"/>
        <v>0</v>
      </c>
      <c r="D36" s="318">
        <f t="shared" si="3"/>
        <v>0</v>
      </c>
      <c r="E36" s="318">
        <f t="shared" si="4"/>
        <v>0</v>
      </c>
      <c r="F36" s="208">
        <v>0</v>
      </c>
      <c r="G36" s="208">
        <v>0</v>
      </c>
      <c r="H36" s="208">
        <v>0</v>
      </c>
      <c r="I36" s="208">
        <v>0</v>
      </c>
      <c r="J36" s="208">
        <v>0</v>
      </c>
      <c r="K36" s="208">
        <v>0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0</v>
      </c>
      <c r="R36" s="208">
        <v>0</v>
      </c>
      <c r="S36" s="208">
        <v>0</v>
      </c>
      <c r="T36" s="208">
        <v>0</v>
      </c>
      <c r="U36" s="208">
        <v>0</v>
      </c>
      <c r="V36" s="208">
        <v>0</v>
      </c>
      <c r="W36" s="111" t="s">
        <v>47</v>
      </c>
      <c r="X36" s="108"/>
    </row>
    <row r="37" spans="1:24" s="120" customFormat="1" ht="15.75" customHeight="1">
      <c r="A37" s="112"/>
      <c r="B37" s="114" t="s">
        <v>50</v>
      </c>
      <c r="C37" s="317">
        <f t="shared" si="2"/>
        <v>0</v>
      </c>
      <c r="D37" s="318">
        <f t="shared" si="3"/>
        <v>0</v>
      </c>
      <c r="E37" s="318">
        <f t="shared" si="4"/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111" t="s">
        <v>49</v>
      </c>
      <c r="X37" s="108"/>
    </row>
    <row r="38" spans="1:24" s="120" customFormat="1" ht="15.75" customHeight="1">
      <c r="A38" s="112"/>
      <c r="B38" s="114" t="s">
        <v>52</v>
      </c>
      <c r="C38" s="317">
        <f t="shared" si="2"/>
        <v>0</v>
      </c>
      <c r="D38" s="318">
        <f t="shared" si="3"/>
        <v>0</v>
      </c>
      <c r="E38" s="318">
        <f t="shared" si="4"/>
        <v>0</v>
      </c>
      <c r="F38" s="208">
        <v>0</v>
      </c>
      <c r="G38" s="208">
        <v>0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111" t="s">
        <v>51</v>
      </c>
      <c r="X38" s="108"/>
    </row>
    <row r="39" spans="1:24" s="119" customFormat="1" ht="19.5" customHeight="1">
      <c r="A39" s="486" t="s">
        <v>167</v>
      </c>
      <c r="B39" s="522"/>
      <c r="C39" s="315">
        <f t="shared" si="2"/>
        <v>0</v>
      </c>
      <c r="D39" s="316">
        <f t="shared" si="3"/>
        <v>0</v>
      </c>
      <c r="E39" s="316">
        <f t="shared" si="4"/>
        <v>0</v>
      </c>
      <c r="F39" s="316">
        <f t="shared" ref="F39:V39" si="8">F40</f>
        <v>0</v>
      </c>
      <c r="G39" s="316">
        <f t="shared" si="8"/>
        <v>0</v>
      </c>
      <c r="H39" s="316">
        <f t="shared" si="8"/>
        <v>0</v>
      </c>
      <c r="I39" s="316">
        <f t="shared" si="8"/>
        <v>0</v>
      </c>
      <c r="J39" s="316">
        <f t="shared" si="8"/>
        <v>0</v>
      </c>
      <c r="K39" s="316">
        <f t="shared" si="8"/>
        <v>0</v>
      </c>
      <c r="L39" s="316">
        <f t="shared" si="8"/>
        <v>0</v>
      </c>
      <c r="M39" s="316">
        <f t="shared" si="8"/>
        <v>0</v>
      </c>
      <c r="N39" s="316">
        <f t="shared" si="8"/>
        <v>0</v>
      </c>
      <c r="O39" s="316">
        <f t="shared" si="8"/>
        <v>0</v>
      </c>
      <c r="P39" s="316">
        <f t="shared" si="8"/>
        <v>0</v>
      </c>
      <c r="Q39" s="316">
        <f t="shared" si="8"/>
        <v>0</v>
      </c>
      <c r="R39" s="316">
        <f t="shared" si="8"/>
        <v>0</v>
      </c>
      <c r="S39" s="316">
        <f t="shared" si="8"/>
        <v>0</v>
      </c>
      <c r="T39" s="316">
        <f t="shared" si="8"/>
        <v>0</v>
      </c>
      <c r="U39" s="316">
        <f t="shared" si="8"/>
        <v>0</v>
      </c>
      <c r="V39" s="316">
        <f t="shared" si="8"/>
        <v>0</v>
      </c>
      <c r="W39" s="467" t="s">
        <v>32</v>
      </c>
      <c r="X39" s="521"/>
    </row>
    <row r="40" spans="1:24" s="120" customFormat="1" ht="15.75" customHeight="1">
      <c r="A40" s="112"/>
      <c r="B40" s="114" t="s">
        <v>33</v>
      </c>
      <c r="C40" s="317">
        <f t="shared" si="2"/>
        <v>0</v>
      </c>
      <c r="D40" s="318">
        <f t="shared" si="3"/>
        <v>0</v>
      </c>
      <c r="E40" s="318">
        <f t="shared" si="4"/>
        <v>0</v>
      </c>
      <c r="F40" s="208">
        <v>0</v>
      </c>
      <c r="G40" s="208">
        <v>0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111" t="s">
        <v>33</v>
      </c>
      <c r="X40" s="108"/>
    </row>
    <row r="41" spans="1:24" s="119" customFormat="1" ht="19.5" customHeight="1">
      <c r="A41" s="486" t="s">
        <v>168</v>
      </c>
      <c r="B41" s="522"/>
      <c r="C41" s="315">
        <f t="shared" si="2"/>
        <v>0</v>
      </c>
      <c r="D41" s="316">
        <f t="shared" si="3"/>
        <v>0</v>
      </c>
      <c r="E41" s="316">
        <f t="shared" si="4"/>
        <v>0</v>
      </c>
      <c r="F41" s="316">
        <f t="shared" ref="F41:V41" si="9">SUM(F42:F43)</f>
        <v>0</v>
      </c>
      <c r="G41" s="316">
        <f t="shared" si="9"/>
        <v>0</v>
      </c>
      <c r="H41" s="316">
        <f t="shared" si="9"/>
        <v>0</v>
      </c>
      <c r="I41" s="316">
        <f t="shared" si="9"/>
        <v>0</v>
      </c>
      <c r="J41" s="316">
        <f t="shared" si="9"/>
        <v>0</v>
      </c>
      <c r="K41" s="316">
        <f t="shared" si="9"/>
        <v>0</v>
      </c>
      <c r="L41" s="316">
        <f t="shared" si="9"/>
        <v>0</v>
      </c>
      <c r="M41" s="316">
        <f t="shared" si="9"/>
        <v>0</v>
      </c>
      <c r="N41" s="316">
        <f t="shared" si="9"/>
        <v>0</v>
      </c>
      <c r="O41" s="316">
        <f t="shared" si="9"/>
        <v>0</v>
      </c>
      <c r="P41" s="316">
        <f t="shared" si="9"/>
        <v>0</v>
      </c>
      <c r="Q41" s="316">
        <f t="shared" si="9"/>
        <v>0</v>
      </c>
      <c r="R41" s="316">
        <f t="shared" si="9"/>
        <v>0</v>
      </c>
      <c r="S41" s="316">
        <f t="shared" si="9"/>
        <v>0</v>
      </c>
      <c r="T41" s="316">
        <f t="shared" si="9"/>
        <v>0</v>
      </c>
      <c r="U41" s="316">
        <f t="shared" si="9"/>
        <v>0</v>
      </c>
      <c r="V41" s="316">
        <f t="shared" si="9"/>
        <v>0</v>
      </c>
      <c r="W41" s="465" t="s">
        <v>168</v>
      </c>
      <c r="X41" s="520"/>
    </row>
    <row r="42" spans="1:24" s="120" customFormat="1" ht="15.75" customHeight="1">
      <c r="A42" s="112"/>
      <c r="B42" s="114" t="s">
        <v>34</v>
      </c>
      <c r="C42" s="317">
        <f t="shared" si="2"/>
        <v>0</v>
      </c>
      <c r="D42" s="318">
        <f t="shared" si="3"/>
        <v>0</v>
      </c>
      <c r="E42" s="318">
        <f t="shared" si="4"/>
        <v>0</v>
      </c>
      <c r="F42" s="208">
        <v>0</v>
      </c>
      <c r="G42" s="208">
        <v>0</v>
      </c>
      <c r="H42" s="208">
        <v>0</v>
      </c>
      <c r="I42" s="208">
        <v>0</v>
      </c>
      <c r="J42" s="208">
        <v>0</v>
      </c>
      <c r="K42" s="208">
        <v>0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0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111" t="s">
        <v>34</v>
      </c>
      <c r="X42" s="108"/>
    </row>
    <row r="43" spans="1:24" s="120" customFormat="1" ht="15.75" customHeight="1">
      <c r="A43" s="112"/>
      <c r="B43" s="114" t="s">
        <v>35</v>
      </c>
      <c r="C43" s="317">
        <f t="shared" si="2"/>
        <v>0</v>
      </c>
      <c r="D43" s="318">
        <f t="shared" si="3"/>
        <v>0</v>
      </c>
      <c r="E43" s="318">
        <f t="shared" si="4"/>
        <v>0</v>
      </c>
      <c r="F43" s="208">
        <v>0</v>
      </c>
      <c r="G43" s="208">
        <v>0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111" t="s">
        <v>35</v>
      </c>
      <c r="X43" s="108"/>
    </row>
    <row r="44" spans="1:24" s="119" customFormat="1" ht="19.5" customHeight="1">
      <c r="A44" s="486" t="s">
        <v>169</v>
      </c>
      <c r="B44" s="522"/>
      <c r="C44" s="315">
        <f t="shared" si="2"/>
        <v>0</v>
      </c>
      <c r="D44" s="316">
        <f t="shared" si="3"/>
        <v>0</v>
      </c>
      <c r="E44" s="316">
        <f t="shared" si="4"/>
        <v>0</v>
      </c>
      <c r="F44" s="316">
        <f t="shared" ref="F44:V44" si="10">SUM(F45:F47)</f>
        <v>0</v>
      </c>
      <c r="G44" s="316">
        <f t="shared" si="10"/>
        <v>0</v>
      </c>
      <c r="H44" s="316">
        <f t="shared" si="10"/>
        <v>0</v>
      </c>
      <c r="I44" s="316">
        <f t="shared" si="10"/>
        <v>0</v>
      </c>
      <c r="J44" s="316">
        <f t="shared" si="10"/>
        <v>0</v>
      </c>
      <c r="K44" s="316">
        <f t="shared" si="10"/>
        <v>0</v>
      </c>
      <c r="L44" s="316">
        <f t="shared" si="10"/>
        <v>0</v>
      </c>
      <c r="M44" s="316">
        <f t="shared" si="10"/>
        <v>0</v>
      </c>
      <c r="N44" s="316">
        <f t="shared" si="10"/>
        <v>0</v>
      </c>
      <c r="O44" s="316">
        <f t="shared" si="10"/>
        <v>0</v>
      </c>
      <c r="P44" s="316">
        <f t="shared" si="10"/>
        <v>0</v>
      </c>
      <c r="Q44" s="316">
        <f t="shared" si="10"/>
        <v>0</v>
      </c>
      <c r="R44" s="316">
        <f t="shared" si="10"/>
        <v>0</v>
      </c>
      <c r="S44" s="316">
        <f t="shared" si="10"/>
        <v>0</v>
      </c>
      <c r="T44" s="316">
        <f t="shared" si="10"/>
        <v>0</v>
      </c>
      <c r="U44" s="316">
        <f t="shared" si="10"/>
        <v>0</v>
      </c>
      <c r="V44" s="316">
        <f t="shared" si="10"/>
        <v>0</v>
      </c>
      <c r="W44" s="465" t="s">
        <v>169</v>
      </c>
      <c r="X44" s="520"/>
    </row>
    <row r="45" spans="1:24" s="120" customFormat="1" ht="15.75" customHeight="1">
      <c r="A45" s="112"/>
      <c r="B45" s="114" t="s">
        <v>36</v>
      </c>
      <c r="C45" s="317">
        <f t="shared" si="2"/>
        <v>0</v>
      </c>
      <c r="D45" s="318">
        <f t="shared" si="3"/>
        <v>0</v>
      </c>
      <c r="E45" s="318">
        <f t="shared" si="4"/>
        <v>0</v>
      </c>
      <c r="F45" s="208">
        <v>0</v>
      </c>
      <c r="G45" s="208">
        <v>0</v>
      </c>
      <c r="H45" s="208">
        <v>0</v>
      </c>
      <c r="I45" s="208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  <c r="Q45" s="208">
        <v>0</v>
      </c>
      <c r="R45" s="208">
        <v>0</v>
      </c>
      <c r="S45" s="208">
        <v>0</v>
      </c>
      <c r="T45" s="208">
        <v>0</v>
      </c>
      <c r="U45" s="208">
        <v>0</v>
      </c>
      <c r="V45" s="208">
        <v>0</v>
      </c>
      <c r="W45" s="111" t="s">
        <v>36</v>
      </c>
      <c r="X45" s="108"/>
    </row>
    <row r="46" spans="1:24" s="120" customFormat="1" ht="15.75" customHeight="1">
      <c r="A46" s="112"/>
      <c r="B46" s="114" t="s">
        <v>37</v>
      </c>
      <c r="C46" s="317">
        <f t="shared" si="2"/>
        <v>0</v>
      </c>
      <c r="D46" s="318">
        <f t="shared" si="3"/>
        <v>0</v>
      </c>
      <c r="E46" s="318">
        <f t="shared" si="4"/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111" t="s">
        <v>37</v>
      </c>
      <c r="X46" s="108"/>
    </row>
    <row r="47" spans="1:24" s="120" customFormat="1" ht="15.75" customHeight="1">
      <c r="A47" s="112"/>
      <c r="B47" s="114" t="s">
        <v>38</v>
      </c>
      <c r="C47" s="317">
        <f t="shared" si="2"/>
        <v>0</v>
      </c>
      <c r="D47" s="318">
        <f t="shared" si="3"/>
        <v>0</v>
      </c>
      <c r="E47" s="318">
        <f t="shared" si="4"/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v>0</v>
      </c>
      <c r="K47" s="208">
        <v>0</v>
      </c>
      <c r="L47" s="208">
        <v>0</v>
      </c>
      <c r="M47" s="208">
        <v>0</v>
      </c>
      <c r="N47" s="208">
        <v>0</v>
      </c>
      <c r="O47" s="208">
        <v>0</v>
      </c>
      <c r="P47" s="208">
        <v>0</v>
      </c>
      <c r="Q47" s="208">
        <v>0</v>
      </c>
      <c r="R47" s="208">
        <v>0</v>
      </c>
      <c r="S47" s="208">
        <v>0</v>
      </c>
      <c r="T47" s="208">
        <v>0</v>
      </c>
      <c r="U47" s="208">
        <v>0</v>
      </c>
      <c r="V47" s="208">
        <v>0</v>
      </c>
      <c r="W47" s="111" t="s">
        <v>38</v>
      </c>
      <c r="X47" s="108"/>
    </row>
    <row r="48" spans="1:24" s="119" customFormat="1" ht="19.5" customHeight="1">
      <c r="A48" s="486" t="s">
        <v>170</v>
      </c>
      <c r="B48" s="522"/>
      <c r="C48" s="315">
        <f t="shared" si="2"/>
        <v>0</v>
      </c>
      <c r="D48" s="316">
        <f t="shared" si="3"/>
        <v>0</v>
      </c>
      <c r="E48" s="316">
        <f t="shared" si="4"/>
        <v>0</v>
      </c>
      <c r="F48" s="316">
        <f t="shared" ref="F48:V48" si="11">SUM(F49:F51)</f>
        <v>0</v>
      </c>
      <c r="G48" s="316">
        <f t="shared" si="11"/>
        <v>0</v>
      </c>
      <c r="H48" s="316">
        <f t="shared" si="11"/>
        <v>0</v>
      </c>
      <c r="I48" s="316">
        <f t="shared" si="11"/>
        <v>0</v>
      </c>
      <c r="J48" s="316">
        <f t="shared" si="11"/>
        <v>0</v>
      </c>
      <c r="K48" s="316">
        <f t="shared" si="11"/>
        <v>0</v>
      </c>
      <c r="L48" s="316">
        <f t="shared" si="11"/>
        <v>0</v>
      </c>
      <c r="M48" s="316">
        <f t="shared" si="11"/>
        <v>0</v>
      </c>
      <c r="N48" s="316">
        <f t="shared" si="11"/>
        <v>0</v>
      </c>
      <c r="O48" s="316">
        <f t="shared" si="11"/>
        <v>0</v>
      </c>
      <c r="P48" s="316">
        <f t="shared" si="11"/>
        <v>0</v>
      </c>
      <c r="Q48" s="316">
        <f t="shared" si="11"/>
        <v>0</v>
      </c>
      <c r="R48" s="316">
        <f t="shared" si="11"/>
        <v>0</v>
      </c>
      <c r="S48" s="316">
        <f t="shared" si="11"/>
        <v>0</v>
      </c>
      <c r="T48" s="316">
        <f t="shared" si="11"/>
        <v>0</v>
      </c>
      <c r="U48" s="316">
        <f t="shared" si="11"/>
        <v>0</v>
      </c>
      <c r="V48" s="316">
        <f t="shared" si="11"/>
        <v>0</v>
      </c>
      <c r="W48" s="465" t="s">
        <v>170</v>
      </c>
      <c r="X48" s="520"/>
    </row>
    <row r="49" spans="1:24" s="120" customFormat="1" ht="15.75" customHeight="1">
      <c r="A49" s="112"/>
      <c r="B49" s="114" t="s">
        <v>39</v>
      </c>
      <c r="C49" s="317">
        <f t="shared" si="2"/>
        <v>0</v>
      </c>
      <c r="D49" s="318">
        <f t="shared" si="3"/>
        <v>0</v>
      </c>
      <c r="E49" s="318">
        <f t="shared" si="4"/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111" t="s">
        <v>39</v>
      </c>
      <c r="X49" s="108"/>
    </row>
    <row r="50" spans="1:24" s="120" customFormat="1" ht="15.75" customHeight="1">
      <c r="A50" s="112"/>
      <c r="B50" s="114" t="s">
        <v>40</v>
      </c>
      <c r="C50" s="317">
        <f t="shared" si="2"/>
        <v>0</v>
      </c>
      <c r="D50" s="318">
        <f t="shared" si="3"/>
        <v>0</v>
      </c>
      <c r="E50" s="318">
        <f t="shared" si="4"/>
        <v>0</v>
      </c>
      <c r="F50" s="208">
        <v>0</v>
      </c>
      <c r="G50" s="208">
        <v>0</v>
      </c>
      <c r="H50" s="208">
        <v>0</v>
      </c>
      <c r="I50" s="208">
        <v>0</v>
      </c>
      <c r="J50" s="208">
        <v>0</v>
      </c>
      <c r="K50" s="208">
        <v>0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0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111" t="s">
        <v>40</v>
      </c>
      <c r="X50" s="108"/>
    </row>
    <row r="51" spans="1:24" s="120" customFormat="1" ht="15.75" customHeight="1">
      <c r="A51" s="112"/>
      <c r="B51" s="114" t="s">
        <v>41</v>
      </c>
      <c r="C51" s="317">
        <f t="shared" si="2"/>
        <v>0</v>
      </c>
      <c r="D51" s="318">
        <f t="shared" si="3"/>
        <v>0</v>
      </c>
      <c r="E51" s="318">
        <f t="shared" si="4"/>
        <v>0</v>
      </c>
      <c r="F51" s="208">
        <v>0</v>
      </c>
      <c r="G51" s="208">
        <v>0</v>
      </c>
      <c r="H51" s="208">
        <v>0</v>
      </c>
      <c r="I51" s="208">
        <v>0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0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111" t="s">
        <v>41</v>
      </c>
      <c r="X51" s="108"/>
    </row>
    <row r="52" spans="1:24" s="121" customFormat="1" ht="19.5" customHeight="1">
      <c r="A52" s="486" t="s">
        <v>171</v>
      </c>
      <c r="B52" s="522"/>
      <c r="C52" s="315">
        <f t="shared" si="2"/>
        <v>0</v>
      </c>
      <c r="D52" s="316">
        <f t="shared" si="3"/>
        <v>0</v>
      </c>
      <c r="E52" s="316">
        <f t="shared" si="4"/>
        <v>0</v>
      </c>
      <c r="F52" s="316">
        <f t="shared" ref="F52:V52" si="12">SUM(F53:F54)</f>
        <v>0</v>
      </c>
      <c r="G52" s="316">
        <f t="shared" si="12"/>
        <v>0</v>
      </c>
      <c r="H52" s="316">
        <f t="shared" si="12"/>
        <v>0</v>
      </c>
      <c r="I52" s="316">
        <f t="shared" si="12"/>
        <v>0</v>
      </c>
      <c r="J52" s="316">
        <f t="shared" si="12"/>
        <v>0</v>
      </c>
      <c r="K52" s="316">
        <f t="shared" si="12"/>
        <v>0</v>
      </c>
      <c r="L52" s="316">
        <f t="shared" si="12"/>
        <v>0</v>
      </c>
      <c r="M52" s="316">
        <f t="shared" si="12"/>
        <v>0</v>
      </c>
      <c r="N52" s="316">
        <f t="shared" si="12"/>
        <v>0</v>
      </c>
      <c r="O52" s="316">
        <f t="shared" si="12"/>
        <v>0</v>
      </c>
      <c r="P52" s="316">
        <f t="shared" si="12"/>
        <v>0</v>
      </c>
      <c r="Q52" s="316">
        <f t="shared" si="12"/>
        <v>0</v>
      </c>
      <c r="R52" s="316">
        <f t="shared" si="12"/>
        <v>0</v>
      </c>
      <c r="S52" s="316">
        <f t="shared" si="12"/>
        <v>0</v>
      </c>
      <c r="T52" s="316">
        <f t="shared" si="12"/>
        <v>0</v>
      </c>
      <c r="U52" s="316">
        <f t="shared" si="12"/>
        <v>0</v>
      </c>
      <c r="V52" s="316">
        <f t="shared" si="12"/>
        <v>0</v>
      </c>
      <c r="W52" s="465" t="s">
        <v>171</v>
      </c>
      <c r="X52" s="520"/>
    </row>
    <row r="53" spans="1:24" s="120" customFormat="1" ht="15.75" customHeight="1">
      <c r="A53" s="112"/>
      <c r="B53" s="114" t="s">
        <v>42</v>
      </c>
      <c r="C53" s="317">
        <f t="shared" si="2"/>
        <v>0</v>
      </c>
      <c r="D53" s="318">
        <f t="shared" si="3"/>
        <v>0</v>
      </c>
      <c r="E53" s="318">
        <f t="shared" si="4"/>
        <v>0</v>
      </c>
      <c r="F53" s="208">
        <v>0</v>
      </c>
      <c r="G53" s="208">
        <v>0</v>
      </c>
      <c r="H53" s="208">
        <v>0</v>
      </c>
      <c r="I53" s="208">
        <v>0</v>
      </c>
      <c r="J53" s="208">
        <v>0</v>
      </c>
      <c r="K53" s="208">
        <v>0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0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111" t="s">
        <v>42</v>
      </c>
      <c r="X53" s="108"/>
    </row>
    <row r="54" spans="1:24" s="122" customFormat="1" ht="15.75" customHeight="1">
      <c r="A54" s="112"/>
      <c r="B54" s="114" t="s">
        <v>54</v>
      </c>
      <c r="C54" s="317">
        <f t="shared" si="2"/>
        <v>0</v>
      </c>
      <c r="D54" s="318">
        <f t="shared" si="3"/>
        <v>0</v>
      </c>
      <c r="E54" s="318">
        <f t="shared" si="4"/>
        <v>0</v>
      </c>
      <c r="F54" s="208">
        <v>0</v>
      </c>
      <c r="G54" s="208">
        <v>0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0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111" t="s">
        <v>54</v>
      </c>
      <c r="X54" s="108"/>
    </row>
    <row r="55" spans="1:24" s="119" customFormat="1" ht="19.5" customHeight="1">
      <c r="A55" s="486" t="s">
        <v>172</v>
      </c>
      <c r="B55" s="492"/>
      <c r="C55" s="315">
        <f t="shared" si="2"/>
        <v>0</v>
      </c>
      <c r="D55" s="316">
        <f t="shared" si="3"/>
        <v>0</v>
      </c>
      <c r="E55" s="316">
        <f t="shared" si="4"/>
        <v>0</v>
      </c>
      <c r="F55" s="316">
        <f t="shared" ref="F55:V55" si="13">SUM(F56:F57)</f>
        <v>0</v>
      </c>
      <c r="G55" s="316">
        <f t="shared" si="13"/>
        <v>0</v>
      </c>
      <c r="H55" s="316">
        <f t="shared" si="13"/>
        <v>0</v>
      </c>
      <c r="I55" s="316">
        <f t="shared" si="13"/>
        <v>0</v>
      </c>
      <c r="J55" s="316">
        <f t="shared" si="13"/>
        <v>0</v>
      </c>
      <c r="K55" s="316">
        <f t="shared" si="13"/>
        <v>0</v>
      </c>
      <c r="L55" s="316">
        <f t="shared" si="13"/>
        <v>0</v>
      </c>
      <c r="M55" s="316">
        <f t="shared" si="13"/>
        <v>0</v>
      </c>
      <c r="N55" s="316">
        <f t="shared" si="13"/>
        <v>0</v>
      </c>
      <c r="O55" s="316">
        <f t="shared" si="13"/>
        <v>0</v>
      </c>
      <c r="P55" s="316">
        <f t="shared" si="13"/>
        <v>0</v>
      </c>
      <c r="Q55" s="316">
        <f t="shared" si="13"/>
        <v>0</v>
      </c>
      <c r="R55" s="316">
        <f t="shared" si="13"/>
        <v>0</v>
      </c>
      <c r="S55" s="316">
        <f t="shared" si="13"/>
        <v>0</v>
      </c>
      <c r="T55" s="316">
        <f t="shared" si="13"/>
        <v>0</v>
      </c>
      <c r="U55" s="316">
        <f t="shared" si="13"/>
        <v>0</v>
      </c>
      <c r="V55" s="316">
        <f t="shared" si="13"/>
        <v>0</v>
      </c>
      <c r="W55" s="465" t="s">
        <v>172</v>
      </c>
      <c r="X55" s="520"/>
    </row>
    <row r="56" spans="1:24" s="120" customFormat="1" ht="15.75" customHeight="1">
      <c r="A56" s="113"/>
      <c r="B56" s="114" t="s">
        <v>43</v>
      </c>
      <c r="C56" s="317">
        <f t="shared" si="2"/>
        <v>0</v>
      </c>
      <c r="D56" s="318">
        <f t="shared" si="3"/>
        <v>0</v>
      </c>
      <c r="E56" s="318">
        <f t="shared" si="4"/>
        <v>0</v>
      </c>
      <c r="F56" s="208">
        <v>0</v>
      </c>
      <c r="G56" s="208">
        <v>0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0</v>
      </c>
      <c r="N56" s="208">
        <v>0</v>
      </c>
      <c r="O56" s="208">
        <v>0</v>
      </c>
      <c r="P56" s="208">
        <v>0</v>
      </c>
      <c r="Q56" s="208">
        <v>0</v>
      </c>
      <c r="R56" s="208">
        <v>0</v>
      </c>
      <c r="S56" s="208">
        <v>0</v>
      </c>
      <c r="T56" s="208">
        <v>0</v>
      </c>
      <c r="U56" s="208">
        <v>0</v>
      </c>
      <c r="V56" s="208">
        <v>0</v>
      </c>
      <c r="W56" s="111" t="s">
        <v>43</v>
      </c>
      <c r="X56" s="108"/>
    </row>
    <row r="57" spans="1:24" s="120" customFormat="1" ht="15.75" customHeight="1">
      <c r="A57" s="113"/>
      <c r="B57" s="114" t="s">
        <v>128</v>
      </c>
      <c r="C57" s="317">
        <f t="shared" si="2"/>
        <v>0</v>
      </c>
      <c r="D57" s="318">
        <f t="shared" si="3"/>
        <v>0</v>
      </c>
      <c r="E57" s="318">
        <f t="shared" si="4"/>
        <v>0</v>
      </c>
      <c r="F57" s="208">
        <v>0</v>
      </c>
      <c r="G57" s="208">
        <v>0</v>
      </c>
      <c r="H57" s="208">
        <v>0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0</v>
      </c>
      <c r="O57" s="208">
        <v>0</v>
      </c>
      <c r="P57" s="208">
        <v>0</v>
      </c>
      <c r="Q57" s="208">
        <v>0</v>
      </c>
      <c r="R57" s="208">
        <v>0</v>
      </c>
      <c r="S57" s="208">
        <v>0</v>
      </c>
      <c r="T57" s="208">
        <v>0</v>
      </c>
      <c r="U57" s="208">
        <v>0</v>
      </c>
      <c r="V57" s="208">
        <v>0</v>
      </c>
      <c r="W57" s="111" t="s">
        <v>128</v>
      </c>
      <c r="X57" s="108"/>
    </row>
    <row r="58" spans="1:24" s="119" customFormat="1" ht="19.5" customHeight="1">
      <c r="A58" s="486" t="s">
        <v>173</v>
      </c>
      <c r="B58" s="522"/>
      <c r="C58" s="315">
        <f t="shared" si="2"/>
        <v>0</v>
      </c>
      <c r="D58" s="316">
        <f t="shared" si="3"/>
        <v>0</v>
      </c>
      <c r="E58" s="316">
        <f t="shared" si="4"/>
        <v>0</v>
      </c>
      <c r="F58" s="316">
        <f t="shared" ref="F58:V58" si="14">F59</f>
        <v>0</v>
      </c>
      <c r="G58" s="316">
        <f t="shared" si="14"/>
        <v>0</v>
      </c>
      <c r="H58" s="316">
        <f t="shared" si="14"/>
        <v>0</v>
      </c>
      <c r="I58" s="316">
        <f t="shared" si="14"/>
        <v>0</v>
      </c>
      <c r="J58" s="316">
        <f t="shared" si="14"/>
        <v>0</v>
      </c>
      <c r="K58" s="316">
        <f t="shared" si="14"/>
        <v>0</v>
      </c>
      <c r="L58" s="316">
        <f t="shared" si="14"/>
        <v>0</v>
      </c>
      <c r="M58" s="316">
        <f t="shared" si="14"/>
        <v>0</v>
      </c>
      <c r="N58" s="316">
        <f t="shared" si="14"/>
        <v>0</v>
      </c>
      <c r="O58" s="316">
        <f t="shared" si="14"/>
        <v>0</v>
      </c>
      <c r="P58" s="316">
        <f t="shared" si="14"/>
        <v>0</v>
      </c>
      <c r="Q58" s="316">
        <f t="shared" si="14"/>
        <v>0</v>
      </c>
      <c r="R58" s="316">
        <f t="shared" si="14"/>
        <v>0</v>
      </c>
      <c r="S58" s="316">
        <f t="shared" si="14"/>
        <v>0</v>
      </c>
      <c r="T58" s="316">
        <f t="shared" si="14"/>
        <v>0</v>
      </c>
      <c r="U58" s="316">
        <f t="shared" si="14"/>
        <v>0</v>
      </c>
      <c r="V58" s="316">
        <f t="shared" si="14"/>
        <v>0</v>
      </c>
      <c r="W58" s="465" t="s">
        <v>173</v>
      </c>
      <c r="X58" s="520"/>
    </row>
    <row r="59" spans="1:24" s="120" customFormat="1" ht="15.75" customHeight="1">
      <c r="A59" s="113"/>
      <c r="B59" s="114" t="s">
        <v>44</v>
      </c>
      <c r="C59" s="317">
        <f t="shared" si="2"/>
        <v>0</v>
      </c>
      <c r="D59" s="318">
        <f t="shared" si="3"/>
        <v>0</v>
      </c>
      <c r="E59" s="318">
        <f t="shared" si="4"/>
        <v>0</v>
      </c>
      <c r="F59" s="208">
        <v>0</v>
      </c>
      <c r="G59" s="208">
        <v>0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0</v>
      </c>
      <c r="O59" s="208">
        <v>0</v>
      </c>
      <c r="P59" s="208">
        <v>0</v>
      </c>
      <c r="Q59" s="208">
        <v>0</v>
      </c>
      <c r="R59" s="208">
        <v>0</v>
      </c>
      <c r="S59" s="208">
        <v>0</v>
      </c>
      <c r="T59" s="208">
        <v>0</v>
      </c>
      <c r="U59" s="208">
        <v>0</v>
      </c>
      <c r="V59" s="208">
        <v>0</v>
      </c>
      <c r="W59" s="111" t="s">
        <v>44</v>
      </c>
      <c r="X59" s="108"/>
    </row>
    <row r="60" spans="1:24" s="121" customFormat="1" ht="19.5" customHeight="1">
      <c r="A60" s="486" t="s">
        <v>174</v>
      </c>
      <c r="B60" s="492"/>
      <c r="C60" s="315">
        <f t="shared" si="2"/>
        <v>0</v>
      </c>
      <c r="D60" s="316">
        <f t="shared" si="3"/>
        <v>0</v>
      </c>
      <c r="E60" s="316">
        <f t="shared" si="4"/>
        <v>0</v>
      </c>
      <c r="F60" s="316">
        <f t="shared" ref="F60:V60" si="15">F61</f>
        <v>0</v>
      </c>
      <c r="G60" s="316">
        <f t="shared" si="15"/>
        <v>0</v>
      </c>
      <c r="H60" s="316">
        <f t="shared" si="15"/>
        <v>0</v>
      </c>
      <c r="I60" s="316">
        <f t="shared" si="15"/>
        <v>0</v>
      </c>
      <c r="J60" s="316">
        <f t="shared" si="15"/>
        <v>0</v>
      </c>
      <c r="K60" s="316">
        <f t="shared" si="15"/>
        <v>0</v>
      </c>
      <c r="L60" s="316">
        <f t="shared" si="15"/>
        <v>0</v>
      </c>
      <c r="M60" s="316">
        <f t="shared" si="15"/>
        <v>0</v>
      </c>
      <c r="N60" s="316">
        <f t="shared" si="15"/>
        <v>0</v>
      </c>
      <c r="O60" s="316">
        <f t="shared" si="15"/>
        <v>0</v>
      </c>
      <c r="P60" s="316">
        <f t="shared" si="15"/>
        <v>0</v>
      </c>
      <c r="Q60" s="316">
        <f t="shared" si="15"/>
        <v>0</v>
      </c>
      <c r="R60" s="316">
        <f t="shared" si="15"/>
        <v>0</v>
      </c>
      <c r="S60" s="316">
        <f t="shared" si="15"/>
        <v>0</v>
      </c>
      <c r="T60" s="316">
        <f t="shared" si="15"/>
        <v>0</v>
      </c>
      <c r="U60" s="316">
        <f t="shared" si="15"/>
        <v>0</v>
      </c>
      <c r="V60" s="316">
        <f t="shared" si="15"/>
        <v>0</v>
      </c>
      <c r="W60" s="465" t="s">
        <v>174</v>
      </c>
      <c r="X60" s="520"/>
    </row>
    <row r="61" spans="1:24" s="122" customFormat="1" ht="15.75" customHeight="1">
      <c r="A61" s="113"/>
      <c r="B61" s="114" t="s">
        <v>129</v>
      </c>
      <c r="C61" s="317">
        <f t="shared" si="2"/>
        <v>0</v>
      </c>
      <c r="D61" s="318">
        <f t="shared" si="3"/>
        <v>0</v>
      </c>
      <c r="E61" s="318">
        <f t="shared" si="4"/>
        <v>0</v>
      </c>
      <c r="F61" s="208">
        <v>0</v>
      </c>
      <c r="G61" s="208">
        <v>0</v>
      </c>
      <c r="H61" s="208">
        <v>0</v>
      </c>
      <c r="I61" s="208">
        <v>0</v>
      </c>
      <c r="J61" s="208">
        <v>0</v>
      </c>
      <c r="K61" s="208">
        <v>0</v>
      </c>
      <c r="L61" s="208">
        <v>0</v>
      </c>
      <c r="M61" s="208">
        <v>0</v>
      </c>
      <c r="N61" s="208">
        <v>0</v>
      </c>
      <c r="O61" s="208">
        <v>0</v>
      </c>
      <c r="P61" s="208">
        <v>0</v>
      </c>
      <c r="Q61" s="208">
        <v>0</v>
      </c>
      <c r="R61" s="208">
        <v>0</v>
      </c>
      <c r="S61" s="208">
        <v>0</v>
      </c>
      <c r="T61" s="208">
        <v>0</v>
      </c>
      <c r="U61" s="208">
        <v>0</v>
      </c>
      <c r="V61" s="214">
        <v>0</v>
      </c>
      <c r="W61" s="111" t="s">
        <v>129</v>
      </c>
      <c r="X61" s="108"/>
    </row>
    <row r="62" spans="1:24" s="122" customFormat="1" ht="15.75" customHeight="1">
      <c r="A62" s="212"/>
      <c r="B62" s="213"/>
      <c r="C62" s="319"/>
      <c r="D62" s="320"/>
      <c r="E62" s="32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5"/>
      <c r="W62" s="216"/>
      <c r="X62" s="211"/>
    </row>
    <row r="63" spans="1:24" ht="11.65" customHeight="1">
      <c r="B63" s="60"/>
      <c r="C63" s="60"/>
      <c r="D63" s="60"/>
      <c r="E63" s="60"/>
      <c r="F63" s="60"/>
      <c r="G63" s="60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</row>
    <row r="64" spans="1:24" ht="11.65" customHeight="1">
      <c r="B64" s="60"/>
      <c r="C64" s="60"/>
      <c r="D64" s="60"/>
      <c r="E64" s="60"/>
      <c r="F64" s="26"/>
      <c r="G64" s="26"/>
    </row>
    <row r="65" spans="2:5" ht="11.65" customHeight="1">
      <c r="B65" s="61"/>
      <c r="C65" s="61"/>
      <c r="D65" s="61"/>
      <c r="E65" s="61"/>
    </row>
    <row r="66" spans="2:5" ht="11.65" customHeight="1">
      <c r="B66" s="61"/>
      <c r="C66" s="61"/>
      <c r="D66" s="61"/>
      <c r="E66" s="61"/>
    </row>
    <row r="67" spans="2:5" ht="11.65" customHeight="1">
      <c r="B67" s="61"/>
      <c r="C67" s="61"/>
      <c r="D67" s="61"/>
      <c r="E67" s="61"/>
    </row>
    <row r="68" spans="2:5" ht="11.65" customHeight="1">
      <c r="B68" s="61"/>
      <c r="C68" s="61"/>
      <c r="D68" s="61"/>
      <c r="E68" s="61"/>
    </row>
    <row r="69" spans="2:5" ht="11.65" customHeight="1">
      <c r="B69" s="61"/>
      <c r="C69" s="61"/>
      <c r="D69" s="61"/>
      <c r="E69" s="61"/>
    </row>
    <row r="70" spans="2:5" ht="11.65" customHeight="1">
      <c r="B70" s="61"/>
      <c r="C70" s="61"/>
      <c r="D70" s="61"/>
      <c r="E70" s="61"/>
    </row>
    <row r="71" spans="2:5" ht="11.65" customHeight="1">
      <c r="B71" s="61"/>
      <c r="C71" s="61"/>
      <c r="D71" s="61"/>
      <c r="E71" s="61"/>
    </row>
    <row r="72" spans="2:5" ht="11.65" customHeight="1">
      <c r="B72" s="61"/>
      <c r="C72" s="61"/>
      <c r="D72" s="61"/>
      <c r="E72" s="61"/>
    </row>
    <row r="73" spans="2:5" ht="11.65" customHeight="1">
      <c r="B73" s="61"/>
      <c r="C73" s="61"/>
      <c r="D73" s="61"/>
      <c r="E73" s="61"/>
    </row>
    <row r="74" spans="2:5" ht="11.65" customHeight="1">
      <c r="B74" s="61"/>
      <c r="C74" s="61"/>
      <c r="D74" s="61"/>
      <c r="E74" s="61"/>
    </row>
    <row r="75" spans="2:5" ht="11.65" customHeight="1">
      <c r="B75" s="61"/>
      <c r="C75" s="61"/>
      <c r="D75" s="61"/>
      <c r="E75" s="61"/>
    </row>
    <row r="76" spans="2:5" ht="11.65" customHeight="1">
      <c r="B76" s="61"/>
      <c r="C76" s="61"/>
      <c r="D76" s="61"/>
      <c r="E76" s="61"/>
    </row>
    <row r="77" spans="2:5" ht="11.65" customHeight="1">
      <c r="B77" s="61"/>
      <c r="C77" s="61"/>
      <c r="D77" s="61"/>
      <c r="E77" s="61"/>
    </row>
  </sheetData>
  <mergeCells count="51">
    <mergeCell ref="N4:O4"/>
    <mergeCell ref="P5:P6"/>
    <mergeCell ref="F4:I4"/>
    <mergeCell ref="R4:S4"/>
    <mergeCell ref="J4:K4"/>
    <mergeCell ref="P4:Q4"/>
    <mergeCell ref="R5:R6"/>
    <mergeCell ref="S5:S6"/>
    <mergeCell ref="Q5:Q6"/>
    <mergeCell ref="A1:M1"/>
    <mergeCell ref="F5:G5"/>
    <mergeCell ref="C4:E4"/>
    <mergeCell ref="L4:M4"/>
    <mergeCell ref="M5:M6"/>
    <mergeCell ref="K5:K6"/>
    <mergeCell ref="L5:L6"/>
    <mergeCell ref="H5:I5"/>
    <mergeCell ref="A4:B6"/>
    <mergeCell ref="J5:J6"/>
    <mergeCell ref="D5:D6"/>
    <mergeCell ref="W60:X60"/>
    <mergeCell ref="W52:X52"/>
    <mergeCell ref="W39:X39"/>
    <mergeCell ref="W31:X31"/>
    <mergeCell ref="T5:T6"/>
    <mergeCell ref="W4:X6"/>
    <mergeCell ref="W34:X34"/>
    <mergeCell ref="W55:X55"/>
    <mergeCell ref="W41:X41"/>
    <mergeCell ref="W44:X44"/>
    <mergeCell ref="W58:X58"/>
    <mergeCell ref="U5:U6"/>
    <mergeCell ref="W11:X11"/>
    <mergeCell ref="W48:X48"/>
    <mergeCell ref="V4:V6"/>
    <mergeCell ref="T4:U4"/>
    <mergeCell ref="A60:B60"/>
    <mergeCell ref="A48:B48"/>
    <mergeCell ref="A52:B52"/>
    <mergeCell ref="O5:O6"/>
    <mergeCell ref="C5:C6"/>
    <mergeCell ref="A34:B34"/>
    <mergeCell ref="A39:B39"/>
    <mergeCell ref="A41:B41"/>
    <mergeCell ref="A44:B44"/>
    <mergeCell ref="A58:B58"/>
    <mergeCell ref="A55:B55"/>
    <mergeCell ref="E5:E6"/>
    <mergeCell ref="A31:B31"/>
    <mergeCell ref="A11:B11"/>
    <mergeCell ref="N5:N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1">
    <tabColor theme="3" tint="0.59999389629810485"/>
  </sheetPr>
  <dimension ref="A1:AK61"/>
  <sheetViews>
    <sheetView showGridLines="0" zoomScaleNormal="100" zoomScaleSheetLayoutView="100" workbookViewId="0">
      <selection activeCell="A2" sqref="A2"/>
    </sheetView>
  </sheetViews>
  <sheetFormatPr defaultColWidth="10.75" defaultRowHeight="12"/>
  <cols>
    <col min="1" max="1" width="10.625" style="7" customWidth="1"/>
    <col min="2" max="27" width="7.625" style="7" customWidth="1"/>
    <col min="28" max="28" width="6.625" style="7" customWidth="1"/>
    <col min="29" max="16384" width="10.75" style="7"/>
  </cols>
  <sheetData>
    <row r="1" spans="1:27" ht="16.5" customHeight="1">
      <c r="A1" s="558" t="s">
        <v>188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261"/>
      <c r="Q1" s="261"/>
      <c r="R1" s="5"/>
      <c r="S1" s="5"/>
      <c r="T1" s="5"/>
      <c r="U1" s="5"/>
      <c r="V1" s="5"/>
      <c r="W1" s="5"/>
      <c r="X1" s="6"/>
      <c r="Y1" s="6"/>
      <c r="Z1" s="6"/>
      <c r="AA1" s="6"/>
    </row>
    <row r="2" spans="1:27" ht="16.5" customHeight="1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5"/>
      <c r="S2" s="5"/>
      <c r="T2" s="5"/>
      <c r="U2" s="5"/>
      <c r="V2" s="5"/>
      <c r="W2" s="5"/>
      <c r="X2" s="6"/>
      <c r="Y2" s="6"/>
      <c r="Z2" s="6"/>
      <c r="AA2" s="6"/>
    </row>
    <row r="3" spans="1:27" ht="16.5" customHeight="1">
      <c r="A3" s="8" t="s">
        <v>146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 t="s">
        <v>82</v>
      </c>
      <c r="Q3" s="9"/>
      <c r="R3" s="9"/>
      <c r="S3" s="9"/>
      <c r="T3" s="9"/>
      <c r="U3" s="8"/>
      <c r="V3" s="9"/>
      <c r="W3" s="9"/>
      <c r="X3" s="10"/>
      <c r="Y3" s="8"/>
      <c r="Z3" s="8"/>
      <c r="AA3" s="11" t="s">
        <v>10</v>
      </c>
    </row>
    <row r="4" spans="1:27" ht="16.5" customHeight="1">
      <c r="A4" s="559" t="s">
        <v>95</v>
      </c>
      <c r="B4" s="553" t="s">
        <v>3</v>
      </c>
      <c r="C4" s="102" t="s">
        <v>242</v>
      </c>
      <c r="D4" s="31"/>
      <c r="E4" s="31"/>
      <c r="F4" s="31"/>
      <c r="G4" s="31"/>
      <c r="H4" s="32"/>
      <c r="I4" s="32"/>
      <c r="J4" s="32"/>
      <c r="K4" s="32"/>
      <c r="L4" s="32"/>
      <c r="M4" s="32"/>
      <c r="N4" s="32"/>
      <c r="O4" s="32"/>
      <c r="P4" s="32"/>
      <c r="Q4" s="33"/>
      <c r="R4" s="563" t="s">
        <v>243</v>
      </c>
      <c r="S4" s="563"/>
      <c r="T4" s="563"/>
      <c r="U4" s="563"/>
      <c r="V4" s="563"/>
      <c r="W4" s="563"/>
      <c r="X4" s="563"/>
      <c r="Y4" s="563"/>
      <c r="Z4" s="563"/>
      <c r="AA4" s="563"/>
    </row>
    <row r="5" spans="1:27" ht="16.5" customHeight="1">
      <c r="A5" s="560"/>
      <c r="B5" s="562"/>
      <c r="C5" s="321"/>
      <c r="D5" s="564" t="s">
        <v>255</v>
      </c>
      <c r="E5" s="565"/>
      <c r="F5" s="565"/>
      <c r="G5" s="566"/>
      <c r="H5" s="564" t="s">
        <v>256</v>
      </c>
      <c r="I5" s="565"/>
      <c r="J5" s="565"/>
      <c r="K5" s="565"/>
      <c r="L5" s="565"/>
      <c r="M5" s="565"/>
      <c r="N5" s="565"/>
      <c r="O5" s="565"/>
      <c r="P5" s="566"/>
      <c r="Q5" s="257" t="s">
        <v>263</v>
      </c>
      <c r="R5" s="9"/>
      <c r="S5" s="567" t="s">
        <v>267</v>
      </c>
      <c r="T5" s="555" t="s">
        <v>181</v>
      </c>
      <c r="U5" s="34" t="s">
        <v>144</v>
      </c>
      <c r="V5" s="567" t="s">
        <v>196</v>
      </c>
      <c r="W5" s="567" t="s">
        <v>197</v>
      </c>
      <c r="X5" s="255" t="s">
        <v>93</v>
      </c>
      <c r="Y5" s="34" t="s">
        <v>178</v>
      </c>
      <c r="Z5" s="555" t="s">
        <v>198</v>
      </c>
      <c r="AA5" s="34" t="s">
        <v>94</v>
      </c>
    </row>
    <row r="6" spans="1:27" ht="16.5" customHeight="1">
      <c r="A6" s="560"/>
      <c r="B6" s="562"/>
      <c r="C6" s="322" t="s">
        <v>3</v>
      </c>
      <c r="D6" s="553" t="s">
        <v>248</v>
      </c>
      <c r="E6" s="555" t="s">
        <v>252</v>
      </c>
      <c r="F6" s="555" t="s">
        <v>253</v>
      </c>
      <c r="G6" s="553" t="s">
        <v>250</v>
      </c>
      <c r="H6" s="553" t="s">
        <v>83</v>
      </c>
      <c r="I6" s="553" t="s">
        <v>84</v>
      </c>
      <c r="J6" s="553" t="s">
        <v>85</v>
      </c>
      <c r="K6" s="553" t="s">
        <v>86</v>
      </c>
      <c r="L6" s="553" t="s">
        <v>87</v>
      </c>
      <c r="M6" s="553" t="s">
        <v>88</v>
      </c>
      <c r="N6" s="553" t="s">
        <v>89</v>
      </c>
      <c r="O6" s="553" t="s">
        <v>90</v>
      </c>
      <c r="P6" s="553" t="s">
        <v>91</v>
      </c>
      <c r="Q6" s="553" t="s">
        <v>92</v>
      </c>
      <c r="R6" s="34" t="s">
        <v>3</v>
      </c>
      <c r="S6" s="568"/>
      <c r="T6" s="562"/>
      <c r="U6" s="34" t="s">
        <v>195</v>
      </c>
      <c r="V6" s="568"/>
      <c r="W6" s="568"/>
      <c r="X6" s="258" t="s">
        <v>96</v>
      </c>
      <c r="Y6" s="34" t="s">
        <v>216</v>
      </c>
      <c r="Z6" s="570"/>
      <c r="AA6" s="34" t="s">
        <v>97</v>
      </c>
    </row>
    <row r="7" spans="1:27" ht="16.5" customHeight="1">
      <c r="A7" s="561"/>
      <c r="B7" s="554"/>
      <c r="C7" s="323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324"/>
      <c r="S7" s="569"/>
      <c r="T7" s="554"/>
      <c r="U7" s="35" t="s">
        <v>194</v>
      </c>
      <c r="V7" s="569"/>
      <c r="W7" s="569"/>
      <c r="X7" s="256" t="s">
        <v>145</v>
      </c>
      <c r="Y7" s="35" t="s">
        <v>145</v>
      </c>
      <c r="Z7" s="571"/>
      <c r="AA7" s="35" t="s">
        <v>92</v>
      </c>
    </row>
    <row r="8" spans="1:27" ht="16.5" customHeight="1">
      <c r="A8" s="6"/>
      <c r="B8" s="32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6.5" customHeight="1">
      <c r="A9" s="36" t="s">
        <v>265</v>
      </c>
      <c r="B9" s="325">
        <v>96</v>
      </c>
      <c r="C9" s="54">
        <v>68</v>
      </c>
      <c r="D9" s="54">
        <v>49</v>
      </c>
      <c r="E9" s="54">
        <v>0</v>
      </c>
      <c r="F9" s="54">
        <v>0</v>
      </c>
      <c r="G9" s="54">
        <v>0</v>
      </c>
      <c r="H9" s="54">
        <v>3</v>
      </c>
      <c r="I9" s="54">
        <v>6</v>
      </c>
      <c r="J9" s="54">
        <v>4</v>
      </c>
      <c r="K9" s="54">
        <v>1</v>
      </c>
      <c r="L9" s="54">
        <v>0</v>
      </c>
      <c r="M9" s="54">
        <v>0</v>
      </c>
      <c r="N9" s="36">
        <v>0</v>
      </c>
      <c r="O9" s="36">
        <v>0</v>
      </c>
      <c r="P9" s="54">
        <v>0</v>
      </c>
      <c r="Q9" s="54">
        <v>5</v>
      </c>
      <c r="R9" s="54">
        <v>28</v>
      </c>
      <c r="S9" s="54">
        <v>0</v>
      </c>
      <c r="T9" s="54">
        <v>20</v>
      </c>
      <c r="U9" s="54">
        <v>3</v>
      </c>
      <c r="V9" s="54">
        <v>3</v>
      </c>
      <c r="W9" s="54">
        <v>0</v>
      </c>
      <c r="X9" s="54">
        <v>1</v>
      </c>
      <c r="Y9" s="54">
        <v>0</v>
      </c>
      <c r="Z9" s="54">
        <v>1</v>
      </c>
      <c r="AA9" s="54">
        <v>0</v>
      </c>
    </row>
    <row r="10" spans="1:27" s="130" customFormat="1" ht="16.5" customHeight="1">
      <c r="A10" s="326" t="s">
        <v>328</v>
      </c>
      <c r="B10" s="327">
        <f>SUM(B12:B14)</f>
        <v>96</v>
      </c>
      <c r="C10" s="328">
        <f t="shared" ref="C10:AA10" si="0">SUM(C12:C14)</f>
        <v>68</v>
      </c>
      <c r="D10" s="328">
        <f t="shared" si="0"/>
        <v>49</v>
      </c>
      <c r="E10" s="328">
        <f t="shared" si="0"/>
        <v>0</v>
      </c>
      <c r="F10" s="328">
        <f t="shared" si="0"/>
        <v>0</v>
      </c>
      <c r="G10" s="328">
        <f t="shared" si="0"/>
        <v>0</v>
      </c>
      <c r="H10" s="328">
        <f t="shared" si="0"/>
        <v>3</v>
      </c>
      <c r="I10" s="328">
        <f t="shared" si="0"/>
        <v>6</v>
      </c>
      <c r="J10" s="328">
        <f t="shared" si="0"/>
        <v>4</v>
      </c>
      <c r="K10" s="328">
        <f t="shared" si="0"/>
        <v>1</v>
      </c>
      <c r="L10" s="328">
        <f t="shared" si="0"/>
        <v>0</v>
      </c>
      <c r="M10" s="328">
        <f t="shared" si="0"/>
        <v>0</v>
      </c>
      <c r="N10" s="328">
        <f t="shared" si="0"/>
        <v>0</v>
      </c>
      <c r="O10" s="328">
        <f t="shared" si="0"/>
        <v>0</v>
      </c>
      <c r="P10" s="328">
        <f t="shared" si="0"/>
        <v>0</v>
      </c>
      <c r="Q10" s="328">
        <f t="shared" si="0"/>
        <v>5</v>
      </c>
      <c r="R10" s="328">
        <f t="shared" si="0"/>
        <v>28</v>
      </c>
      <c r="S10" s="328">
        <f>SUM(S12:S14)</f>
        <v>0</v>
      </c>
      <c r="T10" s="328">
        <f>SUM(T12:T14)</f>
        <v>21</v>
      </c>
      <c r="U10" s="328">
        <f t="shared" si="0"/>
        <v>3</v>
      </c>
      <c r="V10" s="328">
        <f t="shared" si="0"/>
        <v>3</v>
      </c>
      <c r="W10" s="328">
        <f t="shared" si="0"/>
        <v>0</v>
      </c>
      <c r="X10" s="328">
        <f t="shared" si="0"/>
        <v>0</v>
      </c>
      <c r="Y10" s="328">
        <f t="shared" si="0"/>
        <v>0</v>
      </c>
      <c r="Z10" s="328">
        <f t="shared" si="0"/>
        <v>1</v>
      </c>
      <c r="AA10" s="328">
        <f t="shared" si="0"/>
        <v>0</v>
      </c>
    </row>
    <row r="11" spans="1:27" ht="16.5" customHeight="1">
      <c r="A11" s="6"/>
      <c r="B11" s="325" t="s">
        <v>175</v>
      </c>
      <c r="C11" s="54" t="s">
        <v>175</v>
      </c>
      <c r="D11" s="54" t="s">
        <v>175</v>
      </c>
      <c r="E11" s="54"/>
      <c r="F11" s="54"/>
      <c r="G11" s="54"/>
      <c r="H11" s="54" t="s">
        <v>175</v>
      </c>
      <c r="I11" s="54" t="s">
        <v>175</v>
      </c>
      <c r="J11" s="54" t="s">
        <v>175</v>
      </c>
      <c r="K11" s="54" t="s">
        <v>175</v>
      </c>
      <c r="L11" s="54" t="s">
        <v>175</v>
      </c>
      <c r="M11" s="54" t="s">
        <v>175</v>
      </c>
      <c r="N11" s="54" t="s">
        <v>175</v>
      </c>
      <c r="O11" s="54" t="s">
        <v>175</v>
      </c>
      <c r="P11" s="54" t="s">
        <v>175</v>
      </c>
      <c r="Q11" s="54" t="s">
        <v>175</v>
      </c>
      <c r="R11" s="54" t="s">
        <v>175</v>
      </c>
      <c r="S11" s="54"/>
      <c r="T11" s="54" t="s">
        <v>175</v>
      </c>
      <c r="U11" s="54" t="s">
        <v>175</v>
      </c>
      <c r="V11" s="54" t="s">
        <v>175</v>
      </c>
      <c r="W11" s="54" t="s">
        <v>175</v>
      </c>
      <c r="X11" s="54" t="s">
        <v>175</v>
      </c>
      <c r="Y11" s="54" t="s">
        <v>175</v>
      </c>
      <c r="Z11" s="54" t="s">
        <v>175</v>
      </c>
      <c r="AA11" s="54" t="s">
        <v>175</v>
      </c>
    </row>
    <row r="12" spans="1:27" ht="16.5" customHeight="1">
      <c r="A12" s="36" t="s">
        <v>209</v>
      </c>
      <c r="B12" s="325">
        <f>SUM(C12,R12)</f>
        <v>83</v>
      </c>
      <c r="C12" s="54">
        <f>SUM(D12:Q12)</f>
        <v>57</v>
      </c>
      <c r="D12" s="55">
        <v>41</v>
      </c>
      <c r="E12" s="55">
        <v>0</v>
      </c>
      <c r="F12" s="55">
        <v>0</v>
      </c>
      <c r="G12" s="55">
        <v>0</v>
      </c>
      <c r="H12" s="55">
        <v>3</v>
      </c>
      <c r="I12" s="55">
        <v>3</v>
      </c>
      <c r="J12" s="55">
        <v>4</v>
      </c>
      <c r="K12" s="55">
        <v>1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5</v>
      </c>
      <c r="R12" s="54">
        <f>SUM(S12:AA12)</f>
        <v>26</v>
      </c>
      <c r="S12" s="55">
        <v>0</v>
      </c>
      <c r="T12" s="55">
        <v>19</v>
      </c>
      <c r="U12" s="55">
        <v>3</v>
      </c>
      <c r="V12" s="55">
        <v>3</v>
      </c>
      <c r="W12" s="55">
        <v>0</v>
      </c>
      <c r="X12" s="55">
        <v>0</v>
      </c>
      <c r="Y12" s="55">
        <v>0</v>
      </c>
      <c r="Z12" s="55">
        <v>1</v>
      </c>
      <c r="AA12" s="55">
        <v>0</v>
      </c>
    </row>
    <row r="13" spans="1:27" ht="16.5" customHeight="1">
      <c r="A13" s="36" t="s">
        <v>210</v>
      </c>
      <c r="B13" s="325">
        <f>SUM(C13,R13)</f>
        <v>7</v>
      </c>
      <c r="C13" s="54">
        <f t="shared" ref="C13:C23" si="1">SUM(D13:Q13)</f>
        <v>7</v>
      </c>
      <c r="D13" s="55">
        <v>6</v>
      </c>
      <c r="E13" s="55">
        <v>0</v>
      </c>
      <c r="F13" s="55">
        <v>0</v>
      </c>
      <c r="G13" s="55">
        <v>0</v>
      </c>
      <c r="H13" s="55">
        <v>0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4">
        <f>SUM(S13:AA13)</f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</row>
    <row r="14" spans="1:27" ht="16.5" customHeight="1">
      <c r="A14" s="36" t="s">
        <v>211</v>
      </c>
      <c r="B14" s="325">
        <f>SUM(C14,R14)</f>
        <v>6</v>
      </c>
      <c r="C14" s="54">
        <f t="shared" si="1"/>
        <v>4</v>
      </c>
      <c r="D14" s="55">
        <v>2</v>
      </c>
      <c r="E14" s="55">
        <v>0</v>
      </c>
      <c r="F14" s="55">
        <v>0</v>
      </c>
      <c r="G14" s="55">
        <v>0</v>
      </c>
      <c r="H14" s="55">
        <v>0</v>
      </c>
      <c r="I14" s="55">
        <v>2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4">
        <f>SUM(S14:AA14)</f>
        <v>2</v>
      </c>
      <c r="S14" s="55">
        <v>0</v>
      </c>
      <c r="T14" s="55">
        <v>2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</row>
    <row r="15" spans="1:27" ht="16.5" customHeight="1">
      <c r="A15" s="6"/>
      <c r="B15" s="325"/>
      <c r="C15" s="5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54"/>
      <c r="S15" s="54"/>
      <c r="T15" s="6"/>
      <c r="U15" s="6"/>
      <c r="V15" s="6"/>
      <c r="W15" s="6"/>
      <c r="X15" s="6"/>
      <c r="Y15" s="6"/>
      <c r="Z15" s="6"/>
      <c r="AA15" s="6"/>
    </row>
    <row r="16" spans="1:27" ht="16.5" customHeight="1">
      <c r="A16" s="329" t="s">
        <v>15</v>
      </c>
      <c r="B16" s="325">
        <f>SUM(C16,R16)</f>
        <v>77</v>
      </c>
      <c r="C16" s="54">
        <f t="shared" si="1"/>
        <v>54</v>
      </c>
      <c r="D16" s="54">
        <f>SUM(D17:D19)</f>
        <v>35</v>
      </c>
      <c r="E16" s="54">
        <f>SUM(E17:E19)</f>
        <v>0</v>
      </c>
      <c r="F16" s="54">
        <f>SUM(F17:F19)</f>
        <v>0</v>
      </c>
      <c r="G16" s="54">
        <f>SUM(G17:G19)</f>
        <v>0</v>
      </c>
      <c r="H16" s="54">
        <f t="shared" ref="H16:Q16" si="2">SUM(H17:H19)</f>
        <v>3</v>
      </c>
      <c r="I16" s="54">
        <f t="shared" si="2"/>
        <v>6</v>
      </c>
      <c r="J16" s="54">
        <f t="shared" si="2"/>
        <v>4</v>
      </c>
      <c r="K16" s="54">
        <f t="shared" si="2"/>
        <v>1</v>
      </c>
      <c r="L16" s="54">
        <f t="shared" si="2"/>
        <v>0</v>
      </c>
      <c r="M16" s="54">
        <f t="shared" si="2"/>
        <v>0</v>
      </c>
      <c r="N16" s="54">
        <f t="shared" si="2"/>
        <v>0</v>
      </c>
      <c r="O16" s="54">
        <f t="shared" si="2"/>
        <v>0</v>
      </c>
      <c r="P16" s="54">
        <f t="shared" si="2"/>
        <v>0</v>
      </c>
      <c r="Q16" s="54">
        <f t="shared" si="2"/>
        <v>5</v>
      </c>
      <c r="R16" s="54">
        <f>SUM(S16:AA16)</f>
        <v>23</v>
      </c>
      <c r="S16" s="54">
        <f>SUM(S17:S19)</f>
        <v>0</v>
      </c>
      <c r="T16" s="54">
        <f>SUM(T17:T19)</f>
        <v>18</v>
      </c>
      <c r="U16" s="54">
        <f t="shared" ref="U16:AA16" si="3">SUM(U17:U19)</f>
        <v>1</v>
      </c>
      <c r="V16" s="54">
        <f t="shared" si="3"/>
        <v>3</v>
      </c>
      <c r="W16" s="54">
        <f t="shared" si="3"/>
        <v>0</v>
      </c>
      <c r="X16" s="54">
        <f t="shared" si="3"/>
        <v>0</v>
      </c>
      <c r="Y16" s="54">
        <f t="shared" si="3"/>
        <v>0</v>
      </c>
      <c r="Z16" s="54">
        <f t="shared" si="3"/>
        <v>1</v>
      </c>
      <c r="AA16" s="54">
        <f t="shared" si="3"/>
        <v>0</v>
      </c>
    </row>
    <row r="17" spans="1:27" ht="16.5" customHeight="1">
      <c r="A17" s="36" t="s">
        <v>212</v>
      </c>
      <c r="B17" s="325">
        <f>SUM(C17,R17)</f>
        <v>64</v>
      </c>
      <c r="C17" s="54">
        <f t="shared" si="1"/>
        <v>43</v>
      </c>
      <c r="D17" s="55">
        <v>27</v>
      </c>
      <c r="E17" s="55">
        <v>0</v>
      </c>
      <c r="F17" s="55">
        <v>0</v>
      </c>
      <c r="G17" s="55">
        <v>0</v>
      </c>
      <c r="H17" s="55">
        <v>3</v>
      </c>
      <c r="I17" s="55">
        <v>3</v>
      </c>
      <c r="J17" s="55">
        <v>4</v>
      </c>
      <c r="K17" s="55">
        <v>1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5</v>
      </c>
      <c r="R17" s="54">
        <f>SUM(S17:AA17)</f>
        <v>21</v>
      </c>
      <c r="S17" s="54">
        <v>0</v>
      </c>
      <c r="T17" s="55">
        <v>16</v>
      </c>
      <c r="U17" s="55">
        <v>1</v>
      </c>
      <c r="V17" s="55">
        <v>3</v>
      </c>
      <c r="W17" s="55">
        <v>0</v>
      </c>
      <c r="X17" s="55">
        <v>0</v>
      </c>
      <c r="Y17" s="55">
        <v>0</v>
      </c>
      <c r="Z17" s="55">
        <v>1</v>
      </c>
      <c r="AA17" s="55">
        <v>0</v>
      </c>
    </row>
    <row r="18" spans="1:27" ht="16.5" customHeight="1">
      <c r="A18" s="36" t="s">
        <v>213</v>
      </c>
      <c r="B18" s="325">
        <f>SUM(C18,R18)</f>
        <v>7</v>
      </c>
      <c r="C18" s="54">
        <f t="shared" si="1"/>
        <v>7</v>
      </c>
      <c r="D18" s="55">
        <v>6</v>
      </c>
      <c r="E18" s="55">
        <v>0</v>
      </c>
      <c r="F18" s="55">
        <v>0</v>
      </c>
      <c r="G18" s="55">
        <v>0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4">
        <f>SUM(S18:AA18)</f>
        <v>0</v>
      </c>
      <c r="S18" s="54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</row>
    <row r="19" spans="1:27" ht="16.5" customHeight="1">
      <c r="A19" s="36" t="s">
        <v>214</v>
      </c>
      <c r="B19" s="325">
        <f>SUM(C19,R19)</f>
        <v>6</v>
      </c>
      <c r="C19" s="54">
        <f t="shared" si="1"/>
        <v>4</v>
      </c>
      <c r="D19" s="55">
        <v>2</v>
      </c>
      <c r="E19" s="55">
        <v>0</v>
      </c>
      <c r="F19" s="55">
        <v>0</v>
      </c>
      <c r="G19" s="55">
        <v>0</v>
      </c>
      <c r="H19" s="55">
        <v>0</v>
      </c>
      <c r="I19" s="55">
        <v>2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4">
        <f>SUM(S19:AA19)</f>
        <v>2</v>
      </c>
      <c r="S19" s="54">
        <v>0</v>
      </c>
      <c r="T19" s="55">
        <v>2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</row>
    <row r="20" spans="1:27" ht="16.5" customHeight="1">
      <c r="A20" s="6"/>
      <c r="B20" s="325"/>
      <c r="C20" s="5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54"/>
      <c r="S20" s="54"/>
      <c r="T20" s="6"/>
      <c r="U20" s="6"/>
      <c r="V20" s="6"/>
      <c r="W20" s="6"/>
      <c r="X20" s="6"/>
      <c r="Y20" s="6"/>
      <c r="Z20" s="6"/>
      <c r="AA20" s="6"/>
    </row>
    <row r="21" spans="1:27" ht="16.5" customHeight="1">
      <c r="A21" s="329" t="s">
        <v>11</v>
      </c>
      <c r="B21" s="325">
        <f>SUM(C21,R21)</f>
        <v>19</v>
      </c>
      <c r="C21" s="54">
        <f t="shared" si="1"/>
        <v>14</v>
      </c>
      <c r="D21" s="54">
        <f>SUM(D22:D24)</f>
        <v>14</v>
      </c>
      <c r="E21" s="54">
        <f>SUM(E22:E24)</f>
        <v>0</v>
      </c>
      <c r="F21" s="54">
        <f>SUM(F22:F24)</f>
        <v>0</v>
      </c>
      <c r="G21" s="54">
        <f>SUM(G22:G24)</f>
        <v>0</v>
      </c>
      <c r="H21" s="54">
        <f t="shared" ref="H21:Q21" si="4">SUM(H22:H24)</f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54">
        <f t="shared" si="4"/>
        <v>0</v>
      </c>
      <c r="P21" s="54">
        <f t="shared" si="4"/>
        <v>0</v>
      </c>
      <c r="Q21" s="54">
        <f t="shared" si="4"/>
        <v>0</v>
      </c>
      <c r="R21" s="54">
        <f>SUM(S21:AA21)</f>
        <v>5</v>
      </c>
      <c r="S21" s="54">
        <f>SUM(S22:S24)</f>
        <v>0</v>
      </c>
      <c r="T21" s="54">
        <f>SUM(T22:T24)</f>
        <v>3</v>
      </c>
      <c r="U21" s="54">
        <f t="shared" ref="U21:AA21" si="5">SUM(U22:U24)</f>
        <v>2</v>
      </c>
      <c r="V21" s="54">
        <f t="shared" si="5"/>
        <v>0</v>
      </c>
      <c r="W21" s="54">
        <f t="shared" si="5"/>
        <v>0</v>
      </c>
      <c r="X21" s="54">
        <f t="shared" si="5"/>
        <v>0</v>
      </c>
      <c r="Y21" s="54">
        <f t="shared" si="5"/>
        <v>0</v>
      </c>
      <c r="Z21" s="54">
        <f t="shared" si="5"/>
        <v>0</v>
      </c>
      <c r="AA21" s="54">
        <f t="shared" si="5"/>
        <v>0</v>
      </c>
    </row>
    <row r="22" spans="1:27" ht="16.5" customHeight="1">
      <c r="A22" s="36" t="s">
        <v>212</v>
      </c>
      <c r="B22" s="325">
        <f>SUM(C22,R22)</f>
        <v>19</v>
      </c>
      <c r="C22" s="54">
        <f t="shared" si="1"/>
        <v>14</v>
      </c>
      <c r="D22" s="55">
        <v>14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4">
        <f>SUM(S22:AA22)</f>
        <v>5</v>
      </c>
      <c r="S22" s="54">
        <v>0</v>
      </c>
      <c r="T22" s="55">
        <v>3</v>
      </c>
      <c r="U22" s="55">
        <v>2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</row>
    <row r="23" spans="1:27" ht="16.5" customHeight="1">
      <c r="A23" s="36" t="s">
        <v>213</v>
      </c>
      <c r="B23" s="325">
        <f>SUM(C23,R23)</f>
        <v>0</v>
      </c>
      <c r="C23" s="54">
        <f t="shared" si="1"/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4">
        <f>SUM(S23:AA23)</f>
        <v>0</v>
      </c>
      <c r="S23" s="54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</row>
    <row r="24" spans="1:27" ht="16.5" customHeight="1">
      <c r="A24" s="36" t="s">
        <v>214</v>
      </c>
      <c r="B24" s="325">
        <v>0</v>
      </c>
      <c r="C24" s="243">
        <f>SUM(D24:Q24)</f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4">
        <f>SUM(S24:AA24)</f>
        <v>0</v>
      </c>
      <c r="S24" s="243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</row>
    <row r="25" spans="1:27" ht="16.5" customHeight="1">
      <c r="A25" s="123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s="85" customFormat="1" ht="16.5" customHeight="1"/>
    <row r="27" spans="1:27" s="86" customFormat="1" ht="16.5" customHeight="1"/>
    <row r="28" spans="1:27" ht="16.5" customHeight="1"/>
    <row r="29" spans="1:27" ht="16.5" customHeight="1"/>
    <row r="30" spans="1:27" ht="16.5" customHeight="1"/>
    <row r="31" spans="1:27" ht="16.5" customHeight="1">
      <c r="A31" s="572" t="s">
        <v>217</v>
      </c>
      <c r="B31" s="572"/>
      <c r="C31" s="572"/>
      <c r="D31" s="572"/>
      <c r="E31" s="572"/>
      <c r="F31" s="572"/>
      <c r="G31" s="572"/>
      <c r="H31" s="572"/>
      <c r="I31" s="572"/>
      <c r="J31" s="572"/>
      <c r="K31" s="572"/>
      <c r="L31" s="572"/>
      <c r="M31" s="572"/>
      <c r="N31" s="572"/>
      <c r="O31" s="572"/>
      <c r="P31" s="259"/>
      <c r="Q31" s="259"/>
      <c r="R31" s="259"/>
      <c r="S31" s="259"/>
      <c r="T31" s="259"/>
      <c r="U31" s="259"/>
      <c r="V31" s="259"/>
      <c r="W31" s="259"/>
      <c r="X31" s="259"/>
      <c r="Y31" s="259"/>
    </row>
    <row r="32" spans="1:27" ht="16.5" customHeight="1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</row>
    <row r="33" spans="1:24" ht="16.5" customHeight="1">
      <c r="A33" s="12" t="s">
        <v>215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O33" s="14" t="s">
        <v>82</v>
      </c>
      <c r="P33" s="13"/>
      <c r="Q33" s="13"/>
      <c r="R33" s="13"/>
      <c r="S33" s="13"/>
      <c r="T33" s="14"/>
      <c r="X33" s="15" t="s">
        <v>0</v>
      </c>
    </row>
    <row r="34" spans="1:24" ht="16.5" customHeight="1">
      <c r="A34" s="573" t="s">
        <v>163</v>
      </c>
      <c r="B34" s="576" t="s">
        <v>3</v>
      </c>
      <c r="C34" s="577"/>
      <c r="D34" s="577"/>
      <c r="E34" s="556" t="s">
        <v>123</v>
      </c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64" t="s">
        <v>126</v>
      </c>
      <c r="T34" s="565"/>
      <c r="U34" s="565"/>
      <c r="V34" s="565"/>
      <c r="W34" s="565"/>
      <c r="X34" s="565"/>
    </row>
    <row r="35" spans="1:24" ht="16.5" customHeight="1">
      <c r="A35" s="574"/>
      <c r="B35" s="578"/>
      <c r="C35" s="579"/>
      <c r="D35" s="579"/>
      <c r="E35" s="580" t="s">
        <v>55</v>
      </c>
      <c r="F35" s="581"/>
      <c r="G35" s="582"/>
      <c r="H35" s="550" t="s">
        <v>125</v>
      </c>
      <c r="I35" s="551"/>
      <c r="J35" s="551"/>
      <c r="K35" s="551"/>
      <c r="L35" s="552"/>
      <c r="M35" s="550" t="s">
        <v>254</v>
      </c>
      <c r="N35" s="551"/>
      <c r="O35" s="551"/>
      <c r="P35" s="551"/>
      <c r="Q35" s="551"/>
      <c r="R35" s="552"/>
      <c r="S35" s="564" t="s">
        <v>125</v>
      </c>
      <c r="T35" s="565"/>
      <c r="U35" s="565"/>
      <c r="V35" s="565"/>
      <c r="W35" s="565"/>
      <c r="X35" s="565"/>
    </row>
    <row r="36" spans="1:24" ht="16.5" customHeight="1">
      <c r="A36" s="575"/>
      <c r="B36" s="266" t="s">
        <v>3</v>
      </c>
      <c r="C36" s="17" t="s">
        <v>1</v>
      </c>
      <c r="D36" s="267" t="s">
        <v>2</v>
      </c>
      <c r="E36" s="266" t="s">
        <v>3</v>
      </c>
      <c r="F36" s="17" t="s">
        <v>1</v>
      </c>
      <c r="G36" s="267" t="s">
        <v>2</v>
      </c>
      <c r="H36" s="17" t="s">
        <v>118</v>
      </c>
      <c r="I36" s="17" t="s">
        <v>119</v>
      </c>
      <c r="J36" s="17" t="s">
        <v>7</v>
      </c>
      <c r="K36" s="17" t="s">
        <v>147</v>
      </c>
      <c r="L36" s="17" t="s">
        <v>148</v>
      </c>
      <c r="M36" s="17" t="s">
        <v>118</v>
      </c>
      <c r="N36" s="17" t="s">
        <v>119</v>
      </c>
      <c r="O36" s="17" t="s">
        <v>7</v>
      </c>
      <c r="P36" s="17" t="s">
        <v>147</v>
      </c>
      <c r="Q36" s="17" t="s">
        <v>148</v>
      </c>
      <c r="R36" s="17" t="s">
        <v>103</v>
      </c>
      <c r="S36" s="17" t="s">
        <v>3</v>
      </c>
      <c r="T36" s="17" t="s">
        <v>1</v>
      </c>
      <c r="U36" s="17" t="s">
        <v>2</v>
      </c>
      <c r="V36" s="17" t="s">
        <v>7</v>
      </c>
      <c r="W36" s="17" t="s">
        <v>8</v>
      </c>
      <c r="X36" s="266" t="s">
        <v>9</v>
      </c>
    </row>
    <row r="37" spans="1:24" ht="16.5" customHeight="1">
      <c r="A37" s="13"/>
      <c r="B37" s="330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16"/>
      <c r="V37" s="16"/>
      <c r="W37" s="16"/>
      <c r="X37" s="16"/>
    </row>
    <row r="38" spans="1:24" ht="16.5" customHeight="1">
      <c r="A38" s="79" t="s">
        <v>265</v>
      </c>
      <c r="B38" s="331">
        <v>53455</v>
      </c>
      <c r="C38" s="80">
        <v>27363</v>
      </c>
      <c r="D38" s="80">
        <v>26092</v>
      </c>
      <c r="E38" s="80">
        <v>36936</v>
      </c>
      <c r="F38" s="80">
        <v>18817</v>
      </c>
      <c r="G38" s="80">
        <v>18119</v>
      </c>
      <c r="H38" s="80">
        <v>18169</v>
      </c>
      <c r="I38" s="80">
        <v>17594</v>
      </c>
      <c r="J38" s="80">
        <v>12179</v>
      </c>
      <c r="K38" s="80">
        <v>11852</v>
      </c>
      <c r="L38" s="80">
        <v>11732</v>
      </c>
      <c r="M38" s="80">
        <v>648</v>
      </c>
      <c r="N38" s="80">
        <v>525</v>
      </c>
      <c r="O38" s="80">
        <v>367</v>
      </c>
      <c r="P38" s="80">
        <v>294</v>
      </c>
      <c r="Q38" s="80">
        <v>322</v>
      </c>
      <c r="R38" s="80">
        <v>190</v>
      </c>
      <c r="S38" s="13">
        <v>16519</v>
      </c>
      <c r="T38" s="13">
        <v>8546</v>
      </c>
      <c r="U38" s="13">
        <v>7973</v>
      </c>
      <c r="V38" s="13">
        <v>5948</v>
      </c>
      <c r="W38" s="13">
        <v>5589</v>
      </c>
      <c r="X38" s="13">
        <v>4982</v>
      </c>
    </row>
    <row r="39" spans="1:24" s="130" customFormat="1" ht="16.5" customHeight="1">
      <c r="A39" s="332" t="s">
        <v>328</v>
      </c>
      <c r="B39" s="333">
        <f t="shared" ref="B39:R39" si="6">SUM(B41:B59)</f>
        <v>53117</v>
      </c>
      <c r="C39" s="334">
        <f t="shared" si="6"/>
        <v>27239</v>
      </c>
      <c r="D39" s="334">
        <f t="shared" si="6"/>
        <v>25878</v>
      </c>
      <c r="E39" s="334">
        <f t="shared" si="6"/>
        <v>36445</v>
      </c>
      <c r="F39" s="334">
        <f t="shared" si="6"/>
        <v>18722</v>
      </c>
      <c r="G39" s="334">
        <f t="shared" si="6"/>
        <v>17723</v>
      </c>
      <c r="H39" s="334">
        <f t="shared" si="6"/>
        <v>18083</v>
      </c>
      <c r="I39" s="334">
        <f t="shared" si="6"/>
        <v>17210</v>
      </c>
      <c r="J39" s="334">
        <f t="shared" si="6"/>
        <v>11963</v>
      </c>
      <c r="K39" s="334">
        <f t="shared" si="6"/>
        <v>11788</v>
      </c>
      <c r="L39" s="334">
        <f t="shared" si="6"/>
        <v>11542</v>
      </c>
      <c r="M39" s="334">
        <f t="shared" si="6"/>
        <v>639</v>
      </c>
      <c r="N39" s="334">
        <f t="shared" si="6"/>
        <v>513</v>
      </c>
      <c r="O39" s="334">
        <f t="shared" si="6"/>
        <v>392</v>
      </c>
      <c r="P39" s="334">
        <f t="shared" si="6"/>
        <v>344</v>
      </c>
      <c r="Q39" s="334">
        <f t="shared" si="6"/>
        <v>262</v>
      </c>
      <c r="R39" s="334">
        <f t="shared" si="6"/>
        <v>154</v>
      </c>
      <c r="S39" s="334">
        <f t="shared" ref="S39:X39" si="7">SUM(S41:S59)</f>
        <v>16672</v>
      </c>
      <c r="T39" s="334">
        <f t="shared" si="7"/>
        <v>8517</v>
      </c>
      <c r="U39" s="334">
        <f t="shared" si="7"/>
        <v>8155</v>
      </c>
      <c r="V39" s="334">
        <f t="shared" si="7"/>
        <v>5625</v>
      </c>
      <c r="W39" s="334">
        <f t="shared" si="7"/>
        <v>5675</v>
      </c>
      <c r="X39" s="334">
        <f t="shared" si="7"/>
        <v>5372</v>
      </c>
    </row>
    <row r="40" spans="1:24" s="240" customFormat="1" ht="16.5" customHeight="1">
      <c r="A40" s="239"/>
      <c r="B40" s="335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3"/>
      <c r="T40" s="222"/>
      <c r="U40" s="222"/>
      <c r="V40" s="222"/>
      <c r="W40" s="223"/>
      <c r="X40" s="223"/>
    </row>
    <row r="41" spans="1:24" ht="16.5" customHeight="1">
      <c r="A41" s="12" t="s">
        <v>257</v>
      </c>
      <c r="B41" s="331"/>
      <c r="C41" s="81"/>
      <c r="D41" s="81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1"/>
      <c r="Q41" s="81"/>
      <c r="R41" s="81"/>
      <c r="S41" s="13"/>
      <c r="T41" s="13"/>
      <c r="U41" s="13"/>
      <c r="V41" s="13"/>
      <c r="W41" s="13"/>
      <c r="X41" s="13"/>
    </row>
    <row r="42" spans="1:24" ht="16.5" customHeight="1">
      <c r="A42" s="79" t="s">
        <v>258</v>
      </c>
      <c r="B42" s="331">
        <f>C42+D42</f>
        <v>40085</v>
      </c>
      <c r="C42" s="81">
        <f t="shared" ref="C42:D45" si="8">SUM(F42,T42)</f>
        <v>19450</v>
      </c>
      <c r="D42" s="81">
        <f t="shared" si="8"/>
        <v>20635</v>
      </c>
      <c r="E42" s="80">
        <f>F42+G42</f>
        <v>24829</v>
      </c>
      <c r="F42" s="80">
        <f>SUM(H42,M42)</f>
        <v>11770</v>
      </c>
      <c r="G42" s="80">
        <f t="shared" ref="G42:G59" si="9">SUM(I42,N42)</f>
        <v>13059</v>
      </c>
      <c r="H42" s="80">
        <v>11244</v>
      </c>
      <c r="I42" s="80">
        <v>12566</v>
      </c>
      <c r="J42" s="80">
        <v>8040</v>
      </c>
      <c r="K42" s="80">
        <v>7942</v>
      </c>
      <c r="L42" s="80">
        <v>7828</v>
      </c>
      <c r="M42" s="80">
        <v>526</v>
      </c>
      <c r="N42" s="80">
        <v>493</v>
      </c>
      <c r="O42" s="80">
        <v>341</v>
      </c>
      <c r="P42" s="81">
        <v>315</v>
      </c>
      <c r="Q42" s="81">
        <v>238</v>
      </c>
      <c r="R42" s="81">
        <v>125</v>
      </c>
      <c r="S42" s="13">
        <f>T42+U42</f>
        <v>15256</v>
      </c>
      <c r="T42" s="13">
        <v>7680</v>
      </c>
      <c r="U42" s="13">
        <v>7576</v>
      </c>
      <c r="V42" s="13">
        <v>5132</v>
      </c>
      <c r="W42" s="13">
        <v>5224</v>
      </c>
      <c r="X42" s="13">
        <v>4900</v>
      </c>
    </row>
    <row r="43" spans="1:24" ht="16.5" customHeight="1">
      <c r="A43" s="79" t="s">
        <v>249</v>
      </c>
      <c r="B43" s="331">
        <f>C43+D43</f>
        <v>0</v>
      </c>
      <c r="C43" s="81">
        <f t="shared" si="8"/>
        <v>0</v>
      </c>
      <c r="D43" s="81">
        <f t="shared" si="8"/>
        <v>0</v>
      </c>
      <c r="E43" s="80">
        <f>F43+G43</f>
        <v>0</v>
      </c>
      <c r="F43" s="80">
        <f>SUM(H43,M43)</f>
        <v>0</v>
      </c>
      <c r="G43" s="80">
        <f t="shared" si="9"/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1">
        <v>0</v>
      </c>
      <c r="Q43" s="81">
        <v>0</v>
      </c>
      <c r="R43" s="81">
        <v>0</v>
      </c>
      <c r="S43" s="13">
        <f>T43+U43</f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</row>
    <row r="44" spans="1:24" ht="16.5" customHeight="1">
      <c r="A44" s="79" t="s">
        <v>251</v>
      </c>
      <c r="B44" s="331">
        <f>C44+D44</f>
        <v>0</v>
      </c>
      <c r="C44" s="81">
        <f t="shared" si="8"/>
        <v>0</v>
      </c>
      <c r="D44" s="81">
        <f t="shared" si="8"/>
        <v>0</v>
      </c>
      <c r="E44" s="80">
        <f>F44+G44</f>
        <v>0</v>
      </c>
      <c r="F44" s="80">
        <f>SUM(H44,M44)</f>
        <v>0</v>
      </c>
      <c r="G44" s="80">
        <f t="shared" si="9"/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1">
        <v>0</v>
      </c>
      <c r="Q44" s="81">
        <v>0</v>
      </c>
      <c r="R44" s="81">
        <v>0</v>
      </c>
      <c r="S44" s="13">
        <f>T44+U44</f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</row>
    <row r="45" spans="1:24" ht="16.5" customHeight="1">
      <c r="A45" s="79" t="s">
        <v>226</v>
      </c>
      <c r="B45" s="331">
        <f>C45+D45</f>
        <v>0</v>
      </c>
      <c r="C45" s="81">
        <f t="shared" si="8"/>
        <v>0</v>
      </c>
      <c r="D45" s="81">
        <f t="shared" si="8"/>
        <v>0</v>
      </c>
      <c r="E45" s="80">
        <f>F45+G45</f>
        <v>0</v>
      </c>
      <c r="F45" s="80">
        <f>SUM(H45,M45)</f>
        <v>0</v>
      </c>
      <c r="G45" s="80">
        <f t="shared" si="9"/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1">
        <v>0</v>
      </c>
      <c r="Q45" s="81">
        <v>0</v>
      </c>
      <c r="R45" s="81">
        <v>0</v>
      </c>
      <c r="S45" s="13">
        <f>T45+U45</f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</row>
    <row r="46" spans="1:24" ht="16.5" customHeight="1">
      <c r="A46" s="79"/>
      <c r="B46" s="331"/>
      <c r="C46" s="81"/>
      <c r="D46" s="81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1"/>
      <c r="Q46" s="81"/>
      <c r="R46" s="81"/>
      <c r="S46" s="13"/>
      <c r="T46" s="13"/>
      <c r="U46" s="13"/>
      <c r="V46" s="13"/>
      <c r="W46" s="13"/>
      <c r="X46" s="13"/>
    </row>
    <row r="47" spans="1:24" ht="32.25" customHeight="1">
      <c r="A47" s="242" t="s">
        <v>259</v>
      </c>
      <c r="B47" s="331"/>
      <c r="C47" s="81"/>
      <c r="D47" s="81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1"/>
      <c r="Q47" s="81"/>
      <c r="R47" s="81"/>
      <c r="S47" s="13"/>
      <c r="T47" s="13"/>
      <c r="U47" s="13"/>
      <c r="V47" s="13"/>
      <c r="W47" s="13"/>
      <c r="X47" s="13"/>
    </row>
    <row r="48" spans="1:24" ht="16.5" customHeight="1">
      <c r="A48" s="79" t="s">
        <v>218</v>
      </c>
      <c r="B48" s="331">
        <f t="shared" ref="B48:B56" si="10">C48+D48</f>
        <v>1497</v>
      </c>
      <c r="C48" s="81">
        <f t="shared" ref="C48:C56" si="11">SUM(F48,T48)</f>
        <v>885</v>
      </c>
      <c r="D48" s="81">
        <f t="shared" ref="D48:D56" si="12">SUM(G48,U48)</f>
        <v>612</v>
      </c>
      <c r="E48" s="80">
        <f t="shared" ref="E48:E59" si="13">F48+G48</f>
        <v>1497</v>
      </c>
      <c r="F48" s="80">
        <f t="shared" ref="F48:F59" si="14">SUM(H48,M48)</f>
        <v>885</v>
      </c>
      <c r="G48" s="80">
        <f t="shared" si="9"/>
        <v>612</v>
      </c>
      <c r="H48" s="80">
        <v>885</v>
      </c>
      <c r="I48" s="80">
        <v>612</v>
      </c>
      <c r="J48" s="80">
        <v>515</v>
      </c>
      <c r="K48" s="80">
        <v>472</v>
      </c>
      <c r="L48" s="80">
        <v>510</v>
      </c>
      <c r="M48" s="80">
        <v>0</v>
      </c>
      <c r="N48" s="80">
        <v>0</v>
      </c>
      <c r="O48" s="80">
        <v>0</v>
      </c>
      <c r="P48" s="81">
        <v>0</v>
      </c>
      <c r="Q48" s="81">
        <v>0</v>
      </c>
      <c r="R48" s="81">
        <v>0</v>
      </c>
      <c r="S48" s="13">
        <f t="shared" ref="S48:S59" si="15">T48+U48</f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</row>
    <row r="49" spans="1:37" ht="16.5" customHeight="1">
      <c r="A49" s="79" t="s">
        <v>219</v>
      </c>
      <c r="B49" s="331">
        <f t="shared" si="10"/>
        <v>4269</v>
      </c>
      <c r="C49" s="81">
        <f t="shared" si="11"/>
        <v>3540</v>
      </c>
      <c r="D49" s="81">
        <f t="shared" si="12"/>
        <v>729</v>
      </c>
      <c r="E49" s="80">
        <f t="shared" si="13"/>
        <v>3961</v>
      </c>
      <c r="F49" s="80">
        <f t="shared" si="14"/>
        <v>3279</v>
      </c>
      <c r="G49" s="80">
        <f t="shared" si="9"/>
        <v>682</v>
      </c>
      <c r="H49" s="80">
        <v>3166</v>
      </c>
      <c r="I49" s="80">
        <v>662</v>
      </c>
      <c r="J49" s="80">
        <v>1277</v>
      </c>
      <c r="K49" s="80">
        <v>1281</v>
      </c>
      <c r="L49" s="80">
        <v>1270</v>
      </c>
      <c r="M49" s="80">
        <v>113</v>
      </c>
      <c r="N49" s="80">
        <v>20</v>
      </c>
      <c r="O49" s="80">
        <v>51</v>
      </c>
      <c r="P49" s="81">
        <v>29</v>
      </c>
      <c r="Q49" s="81">
        <v>24</v>
      </c>
      <c r="R49" s="81">
        <v>29</v>
      </c>
      <c r="S49" s="13">
        <f t="shared" si="15"/>
        <v>308</v>
      </c>
      <c r="T49" s="13">
        <v>261</v>
      </c>
      <c r="U49" s="13">
        <v>47</v>
      </c>
      <c r="V49" s="13">
        <v>100</v>
      </c>
      <c r="W49" s="13">
        <v>106</v>
      </c>
      <c r="X49" s="13">
        <v>102</v>
      </c>
    </row>
    <row r="50" spans="1:37" ht="16.5" customHeight="1">
      <c r="A50" s="79" t="s">
        <v>220</v>
      </c>
      <c r="B50" s="331">
        <f t="shared" si="10"/>
        <v>2715</v>
      </c>
      <c r="C50" s="81">
        <f t="shared" si="11"/>
        <v>1285</v>
      </c>
      <c r="D50" s="81">
        <f t="shared" si="12"/>
        <v>1430</v>
      </c>
      <c r="E50" s="80">
        <f t="shared" si="13"/>
        <v>2429</v>
      </c>
      <c r="F50" s="80">
        <f t="shared" si="14"/>
        <v>1055</v>
      </c>
      <c r="G50" s="80">
        <f t="shared" si="9"/>
        <v>1374</v>
      </c>
      <c r="H50" s="80">
        <v>1055</v>
      </c>
      <c r="I50" s="80">
        <v>1374</v>
      </c>
      <c r="J50" s="80">
        <v>844</v>
      </c>
      <c r="K50" s="80">
        <v>843</v>
      </c>
      <c r="L50" s="80">
        <v>742</v>
      </c>
      <c r="M50" s="80">
        <v>0</v>
      </c>
      <c r="N50" s="80">
        <v>0</v>
      </c>
      <c r="O50" s="80">
        <v>0</v>
      </c>
      <c r="P50" s="81">
        <v>0</v>
      </c>
      <c r="Q50" s="81">
        <v>0</v>
      </c>
      <c r="R50" s="81">
        <v>0</v>
      </c>
      <c r="S50" s="13">
        <f t="shared" si="15"/>
        <v>286</v>
      </c>
      <c r="T50" s="13">
        <v>230</v>
      </c>
      <c r="U50" s="13">
        <v>56</v>
      </c>
      <c r="V50" s="13">
        <v>89</v>
      </c>
      <c r="W50" s="13">
        <v>107</v>
      </c>
      <c r="X50" s="13">
        <v>90</v>
      </c>
    </row>
    <row r="51" spans="1:37" ht="16.5" customHeight="1">
      <c r="A51" s="79" t="s">
        <v>221</v>
      </c>
      <c r="B51" s="331">
        <f t="shared" si="10"/>
        <v>398</v>
      </c>
      <c r="C51" s="81">
        <f t="shared" si="11"/>
        <v>262</v>
      </c>
      <c r="D51" s="81">
        <f t="shared" si="12"/>
        <v>136</v>
      </c>
      <c r="E51" s="80">
        <f t="shared" si="13"/>
        <v>398</v>
      </c>
      <c r="F51" s="80">
        <f t="shared" si="14"/>
        <v>262</v>
      </c>
      <c r="G51" s="80">
        <f t="shared" si="9"/>
        <v>136</v>
      </c>
      <c r="H51" s="80">
        <v>262</v>
      </c>
      <c r="I51" s="80">
        <v>136</v>
      </c>
      <c r="J51" s="80">
        <v>160</v>
      </c>
      <c r="K51" s="80">
        <v>127</v>
      </c>
      <c r="L51" s="80">
        <v>111</v>
      </c>
      <c r="M51" s="80">
        <v>0</v>
      </c>
      <c r="N51" s="80">
        <v>0</v>
      </c>
      <c r="O51" s="80">
        <v>0</v>
      </c>
      <c r="P51" s="81">
        <v>0</v>
      </c>
      <c r="Q51" s="81">
        <v>0</v>
      </c>
      <c r="R51" s="81">
        <v>0</v>
      </c>
      <c r="S51" s="13">
        <f t="shared" si="15"/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</row>
    <row r="52" spans="1:37" ht="16.5" customHeight="1">
      <c r="A52" s="79" t="s">
        <v>222</v>
      </c>
      <c r="B52" s="331">
        <f t="shared" si="10"/>
        <v>477</v>
      </c>
      <c r="C52" s="81">
        <f t="shared" si="11"/>
        <v>141</v>
      </c>
      <c r="D52" s="81">
        <f t="shared" si="12"/>
        <v>336</v>
      </c>
      <c r="E52" s="80">
        <f t="shared" si="13"/>
        <v>223</v>
      </c>
      <c r="F52" s="80">
        <f t="shared" si="14"/>
        <v>29</v>
      </c>
      <c r="G52" s="80">
        <f t="shared" si="9"/>
        <v>194</v>
      </c>
      <c r="H52" s="80">
        <v>29</v>
      </c>
      <c r="I52" s="80">
        <v>194</v>
      </c>
      <c r="J52" s="80">
        <v>80</v>
      </c>
      <c r="K52" s="80">
        <v>72</v>
      </c>
      <c r="L52" s="80">
        <v>71</v>
      </c>
      <c r="M52" s="80">
        <v>0</v>
      </c>
      <c r="N52" s="80">
        <v>0</v>
      </c>
      <c r="O52" s="80">
        <v>0</v>
      </c>
      <c r="P52" s="81">
        <v>0</v>
      </c>
      <c r="Q52" s="81">
        <v>0</v>
      </c>
      <c r="R52" s="81">
        <v>0</v>
      </c>
      <c r="S52" s="13">
        <f t="shared" si="15"/>
        <v>254</v>
      </c>
      <c r="T52" s="13">
        <v>112</v>
      </c>
      <c r="U52" s="13">
        <v>142</v>
      </c>
      <c r="V52" s="13">
        <v>97</v>
      </c>
      <c r="W52" s="13">
        <v>75</v>
      </c>
      <c r="X52" s="13">
        <v>82</v>
      </c>
    </row>
    <row r="53" spans="1:37" ht="16.5" customHeight="1">
      <c r="A53" s="79" t="s">
        <v>223</v>
      </c>
      <c r="B53" s="331">
        <f t="shared" si="10"/>
        <v>117</v>
      </c>
      <c r="C53" s="81">
        <f t="shared" si="11"/>
        <v>2</v>
      </c>
      <c r="D53" s="81">
        <f t="shared" si="12"/>
        <v>115</v>
      </c>
      <c r="E53" s="80">
        <f t="shared" si="13"/>
        <v>117</v>
      </c>
      <c r="F53" s="80">
        <f t="shared" si="14"/>
        <v>2</v>
      </c>
      <c r="G53" s="80">
        <f t="shared" si="9"/>
        <v>115</v>
      </c>
      <c r="H53" s="80">
        <v>2</v>
      </c>
      <c r="I53" s="80">
        <v>115</v>
      </c>
      <c r="J53" s="80">
        <v>40</v>
      </c>
      <c r="K53" s="80">
        <v>37</v>
      </c>
      <c r="L53" s="80">
        <v>40</v>
      </c>
      <c r="M53" s="80">
        <v>0</v>
      </c>
      <c r="N53" s="80">
        <v>0</v>
      </c>
      <c r="O53" s="80">
        <v>0</v>
      </c>
      <c r="P53" s="81">
        <v>0</v>
      </c>
      <c r="Q53" s="81">
        <v>0</v>
      </c>
      <c r="R53" s="81">
        <v>0</v>
      </c>
      <c r="S53" s="13">
        <f t="shared" si="15"/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</row>
    <row r="54" spans="1:37" ht="16.5" customHeight="1">
      <c r="A54" s="79" t="s">
        <v>224</v>
      </c>
      <c r="B54" s="331">
        <f t="shared" si="10"/>
        <v>0</v>
      </c>
      <c r="C54" s="81">
        <f t="shared" si="11"/>
        <v>0</v>
      </c>
      <c r="D54" s="81">
        <f t="shared" si="12"/>
        <v>0</v>
      </c>
      <c r="E54" s="80">
        <f t="shared" si="13"/>
        <v>0</v>
      </c>
      <c r="F54" s="80">
        <f t="shared" si="14"/>
        <v>0</v>
      </c>
      <c r="G54" s="80">
        <f t="shared" si="9"/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1">
        <v>0</v>
      </c>
      <c r="Q54" s="81">
        <v>0</v>
      </c>
      <c r="R54" s="81">
        <v>0</v>
      </c>
      <c r="S54" s="13">
        <f t="shared" si="15"/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</row>
    <row r="55" spans="1:37" ht="16.5" customHeight="1">
      <c r="A55" s="79" t="s">
        <v>225</v>
      </c>
      <c r="B55" s="331">
        <f t="shared" si="10"/>
        <v>121</v>
      </c>
      <c r="C55" s="81">
        <f t="shared" si="11"/>
        <v>35</v>
      </c>
      <c r="D55" s="81">
        <f t="shared" si="12"/>
        <v>86</v>
      </c>
      <c r="E55" s="80">
        <f t="shared" si="13"/>
        <v>82</v>
      </c>
      <c r="F55" s="80">
        <f t="shared" si="14"/>
        <v>21</v>
      </c>
      <c r="G55" s="80">
        <f t="shared" si="9"/>
        <v>61</v>
      </c>
      <c r="H55" s="80">
        <v>21</v>
      </c>
      <c r="I55" s="80">
        <v>61</v>
      </c>
      <c r="J55" s="80">
        <v>25</v>
      </c>
      <c r="K55" s="80">
        <v>35</v>
      </c>
      <c r="L55" s="80">
        <v>22</v>
      </c>
      <c r="M55" s="80">
        <v>0</v>
      </c>
      <c r="N55" s="80">
        <v>0</v>
      </c>
      <c r="O55" s="80">
        <v>0</v>
      </c>
      <c r="P55" s="81">
        <v>0</v>
      </c>
      <c r="Q55" s="81">
        <v>0</v>
      </c>
      <c r="R55" s="81">
        <v>0</v>
      </c>
      <c r="S55" s="13">
        <f t="shared" si="15"/>
        <v>39</v>
      </c>
      <c r="T55" s="13">
        <v>14</v>
      </c>
      <c r="U55" s="13">
        <v>25</v>
      </c>
      <c r="V55" s="13">
        <v>16</v>
      </c>
      <c r="W55" s="13">
        <v>13</v>
      </c>
      <c r="X55" s="13">
        <v>10</v>
      </c>
    </row>
    <row r="56" spans="1:37" ht="16.5" customHeight="1">
      <c r="A56" s="79" t="s">
        <v>226</v>
      </c>
      <c r="B56" s="331">
        <f t="shared" si="10"/>
        <v>1889</v>
      </c>
      <c r="C56" s="81">
        <f t="shared" si="11"/>
        <v>935</v>
      </c>
      <c r="D56" s="81">
        <f t="shared" si="12"/>
        <v>954</v>
      </c>
      <c r="E56" s="80">
        <f t="shared" si="13"/>
        <v>1360</v>
      </c>
      <c r="F56" s="80">
        <f t="shared" si="14"/>
        <v>715</v>
      </c>
      <c r="G56" s="80">
        <f t="shared" si="9"/>
        <v>645</v>
      </c>
      <c r="H56" s="80">
        <v>715</v>
      </c>
      <c r="I56" s="80">
        <v>645</v>
      </c>
      <c r="J56" s="80">
        <v>472</v>
      </c>
      <c r="K56" s="80">
        <v>447</v>
      </c>
      <c r="L56" s="80">
        <v>441</v>
      </c>
      <c r="M56" s="80">
        <v>0</v>
      </c>
      <c r="N56" s="80">
        <v>0</v>
      </c>
      <c r="O56" s="80">
        <v>0</v>
      </c>
      <c r="P56" s="81">
        <v>0</v>
      </c>
      <c r="Q56" s="81">
        <v>0</v>
      </c>
      <c r="R56" s="81">
        <v>0</v>
      </c>
      <c r="S56" s="13">
        <f t="shared" si="15"/>
        <v>529</v>
      </c>
      <c r="T56" s="13">
        <v>220</v>
      </c>
      <c r="U56" s="13">
        <v>309</v>
      </c>
      <c r="V56" s="13">
        <v>191</v>
      </c>
      <c r="W56" s="13">
        <v>150</v>
      </c>
      <c r="X56" s="13">
        <v>188</v>
      </c>
    </row>
    <row r="57" spans="1:37" ht="16.5" customHeight="1">
      <c r="A57" s="79"/>
      <c r="B57" s="331"/>
      <c r="C57" s="81"/>
      <c r="D57" s="8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1"/>
      <c r="Q57" s="81"/>
      <c r="R57" s="81"/>
      <c r="S57" s="13"/>
      <c r="T57" s="13"/>
      <c r="U57" s="13"/>
      <c r="V57" s="13"/>
      <c r="W57" s="13"/>
      <c r="X57" s="13"/>
    </row>
    <row r="58" spans="1:37" ht="16.5" customHeight="1">
      <c r="A58" s="12" t="s">
        <v>263</v>
      </c>
      <c r="B58" s="331"/>
      <c r="C58" s="81"/>
      <c r="D58" s="8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1"/>
      <c r="Q58" s="81"/>
      <c r="R58" s="81"/>
      <c r="S58" s="13"/>
      <c r="T58" s="13"/>
      <c r="U58" s="13"/>
      <c r="V58" s="13"/>
      <c r="W58" s="13"/>
      <c r="X58" s="13"/>
    </row>
    <row r="59" spans="1:37" ht="16.5" customHeight="1">
      <c r="A59" s="224" t="s">
        <v>227</v>
      </c>
      <c r="B59" s="331">
        <f>C59+D59</f>
        <v>1549</v>
      </c>
      <c r="C59" s="81">
        <f>SUM(F59,T59)</f>
        <v>704</v>
      </c>
      <c r="D59" s="81">
        <f>SUM(G59,U59)</f>
        <v>845</v>
      </c>
      <c r="E59" s="80">
        <f t="shared" si="13"/>
        <v>1549</v>
      </c>
      <c r="F59" s="80">
        <f t="shared" si="14"/>
        <v>704</v>
      </c>
      <c r="G59" s="80">
        <f t="shared" si="9"/>
        <v>845</v>
      </c>
      <c r="H59" s="80">
        <v>704</v>
      </c>
      <c r="I59" s="80">
        <v>845</v>
      </c>
      <c r="J59" s="80">
        <v>510</v>
      </c>
      <c r="K59" s="80">
        <v>532</v>
      </c>
      <c r="L59" s="80">
        <v>507</v>
      </c>
      <c r="M59" s="80">
        <v>0</v>
      </c>
      <c r="N59" s="80">
        <v>0</v>
      </c>
      <c r="O59" s="80">
        <v>0</v>
      </c>
      <c r="P59" s="81">
        <v>0</v>
      </c>
      <c r="Q59" s="81">
        <v>0</v>
      </c>
      <c r="R59" s="81">
        <v>0</v>
      </c>
      <c r="S59" s="13">
        <f t="shared" si="15"/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</row>
    <row r="60" spans="1:37" ht="16.5" customHeight="1">
      <c r="A60" s="123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37" ht="16.5" customHeight="1">
      <c r="A61" s="16"/>
      <c r="B61" s="16"/>
      <c r="C61" s="16"/>
      <c r="D61" s="16"/>
      <c r="E61" s="16"/>
      <c r="F61" s="16"/>
      <c r="G61" s="16"/>
      <c r="H61" s="16"/>
      <c r="I61" s="219"/>
      <c r="J61" s="16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20"/>
      <c r="X61" s="219"/>
      <c r="Y61" s="221"/>
      <c r="Z61" s="221"/>
      <c r="AA61" s="221"/>
      <c r="AB61" s="221"/>
      <c r="AC61" s="16"/>
      <c r="AD61" s="16"/>
      <c r="AE61" s="16"/>
      <c r="AF61" s="16"/>
      <c r="AG61" s="16"/>
      <c r="AH61" s="16"/>
      <c r="AI61" s="16"/>
      <c r="AJ61" s="16"/>
      <c r="AK61" s="16"/>
    </row>
  </sheetData>
  <mergeCells count="34">
    <mergeCell ref="S35:X35"/>
    <mergeCell ref="Q6:Q7"/>
    <mergeCell ref="A31:O31"/>
    <mergeCell ref="A34:A36"/>
    <mergeCell ref="I6:I7"/>
    <mergeCell ref="S5:S7"/>
    <mergeCell ref="K6:K7"/>
    <mergeCell ref="L6:L7"/>
    <mergeCell ref="M6:M7"/>
    <mergeCell ref="N6:N7"/>
    <mergeCell ref="O6:O7"/>
    <mergeCell ref="D6:D7"/>
    <mergeCell ref="S34:X34"/>
    <mergeCell ref="B34:D35"/>
    <mergeCell ref="E35:G35"/>
    <mergeCell ref="H35:L35"/>
    <mergeCell ref="A1:O1"/>
    <mergeCell ref="A4:A7"/>
    <mergeCell ref="B4:B7"/>
    <mergeCell ref="R4:AA4"/>
    <mergeCell ref="D5:G5"/>
    <mergeCell ref="H5:P5"/>
    <mergeCell ref="T5:T7"/>
    <mergeCell ref="V5:V7"/>
    <mergeCell ref="W5:W7"/>
    <mergeCell ref="Z5:Z7"/>
    <mergeCell ref="M35:R35"/>
    <mergeCell ref="P6:P7"/>
    <mergeCell ref="J6:J7"/>
    <mergeCell ref="F6:F7"/>
    <mergeCell ref="G6:G7"/>
    <mergeCell ref="H6:H7"/>
    <mergeCell ref="E34:R34"/>
    <mergeCell ref="E6:E7"/>
  </mergeCells>
  <phoneticPr fontId="24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2">
    <tabColor theme="3" tint="0.59999389629810485"/>
    <pageSetUpPr fitToPage="1"/>
  </sheetPr>
  <dimension ref="A1:FX64"/>
  <sheetViews>
    <sheetView showGridLines="0" zoomScaleNormal="100" zoomScaleSheetLayoutView="100" workbookViewId="0">
      <selection activeCell="K65" sqref="K65"/>
    </sheetView>
  </sheetViews>
  <sheetFormatPr defaultColWidth="10.75" defaultRowHeight="12"/>
  <cols>
    <col min="1" max="1" width="10.625" style="7" customWidth="1"/>
    <col min="2" max="27" width="6.625" style="7" customWidth="1"/>
    <col min="28" max="16384" width="10.75" style="7"/>
  </cols>
  <sheetData>
    <row r="1" spans="1:15" ht="15.75" customHeight="1">
      <c r="A1" s="594" t="s">
        <v>229</v>
      </c>
      <c r="B1" s="594"/>
      <c r="C1" s="594"/>
      <c r="D1" s="594"/>
      <c r="E1" s="594"/>
      <c r="F1" s="594"/>
      <c r="G1" s="594"/>
    </row>
    <row r="2" spans="1:15" ht="15.75" customHeight="1">
      <c r="A2" s="264"/>
      <c r="B2" s="264"/>
      <c r="C2" s="264"/>
      <c r="D2" s="264"/>
      <c r="E2" s="264"/>
      <c r="F2" s="264"/>
      <c r="G2" s="264"/>
    </row>
    <row r="3" spans="1:15" ht="15.75" customHeight="1">
      <c r="A3" s="87" t="s">
        <v>238</v>
      </c>
      <c r="B3" s="88"/>
      <c r="C3" s="88"/>
      <c r="D3" s="88"/>
      <c r="E3" s="89"/>
      <c r="F3" s="89"/>
      <c r="G3" s="90" t="s">
        <v>203</v>
      </c>
    </row>
    <row r="4" spans="1:15" ht="15.75" customHeight="1">
      <c r="A4" s="599" t="s">
        <v>6</v>
      </c>
      <c r="B4" s="595" t="s">
        <v>117</v>
      </c>
      <c r="C4" s="597" t="s">
        <v>156</v>
      </c>
      <c r="D4" s="598"/>
      <c r="E4" s="598"/>
      <c r="F4" s="598"/>
      <c r="G4" s="598"/>
    </row>
    <row r="5" spans="1:15" ht="15.75" customHeight="1">
      <c r="A5" s="600"/>
      <c r="B5" s="596"/>
      <c r="C5" s="98" t="s">
        <v>55</v>
      </c>
      <c r="D5" s="91" t="s">
        <v>61</v>
      </c>
      <c r="E5" s="92" t="s">
        <v>62</v>
      </c>
      <c r="F5" s="91" t="s">
        <v>63</v>
      </c>
      <c r="G5" s="92" t="s">
        <v>108</v>
      </c>
    </row>
    <row r="6" spans="1:15" ht="15.75" customHeight="1">
      <c r="A6" s="88"/>
      <c r="B6" s="93"/>
      <c r="C6" s="88"/>
      <c r="D6" s="88"/>
      <c r="E6" s="88"/>
      <c r="F6" s="88"/>
      <c r="G6" s="88"/>
    </row>
    <row r="7" spans="1:15" ht="15.75" customHeight="1">
      <c r="A7" s="95" t="s">
        <v>268</v>
      </c>
      <c r="B7" s="94">
        <v>161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J7" s="226"/>
      <c r="K7" s="226"/>
      <c r="L7" s="226"/>
      <c r="M7" s="226"/>
      <c r="N7" s="226"/>
      <c r="O7" s="226"/>
    </row>
    <row r="8" spans="1:15" s="130" customFormat="1" ht="15.75" customHeight="1">
      <c r="A8" s="336" t="s">
        <v>331</v>
      </c>
      <c r="B8" s="337">
        <f t="shared" ref="B8:G8" si="0">SUM(B10:B11)</f>
        <v>151</v>
      </c>
      <c r="C8" s="336">
        <f t="shared" si="0"/>
        <v>4</v>
      </c>
      <c r="D8" s="336">
        <f t="shared" si="0"/>
        <v>1</v>
      </c>
      <c r="E8" s="336">
        <f t="shared" si="0"/>
        <v>1</v>
      </c>
      <c r="F8" s="336">
        <f t="shared" si="0"/>
        <v>2</v>
      </c>
      <c r="G8" s="336">
        <f t="shared" si="0"/>
        <v>0</v>
      </c>
      <c r="J8" s="226"/>
      <c r="K8" s="226"/>
      <c r="L8" s="226"/>
      <c r="M8" s="226"/>
      <c r="N8" s="226"/>
      <c r="O8" s="226"/>
    </row>
    <row r="9" spans="1:15" ht="15.75" customHeight="1">
      <c r="A9" s="89"/>
      <c r="B9" s="94"/>
      <c r="C9" s="95"/>
      <c r="D9" s="95"/>
      <c r="E9" s="95"/>
      <c r="F9" s="95"/>
      <c r="G9" s="95"/>
      <c r="J9" s="226"/>
      <c r="K9" s="226"/>
      <c r="L9" s="226"/>
      <c r="M9" s="226"/>
      <c r="N9" s="226"/>
      <c r="O9" s="226"/>
    </row>
    <row r="10" spans="1:15" ht="15.75" customHeight="1">
      <c r="A10" s="95" t="s">
        <v>244</v>
      </c>
      <c r="B10" s="94">
        <v>23</v>
      </c>
      <c r="C10" s="95">
        <f>SUM(D10:G10)</f>
        <v>2</v>
      </c>
      <c r="D10" s="95">
        <v>0</v>
      </c>
      <c r="E10" s="95">
        <v>1</v>
      </c>
      <c r="F10" s="95">
        <v>1</v>
      </c>
      <c r="G10" s="95">
        <v>0</v>
      </c>
    </row>
    <row r="11" spans="1:15" ht="15.75" customHeight="1">
      <c r="A11" s="95" t="s">
        <v>245</v>
      </c>
      <c r="B11" s="94">
        <v>128</v>
      </c>
      <c r="C11" s="95">
        <f>SUM(D11:G11)</f>
        <v>2</v>
      </c>
      <c r="D11" s="100">
        <v>1</v>
      </c>
      <c r="E11" s="100">
        <v>0</v>
      </c>
      <c r="F11" s="100">
        <v>1</v>
      </c>
      <c r="G11" s="100">
        <v>0</v>
      </c>
    </row>
    <row r="12" spans="1:15" ht="15.75" customHeight="1">
      <c r="A12" s="263"/>
      <c r="B12" s="101"/>
      <c r="C12" s="101"/>
      <c r="D12" s="96"/>
      <c r="E12" s="96"/>
      <c r="F12" s="96"/>
      <c r="G12" s="96"/>
    </row>
    <row r="13" spans="1:15" s="133" customFormat="1" ht="15.75" customHeight="1">
      <c r="A13" s="131"/>
      <c r="B13" s="225"/>
      <c r="C13" s="225"/>
      <c r="D13" s="225"/>
      <c r="E13" s="225"/>
      <c r="F13" s="225"/>
      <c r="G13" s="225"/>
      <c r="H13" s="132"/>
      <c r="I13" s="132"/>
    </row>
    <row r="14" spans="1:15" s="135" customFormat="1" ht="15.75" customHeight="1">
      <c r="A14" s="134"/>
      <c r="B14" s="601" t="s">
        <v>330</v>
      </c>
      <c r="C14" s="601"/>
      <c r="D14" s="601"/>
      <c r="E14" s="601"/>
      <c r="F14" s="601"/>
      <c r="G14" s="601"/>
      <c r="H14" s="132"/>
      <c r="I14" s="132"/>
    </row>
    <row r="15" spans="1:15" s="137" customFormat="1" ht="15.75" customHeight="1">
      <c r="A15" s="136"/>
      <c r="B15" s="601"/>
      <c r="C15" s="601"/>
      <c r="D15" s="601"/>
      <c r="E15" s="601"/>
      <c r="F15" s="601"/>
      <c r="G15" s="601"/>
    </row>
    <row r="16" spans="1:15" ht="15.75" customHeight="1">
      <c r="B16" s="601"/>
      <c r="C16" s="601"/>
      <c r="D16" s="601"/>
      <c r="E16" s="601"/>
      <c r="F16" s="601"/>
      <c r="G16" s="601"/>
    </row>
    <row r="17" spans="1:180" ht="15.75" customHeight="1"/>
    <row r="18" spans="1:180" ht="15.75" customHeight="1">
      <c r="A18" s="572" t="s">
        <v>228</v>
      </c>
      <c r="B18" s="572"/>
      <c r="C18" s="572"/>
      <c r="D18" s="572"/>
      <c r="E18" s="572"/>
      <c r="F18" s="572"/>
      <c r="G18" s="572"/>
      <c r="H18" s="572"/>
      <c r="I18" s="572"/>
      <c r="J18" s="572"/>
      <c r="K18" s="572"/>
      <c r="L18" s="572"/>
      <c r="M18" s="572"/>
      <c r="N18" s="259"/>
      <c r="O18" s="259"/>
      <c r="P18" s="259"/>
      <c r="Q18" s="259"/>
      <c r="R18" s="259"/>
      <c r="S18" s="259"/>
      <c r="T18" s="37"/>
      <c r="U18" s="37"/>
      <c r="V18" s="37"/>
    </row>
    <row r="19" spans="1:180" ht="15.75" customHeight="1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37"/>
      <c r="U19" s="37"/>
      <c r="V19" s="37"/>
    </row>
    <row r="20" spans="1:180" ht="15.75" customHeight="1">
      <c r="A20" s="12" t="s">
        <v>146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 t="s">
        <v>82</v>
      </c>
      <c r="O20" s="13"/>
      <c r="P20" s="13"/>
      <c r="Q20" s="13"/>
      <c r="R20" s="14"/>
      <c r="S20" s="13"/>
      <c r="T20" s="13"/>
      <c r="U20" s="13"/>
      <c r="V20" s="13"/>
      <c r="AA20" s="20" t="s">
        <v>203</v>
      </c>
    </row>
    <row r="21" spans="1:180" ht="15.75" customHeight="1">
      <c r="A21" s="573" t="s">
        <v>163</v>
      </c>
      <c r="B21" s="576" t="s">
        <v>3</v>
      </c>
      <c r="C21" s="577"/>
      <c r="D21" s="577"/>
      <c r="E21" s="577"/>
      <c r="F21" s="577"/>
      <c r="G21" s="577"/>
      <c r="H21" s="602" t="s">
        <v>151</v>
      </c>
      <c r="I21" s="603"/>
      <c r="J21" s="603"/>
      <c r="K21" s="603"/>
      <c r="L21" s="603"/>
      <c r="M21" s="603"/>
      <c r="N21" s="583" t="s">
        <v>152</v>
      </c>
      <c r="O21" s="583"/>
      <c r="P21" s="583"/>
      <c r="Q21" s="583"/>
      <c r="R21" s="583"/>
      <c r="S21" s="583"/>
      <c r="T21" s="583"/>
      <c r="U21" s="584"/>
      <c r="V21" s="564" t="s">
        <v>126</v>
      </c>
      <c r="W21" s="565"/>
      <c r="X21" s="565"/>
      <c r="Y21" s="565"/>
      <c r="Z21" s="565"/>
      <c r="AA21" s="565"/>
    </row>
    <row r="22" spans="1:180" ht="15.75" customHeight="1">
      <c r="A22" s="574"/>
      <c r="B22" s="578"/>
      <c r="C22" s="579"/>
      <c r="D22" s="579"/>
      <c r="E22" s="579"/>
      <c r="F22" s="579"/>
      <c r="G22" s="579"/>
      <c r="H22" s="585" t="s">
        <v>55</v>
      </c>
      <c r="I22" s="586"/>
      <c r="J22" s="586"/>
      <c r="K22" s="586"/>
      <c r="L22" s="586"/>
      <c r="M22" s="587"/>
      <c r="N22" s="588" t="s">
        <v>78</v>
      </c>
      <c r="O22" s="589"/>
      <c r="P22" s="589"/>
      <c r="Q22" s="589"/>
      <c r="R22" s="556" t="s">
        <v>79</v>
      </c>
      <c r="S22" s="557"/>
      <c r="T22" s="557"/>
      <c r="U22" s="593"/>
      <c r="V22" s="588" t="s">
        <v>78</v>
      </c>
      <c r="W22" s="589"/>
      <c r="X22" s="589"/>
      <c r="Y22" s="589"/>
      <c r="Z22" s="589"/>
      <c r="AA22" s="589"/>
    </row>
    <row r="23" spans="1:180" ht="15.75" customHeight="1">
      <c r="A23" s="574"/>
      <c r="B23" s="590" t="s">
        <v>105</v>
      </c>
      <c r="C23" s="591"/>
      <c r="D23" s="592"/>
      <c r="E23" s="590" t="s">
        <v>107</v>
      </c>
      <c r="F23" s="591"/>
      <c r="G23" s="613"/>
      <c r="H23" s="590" t="s">
        <v>105</v>
      </c>
      <c r="I23" s="591"/>
      <c r="J23" s="592"/>
      <c r="K23" s="590" t="s">
        <v>107</v>
      </c>
      <c r="L23" s="591"/>
      <c r="M23" s="613"/>
      <c r="N23" s="550" t="s">
        <v>104</v>
      </c>
      <c r="O23" s="551"/>
      <c r="P23" s="550" t="s">
        <v>106</v>
      </c>
      <c r="Q23" s="551"/>
      <c r="R23" s="550" t="s">
        <v>104</v>
      </c>
      <c r="S23" s="551"/>
      <c r="T23" s="550" t="s">
        <v>106</v>
      </c>
      <c r="U23" s="552"/>
      <c r="V23" s="550" t="s">
        <v>104</v>
      </c>
      <c r="W23" s="551"/>
      <c r="X23" s="551"/>
      <c r="Y23" s="550" t="s">
        <v>106</v>
      </c>
      <c r="Z23" s="551"/>
      <c r="AA23" s="551"/>
    </row>
    <row r="24" spans="1:180" s="38" customFormat="1" ht="15.75" customHeight="1">
      <c r="A24" s="575"/>
      <c r="B24" s="18" t="s">
        <v>55</v>
      </c>
      <c r="C24" s="17" t="s">
        <v>1</v>
      </c>
      <c r="D24" s="19" t="s">
        <v>2</v>
      </c>
      <c r="E24" s="18" t="s">
        <v>55</v>
      </c>
      <c r="F24" s="17" t="s">
        <v>1</v>
      </c>
      <c r="G24" s="260" t="s">
        <v>2</v>
      </c>
      <c r="H24" s="18" t="s">
        <v>55</v>
      </c>
      <c r="I24" s="17" t="s">
        <v>1</v>
      </c>
      <c r="J24" s="19" t="s">
        <v>2</v>
      </c>
      <c r="K24" s="18" t="s">
        <v>55</v>
      </c>
      <c r="L24" s="17" t="s">
        <v>1</v>
      </c>
      <c r="M24" s="260" t="s">
        <v>2</v>
      </c>
      <c r="N24" s="18" t="s">
        <v>1</v>
      </c>
      <c r="O24" s="266" t="s">
        <v>2</v>
      </c>
      <c r="P24" s="18" t="s">
        <v>1</v>
      </c>
      <c r="Q24" s="266" t="s">
        <v>2</v>
      </c>
      <c r="R24" s="18" t="s">
        <v>1</v>
      </c>
      <c r="S24" s="17" t="s">
        <v>2</v>
      </c>
      <c r="T24" s="18" t="s">
        <v>1</v>
      </c>
      <c r="U24" s="17" t="s">
        <v>2</v>
      </c>
      <c r="V24" s="18" t="s">
        <v>55</v>
      </c>
      <c r="W24" s="17" t="s">
        <v>1</v>
      </c>
      <c r="X24" s="19" t="s">
        <v>2</v>
      </c>
      <c r="Y24" s="18" t="s">
        <v>55</v>
      </c>
      <c r="Z24" s="17" t="s">
        <v>1</v>
      </c>
      <c r="AA24" s="19" t="s">
        <v>2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</row>
    <row r="25" spans="1:180" ht="15.75" customHeight="1">
      <c r="A25" s="13"/>
      <c r="B25" s="330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6"/>
      <c r="X25" s="16"/>
      <c r="Y25" s="16"/>
      <c r="Z25" s="16"/>
      <c r="AA25" s="16"/>
    </row>
    <row r="26" spans="1:180" ht="15.75" customHeight="1">
      <c r="A26" s="79" t="s">
        <v>268</v>
      </c>
      <c r="B26" s="338">
        <v>38520</v>
      </c>
      <c r="C26" s="80">
        <v>20120</v>
      </c>
      <c r="D26" s="80">
        <v>18400</v>
      </c>
      <c r="E26" s="80">
        <v>18449</v>
      </c>
      <c r="F26" s="80">
        <v>9511</v>
      </c>
      <c r="G26" s="80">
        <v>8938</v>
      </c>
      <c r="H26" s="80">
        <v>14691</v>
      </c>
      <c r="I26" s="80">
        <v>7783</v>
      </c>
      <c r="J26" s="80">
        <v>6908</v>
      </c>
      <c r="K26" s="80">
        <v>12516</v>
      </c>
      <c r="L26" s="80">
        <v>6511</v>
      </c>
      <c r="M26" s="80">
        <v>6005</v>
      </c>
      <c r="N26" s="80">
        <v>7564</v>
      </c>
      <c r="O26" s="80">
        <v>6744</v>
      </c>
      <c r="P26" s="80">
        <v>6309</v>
      </c>
      <c r="Q26" s="80">
        <v>5847</v>
      </c>
      <c r="R26" s="80">
        <v>219</v>
      </c>
      <c r="S26" s="80">
        <v>164</v>
      </c>
      <c r="T26" s="80">
        <v>202</v>
      </c>
      <c r="U26" s="80">
        <v>158</v>
      </c>
      <c r="V26" s="80">
        <v>23829</v>
      </c>
      <c r="W26" s="13">
        <v>12337</v>
      </c>
      <c r="X26" s="13">
        <v>11492</v>
      </c>
      <c r="Y26" s="13">
        <v>5933</v>
      </c>
      <c r="Z26" s="13">
        <v>3000</v>
      </c>
      <c r="AA26" s="13">
        <v>2933</v>
      </c>
    </row>
    <row r="27" spans="1:180" s="130" customFormat="1" ht="15.75" customHeight="1">
      <c r="A27" s="332" t="s">
        <v>331</v>
      </c>
      <c r="B27" s="333">
        <f>SUM(B30:B47)</f>
        <v>36559</v>
      </c>
      <c r="C27" s="334">
        <f t="shared" ref="C27:AA27" si="1">SUM(C30:C47)</f>
        <v>19254</v>
      </c>
      <c r="D27" s="334">
        <f t="shared" si="1"/>
        <v>17305</v>
      </c>
      <c r="E27" s="334">
        <f t="shared" si="1"/>
        <v>17933</v>
      </c>
      <c r="F27" s="334">
        <f t="shared" si="1"/>
        <v>9136</v>
      </c>
      <c r="G27" s="334">
        <f t="shared" si="1"/>
        <v>8797</v>
      </c>
      <c r="H27" s="334">
        <f t="shared" si="1"/>
        <v>14142</v>
      </c>
      <c r="I27" s="334">
        <f t="shared" si="1"/>
        <v>7367</v>
      </c>
      <c r="J27" s="334">
        <f t="shared" si="1"/>
        <v>6775</v>
      </c>
      <c r="K27" s="334">
        <f t="shared" si="1"/>
        <v>12323</v>
      </c>
      <c r="L27" s="334">
        <f t="shared" si="1"/>
        <v>6292</v>
      </c>
      <c r="M27" s="334">
        <f t="shared" si="1"/>
        <v>6031</v>
      </c>
      <c r="N27" s="334">
        <f t="shared" si="1"/>
        <v>7141</v>
      </c>
      <c r="O27" s="334">
        <f t="shared" si="1"/>
        <v>6587</v>
      </c>
      <c r="P27" s="334">
        <f t="shared" si="1"/>
        <v>6082</v>
      </c>
      <c r="Q27" s="334">
        <f t="shared" si="1"/>
        <v>5850</v>
      </c>
      <c r="R27" s="334">
        <f t="shared" si="1"/>
        <v>226</v>
      </c>
      <c r="S27" s="334">
        <f t="shared" si="1"/>
        <v>188</v>
      </c>
      <c r="T27" s="334">
        <f t="shared" si="1"/>
        <v>210</v>
      </c>
      <c r="U27" s="334">
        <f t="shared" si="1"/>
        <v>181</v>
      </c>
      <c r="V27" s="334">
        <f t="shared" si="1"/>
        <v>22417</v>
      </c>
      <c r="W27" s="334">
        <f t="shared" si="1"/>
        <v>11887</v>
      </c>
      <c r="X27" s="334">
        <f t="shared" si="1"/>
        <v>10530</v>
      </c>
      <c r="Y27" s="334">
        <f t="shared" si="1"/>
        <v>5610</v>
      </c>
      <c r="Z27" s="334">
        <f t="shared" si="1"/>
        <v>2844</v>
      </c>
      <c r="AA27" s="334">
        <f t="shared" si="1"/>
        <v>2766</v>
      </c>
    </row>
    <row r="28" spans="1:180" ht="15.75" customHeight="1">
      <c r="A28" s="13"/>
      <c r="B28" s="330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180" ht="15.75" customHeight="1">
      <c r="A29" s="13" t="s">
        <v>260</v>
      </c>
      <c r="B29" s="330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180" ht="15.75" customHeight="1">
      <c r="A30" s="79" t="s">
        <v>231</v>
      </c>
      <c r="B30" s="331">
        <f>C30+D30</f>
        <v>30713</v>
      </c>
      <c r="C30" s="80">
        <f t="shared" ref="C30:D33" si="2">SUM(I30,W30)</f>
        <v>15731</v>
      </c>
      <c r="D30" s="80">
        <f t="shared" si="2"/>
        <v>14982</v>
      </c>
      <c r="E30" s="80">
        <f>F30+G30</f>
        <v>13474</v>
      </c>
      <c r="F30" s="80">
        <f t="shared" ref="F30:G33" si="3">SUM(L30,Z30)</f>
        <v>6516</v>
      </c>
      <c r="G30" s="80">
        <f t="shared" si="3"/>
        <v>6958</v>
      </c>
      <c r="H30" s="80">
        <f>I30+J30</f>
        <v>9676</v>
      </c>
      <c r="I30" s="80">
        <f>SUM(N30,R30)</f>
        <v>4730</v>
      </c>
      <c r="J30" s="80">
        <f>SUM(O30,S30)</f>
        <v>4946</v>
      </c>
      <c r="K30" s="80">
        <f>L30+M30</f>
        <v>8356</v>
      </c>
      <c r="L30" s="80">
        <f>SUM(P30,T30)</f>
        <v>3954</v>
      </c>
      <c r="M30" s="80">
        <f>SUM(Q30,U30)</f>
        <v>4402</v>
      </c>
      <c r="N30" s="80">
        <v>4551</v>
      </c>
      <c r="O30" s="80">
        <v>4766</v>
      </c>
      <c r="P30" s="80">
        <v>3788</v>
      </c>
      <c r="Q30" s="80">
        <v>4228</v>
      </c>
      <c r="R30" s="80">
        <v>179</v>
      </c>
      <c r="S30" s="80">
        <v>180</v>
      </c>
      <c r="T30" s="80">
        <v>166</v>
      </c>
      <c r="U30" s="81">
        <v>174</v>
      </c>
      <c r="V30" s="80">
        <f>W30+X30</f>
        <v>21037</v>
      </c>
      <c r="W30" s="13">
        <v>11001</v>
      </c>
      <c r="X30" s="13">
        <v>10036</v>
      </c>
      <c r="Y30" s="13">
        <f>Z30+AA30</f>
        <v>5118</v>
      </c>
      <c r="Z30" s="13">
        <v>2562</v>
      </c>
      <c r="AA30" s="13">
        <v>2556</v>
      </c>
    </row>
    <row r="31" spans="1:180" ht="15.75" customHeight="1">
      <c r="A31" s="79" t="s">
        <v>261</v>
      </c>
      <c r="B31" s="331">
        <f>C31+D31</f>
        <v>0</v>
      </c>
      <c r="C31" s="80">
        <f t="shared" si="2"/>
        <v>0</v>
      </c>
      <c r="D31" s="80">
        <f t="shared" si="2"/>
        <v>0</v>
      </c>
      <c r="E31" s="80">
        <f>F31+G31</f>
        <v>0</v>
      </c>
      <c r="F31" s="80">
        <f t="shared" si="3"/>
        <v>0</v>
      </c>
      <c r="G31" s="80">
        <f t="shared" si="3"/>
        <v>0</v>
      </c>
      <c r="H31" s="80">
        <f>I31+J31</f>
        <v>0</v>
      </c>
      <c r="I31" s="80">
        <f t="shared" ref="I31:J33" si="4">SUM(N31,R31)</f>
        <v>0</v>
      </c>
      <c r="J31" s="80">
        <f t="shared" si="4"/>
        <v>0</v>
      </c>
      <c r="K31" s="80">
        <f>L31+M31</f>
        <v>0</v>
      </c>
      <c r="L31" s="80">
        <f t="shared" ref="L31:M33" si="5">SUM(P31,T31)</f>
        <v>0</v>
      </c>
      <c r="M31" s="80">
        <f t="shared" si="5"/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1">
        <v>0</v>
      </c>
      <c r="V31" s="80">
        <f>W31+X31</f>
        <v>0</v>
      </c>
      <c r="W31" s="13">
        <v>0</v>
      </c>
      <c r="X31" s="13">
        <v>0</v>
      </c>
      <c r="Y31" s="13">
        <f>Z31+AA31</f>
        <v>0</v>
      </c>
      <c r="Z31" s="13">
        <v>0</v>
      </c>
      <c r="AA31" s="13">
        <v>0</v>
      </c>
    </row>
    <row r="32" spans="1:180" ht="15.75" customHeight="1">
      <c r="A32" s="79" t="s">
        <v>262</v>
      </c>
      <c r="B32" s="331">
        <f>C32+D32</f>
        <v>0</v>
      </c>
      <c r="C32" s="80">
        <f t="shared" si="2"/>
        <v>0</v>
      </c>
      <c r="D32" s="80">
        <f t="shared" si="2"/>
        <v>0</v>
      </c>
      <c r="E32" s="80">
        <f>F32+G32</f>
        <v>0</v>
      </c>
      <c r="F32" s="80">
        <f t="shared" si="3"/>
        <v>0</v>
      </c>
      <c r="G32" s="80">
        <f t="shared" si="3"/>
        <v>0</v>
      </c>
      <c r="H32" s="80">
        <f>I32+J32</f>
        <v>0</v>
      </c>
      <c r="I32" s="80">
        <f t="shared" si="4"/>
        <v>0</v>
      </c>
      <c r="J32" s="80">
        <f t="shared" si="4"/>
        <v>0</v>
      </c>
      <c r="K32" s="80">
        <f>L32+M32</f>
        <v>0</v>
      </c>
      <c r="L32" s="80">
        <f t="shared" si="5"/>
        <v>0</v>
      </c>
      <c r="M32" s="80">
        <f t="shared" si="5"/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1">
        <v>0</v>
      </c>
      <c r="V32" s="80">
        <f>W32+X32</f>
        <v>0</v>
      </c>
      <c r="W32" s="13">
        <v>0</v>
      </c>
      <c r="X32" s="13">
        <v>0</v>
      </c>
      <c r="Y32" s="13">
        <f>Z32+AA32</f>
        <v>0</v>
      </c>
      <c r="Z32" s="13">
        <v>0</v>
      </c>
      <c r="AA32" s="13">
        <v>0</v>
      </c>
    </row>
    <row r="33" spans="1:27" ht="15.75" customHeight="1">
      <c r="A33" s="79" t="s">
        <v>226</v>
      </c>
      <c r="B33" s="331">
        <f>C33+D33</f>
        <v>0</v>
      </c>
      <c r="C33" s="80">
        <f t="shared" si="2"/>
        <v>0</v>
      </c>
      <c r="D33" s="80">
        <f t="shared" si="2"/>
        <v>0</v>
      </c>
      <c r="E33" s="80">
        <f>F33+G33</f>
        <v>0</v>
      </c>
      <c r="F33" s="80">
        <f t="shared" si="3"/>
        <v>0</v>
      </c>
      <c r="G33" s="80">
        <f t="shared" si="3"/>
        <v>0</v>
      </c>
      <c r="H33" s="80">
        <f>I33+J33</f>
        <v>0</v>
      </c>
      <c r="I33" s="80">
        <f t="shared" si="4"/>
        <v>0</v>
      </c>
      <c r="J33" s="80">
        <f t="shared" si="4"/>
        <v>0</v>
      </c>
      <c r="K33" s="80">
        <f>L33+M33</f>
        <v>0</v>
      </c>
      <c r="L33" s="80">
        <f t="shared" si="5"/>
        <v>0</v>
      </c>
      <c r="M33" s="80">
        <f t="shared" si="5"/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1">
        <v>0</v>
      </c>
      <c r="V33" s="80">
        <f>W33+X33</f>
        <v>0</v>
      </c>
      <c r="W33" s="13">
        <v>0</v>
      </c>
      <c r="X33" s="13">
        <v>0</v>
      </c>
      <c r="Y33" s="13">
        <f>Z33+AA33</f>
        <v>0</v>
      </c>
      <c r="Z33" s="13">
        <v>0</v>
      </c>
      <c r="AA33" s="13">
        <v>0</v>
      </c>
    </row>
    <row r="34" spans="1:27" ht="15.75" customHeight="1">
      <c r="A34" s="79"/>
      <c r="B34" s="331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80"/>
      <c r="W34" s="13"/>
      <c r="X34" s="13"/>
      <c r="Y34" s="13"/>
      <c r="Z34" s="13"/>
      <c r="AA34" s="13"/>
    </row>
    <row r="35" spans="1:27" ht="32.25" customHeight="1">
      <c r="A35" s="242" t="s">
        <v>259</v>
      </c>
      <c r="B35" s="331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/>
      <c r="V35" s="80"/>
      <c r="W35" s="13"/>
      <c r="X35" s="13"/>
      <c r="Y35" s="13"/>
      <c r="Z35" s="13"/>
      <c r="AA35" s="13"/>
    </row>
    <row r="36" spans="1:27" ht="15.75" customHeight="1">
      <c r="A36" s="79" t="s">
        <v>218</v>
      </c>
      <c r="B36" s="331">
        <f t="shared" ref="B36:B47" si="6">C36+D36</f>
        <v>607</v>
      </c>
      <c r="C36" s="80">
        <f t="shared" ref="C36:C47" si="7">SUM(I36,W36)</f>
        <v>344</v>
      </c>
      <c r="D36" s="80">
        <f t="shared" ref="D36:D47" si="8">SUM(J36,X36)</f>
        <v>263</v>
      </c>
      <c r="E36" s="80">
        <f t="shared" ref="E36:E44" si="9">F36+G36</f>
        <v>513</v>
      </c>
      <c r="F36" s="80">
        <f t="shared" ref="F36:F47" si="10">SUM(L36,Z36)</f>
        <v>287</v>
      </c>
      <c r="G36" s="80">
        <f t="shared" ref="G36:G47" si="11">SUM(M36,AA36)</f>
        <v>226</v>
      </c>
      <c r="H36" s="80">
        <f t="shared" ref="H36:H47" si="12">I36+J36</f>
        <v>607</v>
      </c>
      <c r="I36" s="80">
        <f t="shared" ref="I36:I47" si="13">SUM(N36,R36)</f>
        <v>344</v>
      </c>
      <c r="J36" s="80">
        <f t="shared" ref="J36:J47" si="14">SUM(O36,S36)</f>
        <v>263</v>
      </c>
      <c r="K36" s="80">
        <f t="shared" ref="K36:K47" si="15">L36+M36</f>
        <v>513</v>
      </c>
      <c r="L36" s="80">
        <f t="shared" ref="L36:L47" si="16">SUM(P36,T36)</f>
        <v>287</v>
      </c>
      <c r="M36" s="80">
        <f t="shared" ref="M36:M47" si="17">SUM(Q36,U36)</f>
        <v>226</v>
      </c>
      <c r="N36" s="80">
        <v>344</v>
      </c>
      <c r="O36" s="80">
        <v>263</v>
      </c>
      <c r="P36" s="80">
        <v>287</v>
      </c>
      <c r="Q36" s="80">
        <v>226</v>
      </c>
      <c r="R36" s="80">
        <v>0</v>
      </c>
      <c r="S36" s="80">
        <v>0</v>
      </c>
      <c r="T36" s="80">
        <v>0</v>
      </c>
      <c r="U36" s="81">
        <v>0</v>
      </c>
      <c r="V36" s="80">
        <f t="shared" ref="V36:V47" si="18">W36+X36</f>
        <v>0</v>
      </c>
      <c r="W36" s="13">
        <v>0</v>
      </c>
      <c r="X36" s="13">
        <v>0</v>
      </c>
      <c r="Y36" s="13">
        <f t="shared" ref="Y36:Y47" si="19">Z36+AA36</f>
        <v>0</v>
      </c>
      <c r="Z36" s="13">
        <v>0</v>
      </c>
      <c r="AA36" s="13">
        <v>0</v>
      </c>
    </row>
    <row r="37" spans="1:27" ht="15.75" customHeight="1">
      <c r="A37" s="79" t="s">
        <v>232</v>
      </c>
      <c r="B37" s="331">
        <f t="shared" si="6"/>
        <v>1881</v>
      </c>
      <c r="C37" s="80">
        <f t="shared" si="7"/>
        <v>1571</v>
      </c>
      <c r="D37" s="80">
        <f t="shared" si="8"/>
        <v>310</v>
      </c>
      <c r="E37" s="80">
        <f t="shared" si="9"/>
        <v>1423</v>
      </c>
      <c r="F37" s="80">
        <f t="shared" si="10"/>
        <v>1180</v>
      </c>
      <c r="G37" s="80">
        <f t="shared" si="11"/>
        <v>243</v>
      </c>
      <c r="H37" s="80">
        <f t="shared" si="12"/>
        <v>1411</v>
      </c>
      <c r="I37" s="80">
        <f t="shared" si="13"/>
        <v>1166</v>
      </c>
      <c r="J37" s="80">
        <f t="shared" si="14"/>
        <v>245</v>
      </c>
      <c r="K37" s="80">
        <f t="shared" si="15"/>
        <v>1323</v>
      </c>
      <c r="L37" s="80">
        <f t="shared" si="16"/>
        <v>1096</v>
      </c>
      <c r="M37" s="80">
        <f>SUM(Q37,U37)</f>
        <v>227</v>
      </c>
      <c r="N37" s="80">
        <v>1119</v>
      </c>
      <c r="O37" s="80">
        <v>237</v>
      </c>
      <c r="P37" s="80">
        <v>1052</v>
      </c>
      <c r="Q37" s="80">
        <v>220</v>
      </c>
      <c r="R37" s="80">
        <v>47</v>
      </c>
      <c r="S37" s="80">
        <v>8</v>
      </c>
      <c r="T37" s="80">
        <v>44</v>
      </c>
      <c r="U37" s="81">
        <v>7</v>
      </c>
      <c r="V37" s="80">
        <f t="shared" si="18"/>
        <v>470</v>
      </c>
      <c r="W37" s="13">
        <v>405</v>
      </c>
      <c r="X37" s="13">
        <v>65</v>
      </c>
      <c r="Y37" s="13">
        <f t="shared" si="19"/>
        <v>100</v>
      </c>
      <c r="Z37" s="13">
        <v>84</v>
      </c>
      <c r="AA37" s="13">
        <v>16</v>
      </c>
    </row>
    <row r="38" spans="1:27" ht="15.75" customHeight="1">
      <c r="A38" s="79" t="s">
        <v>233</v>
      </c>
      <c r="B38" s="331">
        <f t="shared" si="6"/>
        <v>1263</v>
      </c>
      <c r="C38" s="80">
        <f t="shared" si="7"/>
        <v>632</v>
      </c>
      <c r="D38" s="80">
        <f t="shared" si="8"/>
        <v>631</v>
      </c>
      <c r="E38" s="80">
        <f t="shared" si="9"/>
        <v>932</v>
      </c>
      <c r="F38" s="80">
        <f t="shared" si="10"/>
        <v>429</v>
      </c>
      <c r="G38" s="80">
        <f t="shared" si="11"/>
        <v>503</v>
      </c>
      <c r="H38" s="80">
        <f t="shared" si="12"/>
        <v>1006</v>
      </c>
      <c r="I38" s="80">
        <f t="shared" si="13"/>
        <v>433</v>
      </c>
      <c r="J38" s="80">
        <f t="shared" si="14"/>
        <v>573</v>
      </c>
      <c r="K38" s="80">
        <f t="shared" si="15"/>
        <v>843</v>
      </c>
      <c r="L38" s="80">
        <f t="shared" si="16"/>
        <v>352</v>
      </c>
      <c r="M38" s="80">
        <f t="shared" si="17"/>
        <v>491</v>
      </c>
      <c r="N38" s="80">
        <v>433</v>
      </c>
      <c r="O38" s="80">
        <v>573</v>
      </c>
      <c r="P38" s="80">
        <v>352</v>
      </c>
      <c r="Q38" s="80">
        <v>491</v>
      </c>
      <c r="R38" s="80">
        <v>0</v>
      </c>
      <c r="S38" s="80">
        <v>0</v>
      </c>
      <c r="T38" s="80">
        <v>0</v>
      </c>
      <c r="U38" s="81">
        <v>0</v>
      </c>
      <c r="V38" s="80">
        <f t="shared" si="18"/>
        <v>257</v>
      </c>
      <c r="W38" s="13">
        <v>199</v>
      </c>
      <c r="X38" s="13">
        <v>58</v>
      </c>
      <c r="Y38" s="13">
        <f t="shared" si="19"/>
        <v>89</v>
      </c>
      <c r="Z38" s="13">
        <v>77</v>
      </c>
      <c r="AA38" s="13">
        <v>12</v>
      </c>
    </row>
    <row r="39" spans="1:27" ht="15.75" customHeight="1">
      <c r="A39" s="79" t="s">
        <v>234</v>
      </c>
      <c r="B39" s="331">
        <f t="shared" si="6"/>
        <v>169</v>
      </c>
      <c r="C39" s="80">
        <f t="shared" si="7"/>
        <v>109</v>
      </c>
      <c r="D39" s="80">
        <f t="shared" si="8"/>
        <v>60</v>
      </c>
      <c r="E39" s="80">
        <f t="shared" si="9"/>
        <v>164</v>
      </c>
      <c r="F39" s="80">
        <f t="shared" si="10"/>
        <v>105</v>
      </c>
      <c r="G39" s="80">
        <f t="shared" si="11"/>
        <v>59</v>
      </c>
      <c r="H39" s="80">
        <f t="shared" si="12"/>
        <v>169</v>
      </c>
      <c r="I39" s="80">
        <f t="shared" si="13"/>
        <v>109</v>
      </c>
      <c r="J39" s="80">
        <f t="shared" si="14"/>
        <v>60</v>
      </c>
      <c r="K39" s="80">
        <f t="shared" si="15"/>
        <v>164</v>
      </c>
      <c r="L39" s="80">
        <f t="shared" si="16"/>
        <v>105</v>
      </c>
      <c r="M39" s="80">
        <f t="shared" si="17"/>
        <v>59</v>
      </c>
      <c r="N39" s="80">
        <v>109</v>
      </c>
      <c r="O39" s="80">
        <v>60</v>
      </c>
      <c r="P39" s="80">
        <v>105</v>
      </c>
      <c r="Q39" s="80">
        <v>59</v>
      </c>
      <c r="R39" s="80">
        <v>0</v>
      </c>
      <c r="S39" s="80">
        <v>0</v>
      </c>
      <c r="T39" s="80">
        <v>0</v>
      </c>
      <c r="U39" s="81">
        <v>0</v>
      </c>
      <c r="V39" s="80">
        <f t="shared" si="18"/>
        <v>0</v>
      </c>
      <c r="W39" s="13">
        <v>0</v>
      </c>
      <c r="X39" s="13">
        <v>0</v>
      </c>
      <c r="Y39" s="13">
        <f t="shared" si="19"/>
        <v>0</v>
      </c>
      <c r="Z39" s="13">
        <v>0</v>
      </c>
      <c r="AA39" s="13">
        <v>0</v>
      </c>
    </row>
    <row r="40" spans="1:27" ht="15.75" customHeight="1">
      <c r="A40" s="79" t="s">
        <v>235</v>
      </c>
      <c r="B40" s="331">
        <f t="shared" si="6"/>
        <v>370</v>
      </c>
      <c r="C40" s="80">
        <f t="shared" si="7"/>
        <v>151</v>
      </c>
      <c r="D40" s="80">
        <f t="shared" si="8"/>
        <v>219</v>
      </c>
      <c r="E40" s="80">
        <f t="shared" si="9"/>
        <v>176</v>
      </c>
      <c r="F40" s="80">
        <f t="shared" si="10"/>
        <v>52</v>
      </c>
      <c r="G40" s="80">
        <f t="shared" si="11"/>
        <v>124</v>
      </c>
      <c r="H40" s="80">
        <f t="shared" si="12"/>
        <v>83</v>
      </c>
      <c r="I40" s="80">
        <f t="shared" si="13"/>
        <v>10</v>
      </c>
      <c r="J40" s="80">
        <f t="shared" si="14"/>
        <v>73</v>
      </c>
      <c r="K40" s="80">
        <f t="shared" si="15"/>
        <v>80</v>
      </c>
      <c r="L40" s="80">
        <f t="shared" si="16"/>
        <v>10</v>
      </c>
      <c r="M40" s="80">
        <f t="shared" si="17"/>
        <v>70</v>
      </c>
      <c r="N40" s="80">
        <v>10</v>
      </c>
      <c r="O40" s="80">
        <v>73</v>
      </c>
      <c r="P40" s="80">
        <v>10</v>
      </c>
      <c r="Q40" s="80">
        <v>70</v>
      </c>
      <c r="R40" s="80">
        <v>0</v>
      </c>
      <c r="S40" s="80">
        <v>0</v>
      </c>
      <c r="T40" s="80">
        <v>0</v>
      </c>
      <c r="U40" s="81">
        <v>0</v>
      </c>
      <c r="V40" s="80">
        <f t="shared" si="18"/>
        <v>287</v>
      </c>
      <c r="W40" s="13">
        <v>141</v>
      </c>
      <c r="X40" s="13">
        <v>146</v>
      </c>
      <c r="Y40" s="13">
        <f t="shared" si="19"/>
        <v>96</v>
      </c>
      <c r="Z40" s="13">
        <v>42</v>
      </c>
      <c r="AA40" s="13">
        <v>54</v>
      </c>
    </row>
    <row r="41" spans="1:27" ht="15.75" customHeight="1">
      <c r="A41" s="79" t="s">
        <v>223</v>
      </c>
      <c r="B41" s="331">
        <f t="shared" si="6"/>
        <v>40</v>
      </c>
      <c r="C41" s="80">
        <f t="shared" si="7"/>
        <v>1</v>
      </c>
      <c r="D41" s="80">
        <f t="shared" si="8"/>
        <v>39</v>
      </c>
      <c r="E41" s="80">
        <f t="shared" si="9"/>
        <v>40</v>
      </c>
      <c r="F41" s="80">
        <f t="shared" si="10"/>
        <v>1</v>
      </c>
      <c r="G41" s="80">
        <f t="shared" si="11"/>
        <v>39</v>
      </c>
      <c r="H41" s="80">
        <f t="shared" si="12"/>
        <v>40</v>
      </c>
      <c r="I41" s="80">
        <f t="shared" si="13"/>
        <v>1</v>
      </c>
      <c r="J41" s="80">
        <f t="shared" si="14"/>
        <v>39</v>
      </c>
      <c r="K41" s="80">
        <f t="shared" si="15"/>
        <v>40</v>
      </c>
      <c r="L41" s="80">
        <f t="shared" si="16"/>
        <v>1</v>
      </c>
      <c r="M41" s="80">
        <f t="shared" si="17"/>
        <v>39</v>
      </c>
      <c r="N41" s="80">
        <v>1</v>
      </c>
      <c r="O41" s="80">
        <v>39</v>
      </c>
      <c r="P41" s="80">
        <v>1</v>
      </c>
      <c r="Q41" s="80">
        <v>39</v>
      </c>
      <c r="R41" s="80">
        <v>0</v>
      </c>
      <c r="S41" s="80">
        <v>0</v>
      </c>
      <c r="T41" s="80">
        <v>0</v>
      </c>
      <c r="U41" s="81">
        <v>0</v>
      </c>
      <c r="V41" s="80">
        <f t="shared" si="18"/>
        <v>0</v>
      </c>
      <c r="W41" s="13">
        <v>0</v>
      </c>
      <c r="X41" s="13">
        <v>0</v>
      </c>
      <c r="Y41" s="13">
        <f t="shared" si="19"/>
        <v>0</v>
      </c>
      <c r="Z41" s="13">
        <v>0</v>
      </c>
      <c r="AA41" s="13">
        <v>0</v>
      </c>
    </row>
    <row r="42" spans="1:27" ht="15.75" customHeight="1">
      <c r="A42" s="79" t="s">
        <v>224</v>
      </c>
      <c r="B42" s="331">
        <f t="shared" si="6"/>
        <v>0</v>
      </c>
      <c r="C42" s="80">
        <f t="shared" si="7"/>
        <v>0</v>
      </c>
      <c r="D42" s="80">
        <f t="shared" si="8"/>
        <v>0</v>
      </c>
      <c r="E42" s="80">
        <f t="shared" si="9"/>
        <v>0</v>
      </c>
      <c r="F42" s="80">
        <f t="shared" si="10"/>
        <v>0</v>
      </c>
      <c r="G42" s="80">
        <f t="shared" si="11"/>
        <v>0</v>
      </c>
      <c r="H42" s="80">
        <f t="shared" si="12"/>
        <v>0</v>
      </c>
      <c r="I42" s="80">
        <f t="shared" si="13"/>
        <v>0</v>
      </c>
      <c r="J42" s="80">
        <f t="shared" si="14"/>
        <v>0</v>
      </c>
      <c r="K42" s="80">
        <f t="shared" si="15"/>
        <v>0</v>
      </c>
      <c r="L42" s="80">
        <f t="shared" si="16"/>
        <v>0</v>
      </c>
      <c r="M42" s="80">
        <f t="shared" si="17"/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1">
        <v>0</v>
      </c>
      <c r="V42" s="80">
        <f t="shared" si="18"/>
        <v>0</v>
      </c>
      <c r="W42" s="13">
        <v>0</v>
      </c>
      <c r="X42" s="13">
        <v>0</v>
      </c>
      <c r="Y42" s="13">
        <f t="shared" si="19"/>
        <v>0</v>
      </c>
      <c r="Z42" s="13">
        <v>0</v>
      </c>
      <c r="AA42" s="13">
        <v>0</v>
      </c>
    </row>
    <row r="43" spans="1:27" ht="15.75" customHeight="1">
      <c r="A43" s="79" t="s">
        <v>225</v>
      </c>
      <c r="B43" s="331">
        <f t="shared" si="6"/>
        <v>57</v>
      </c>
      <c r="C43" s="80">
        <f t="shared" si="7"/>
        <v>17</v>
      </c>
      <c r="D43" s="80">
        <f t="shared" si="8"/>
        <v>40</v>
      </c>
      <c r="E43" s="80">
        <f t="shared" si="9"/>
        <v>40</v>
      </c>
      <c r="F43" s="80">
        <f t="shared" si="10"/>
        <v>13</v>
      </c>
      <c r="G43" s="80">
        <f t="shared" si="11"/>
        <v>27</v>
      </c>
      <c r="H43" s="80">
        <f t="shared" si="12"/>
        <v>24</v>
      </c>
      <c r="I43" s="80">
        <f t="shared" si="13"/>
        <v>8</v>
      </c>
      <c r="J43" s="80">
        <f t="shared" si="14"/>
        <v>16</v>
      </c>
      <c r="K43" s="80">
        <f t="shared" si="15"/>
        <v>24</v>
      </c>
      <c r="L43" s="80">
        <f t="shared" si="16"/>
        <v>8</v>
      </c>
      <c r="M43" s="80">
        <f t="shared" si="17"/>
        <v>16</v>
      </c>
      <c r="N43" s="80">
        <v>8</v>
      </c>
      <c r="O43" s="80">
        <v>16</v>
      </c>
      <c r="P43" s="80">
        <v>8</v>
      </c>
      <c r="Q43" s="80">
        <v>16</v>
      </c>
      <c r="R43" s="80">
        <v>0</v>
      </c>
      <c r="S43" s="80">
        <v>0</v>
      </c>
      <c r="T43" s="80">
        <v>0</v>
      </c>
      <c r="U43" s="81">
        <v>0</v>
      </c>
      <c r="V43" s="80">
        <f t="shared" si="18"/>
        <v>33</v>
      </c>
      <c r="W43" s="13">
        <v>9</v>
      </c>
      <c r="X43" s="13">
        <v>24</v>
      </c>
      <c r="Y43" s="13">
        <f t="shared" si="19"/>
        <v>16</v>
      </c>
      <c r="Z43" s="13">
        <v>5</v>
      </c>
      <c r="AA43" s="13">
        <v>11</v>
      </c>
    </row>
    <row r="44" spans="1:27" ht="15.75" customHeight="1">
      <c r="A44" s="79" t="s">
        <v>237</v>
      </c>
      <c r="B44" s="331">
        <f t="shared" si="6"/>
        <v>922</v>
      </c>
      <c r="C44" s="80">
        <f t="shared" si="7"/>
        <v>453</v>
      </c>
      <c r="D44" s="80">
        <f t="shared" si="8"/>
        <v>469</v>
      </c>
      <c r="E44" s="80">
        <f t="shared" si="9"/>
        <v>661</v>
      </c>
      <c r="F44" s="80">
        <f t="shared" si="10"/>
        <v>324</v>
      </c>
      <c r="G44" s="80">
        <f t="shared" si="11"/>
        <v>337</v>
      </c>
      <c r="H44" s="80">
        <f t="shared" si="12"/>
        <v>589</v>
      </c>
      <c r="I44" s="80">
        <f t="shared" si="13"/>
        <v>321</v>
      </c>
      <c r="J44" s="80">
        <f t="shared" si="14"/>
        <v>268</v>
      </c>
      <c r="K44" s="80">
        <f t="shared" si="15"/>
        <v>470</v>
      </c>
      <c r="L44" s="80">
        <f t="shared" si="16"/>
        <v>250</v>
      </c>
      <c r="M44" s="80">
        <f t="shared" si="17"/>
        <v>220</v>
      </c>
      <c r="N44" s="80">
        <v>321</v>
      </c>
      <c r="O44" s="80">
        <v>268</v>
      </c>
      <c r="P44" s="80">
        <v>250</v>
      </c>
      <c r="Q44" s="80">
        <v>220</v>
      </c>
      <c r="R44" s="80">
        <v>0</v>
      </c>
      <c r="S44" s="80">
        <v>0</v>
      </c>
      <c r="T44" s="80">
        <v>0</v>
      </c>
      <c r="U44" s="81">
        <v>0</v>
      </c>
      <c r="V44" s="80">
        <f t="shared" si="18"/>
        <v>333</v>
      </c>
      <c r="W44" s="13">
        <v>132</v>
      </c>
      <c r="X44" s="13">
        <v>201</v>
      </c>
      <c r="Y44" s="13">
        <f t="shared" si="19"/>
        <v>191</v>
      </c>
      <c r="Z44" s="13">
        <v>74</v>
      </c>
      <c r="AA44" s="13">
        <v>117</v>
      </c>
    </row>
    <row r="45" spans="1:27" ht="15.75" customHeight="1">
      <c r="A45" s="79"/>
      <c r="B45" s="331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  <c r="V45" s="80"/>
      <c r="W45" s="13"/>
      <c r="X45" s="13"/>
      <c r="Y45" s="13"/>
      <c r="Z45" s="13"/>
      <c r="AA45" s="13"/>
    </row>
    <row r="46" spans="1:27" ht="15.75" customHeight="1">
      <c r="A46" s="12" t="s">
        <v>264</v>
      </c>
      <c r="B46" s="33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1"/>
      <c r="V46" s="80"/>
      <c r="W46" s="13"/>
      <c r="X46" s="13"/>
      <c r="Y46" s="13"/>
      <c r="Z46" s="13"/>
      <c r="AA46" s="13"/>
    </row>
    <row r="47" spans="1:27" ht="15.75" customHeight="1">
      <c r="A47" s="224" t="s">
        <v>236</v>
      </c>
      <c r="B47" s="331">
        <f t="shared" si="6"/>
        <v>537</v>
      </c>
      <c r="C47" s="80">
        <f t="shared" si="7"/>
        <v>245</v>
      </c>
      <c r="D47" s="80">
        <f t="shared" si="8"/>
        <v>292</v>
      </c>
      <c r="E47" s="80">
        <f>F47+G47</f>
        <v>510</v>
      </c>
      <c r="F47" s="80">
        <f t="shared" si="10"/>
        <v>229</v>
      </c>
      <c r="G47" s="80">
        <f t="shared" si="11"/>
        <v>281</v>
      </c>
      <c r="H47" s="80">
        <f t="shared" si="12"/>
        <v>537</v>
      </c>
      <c r="I47" s="80">
        <f t="shared" si="13"/>
        <v>245</v>
      </c>
      <c r="J47" s="80">
        <f t="shared" si="14"/>
        <v>292</v>
      </c>
      <c r="K47" s="80">
        <f t="shared" si="15"/>
        <v>510</v>
      </c>
      <c r="L47" s="80">
        <f t="shared" si="16"/>
        <v>229</v>
      </c>
      <c r="M47" s="80">
        <f t="shared" si="17"/>
        <v>281</v>
      </c>
      <c r="N47" s="80">
        <v>245</v>
      </c>
      <c r="O47" s="80">
        <v>292</v>
      </c>
      <c r="P47" s="80">
        <v>229</v>
      </c>
      <c r="Q47" s="80">
        <v>281</v>
      </c>
      <c r="R47" s="80">
        <v>0</v>
      </c>
      <c r="S47" s="80">
        <v>0</v>
      </c>
      <c r="T47" s="80">
        <v>0</v>
      </c>
      <c r="U47" s="81">
        <v>0</v>
      </c>
      <c r="V47" s="80">
        <f t="shared" si="18"/>
        <v>0</v>
      </c>
      <c r="W47" s="13">
        <v>0</v>
      </c>
      <c r="X47" s="13">
        <v>0</v>
      </c>
      <c r="Y47" s="13">
        <f t="shared" si="19"/>
        <v>0</v>
      </c>
      <c r="Z47" s="13">
        <v>0</v>
      </c>
      <c r="AA47" s="13">
        <v>0</v>
      </c>
    </row>
    <row r="48" spans="1:27" ht="15.75" customHeight="1">
      <c r="A48" s="123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15.75" customHeight="1"/>
    <row r="50" spans="1:27" ht="15.75" customHeight="1"/>
    <row r="51" spans="1:27" ht="15.75" customHeight="1">
      <c r="A51" s="594" t="s">
        <v>246</v>
      </c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264"/>
      <c r="O51" s="264"/>
      <c r="P51" s="264"/>
      <c r="Q51" s="264"/>
      <c r="R51" s="264"/>
    </row>
    <row r="52" spans="1:27" ht="15.75" customHeight="1">
      <c r="A52" s="264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</row>
    <row r="53" spans="1:27" ht="15.75" customHeight="1">
      <c r="A53" s="12" t="s">
        <v>149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14" t="s">
        <v>230</v>
      </c>
      <c r="O53" s="88"/>
      <c r="P53" s="88"/>
      <c r="Q53" s="90"/>
      <c r="R53" s="90"/>
      <c r="X53" s="90"/>
      <c r="AA53" s="90" t="s">
        <v>203</v>
      </c>
    </row>
    <row r="54" spans="1:27" ht="15.75" customHeight="1">
      <c r="A54" s="618" t="s">
        <v>164</v>
      </c>
      <c r="B54" s="604" t="s">
        <v>160</v>
      </c>
      <c r="C54" s="609"/>
      <c r="D54" s="609"/>
      <c r="E54" s="599"/>
      <c r="F54" s="604" t="s">
        <v>159</v>
      </c>
      <c r="G54" s="599"/>
      <c r="H54" s="604" t="s">
        <v>192</v>
      </c>
      <c r="I54" s="599"/>
      <c r="J54" s="604" t="s">
        <v>158</v>
      </c>
      <c r="K54" s="599"/>
      <c r="L54" s="604" t="s">
        <v>157</v>
      </c>
      <c r="M54" s="599"/>
      <c r="N54" s="604" t="s">
        <v>179</v>
      </c>
      <c r="O54" s="599"/>
      <c r="P54" s="604" t="s">
        <v>191</v>
      </c>
      <c r="Q54" s="599"/>
      <c r="R54" s="604" t="s">
        <v>161</v>
      </c>
      <c r="S54" s="599"/>
      <c r="T54" s="597" t="s">
        <v>189</v>
      </c>
      <c r="U54" s="606"/>
      <c r="V54" s="597" t="s">
        <v>190</v>
      </c>
      <c r="W54" s="606"/>
      <c r="X54" s="597" t="s">
        <v>68</v>
      </c>
      <c r="Y54" s="606"/>
      <c r="Z54" s="604" t="s">
        <v>162</v>
      </c>
      <c r="AA54" s="609"/>
    </row>
    <row r="55" spans="1:27" ht="15.75" customHeight="1">
      <c r="A55" s="619"/>
      <c r="B55" s="605"/>
      <c r="C55" s="610"/>
      <c r="D55" s="610"/>
      <c r="E55" s="600"/>
      <c r="F55" s="605"/>
      <c r="G55" s="600"/>
      <c r="H55" s="605"/>
      <c r="I55" s="600"/>
      <c r="J55" s="605"/>
      <c r="K55" s="600"/>
      <c r="L55" s="605"/>
      <c r="M55" s="600"/>
      <c r="N55" s="605"/>
      <c r="O55" s="600"/>
      <c r="P55" s="605"/>
      <c r="Q55" s="600"/>
      <c r="R55" s="605"/>
      <c r="S55" s="600"/>
      <c r="T55" s="607"/>
      <c r="U55" s="608"/>
      <c r="V55" s="607"/>
      <c r="W55" s="608"/>
      <c r="X55" s="607"/>
      <c r="Y55" s="608"/>
      <c r="Z55" s="605"/>
      <c r="AA55" s="610"/>
    </row>
    <row r="56" spans="1:27" ht="15.75" customHeight="1">
      <c r="A56" s="620"/>
      <c r="B56" s="614" t="s">
        <v>112</v>
      </c>
      <c r="C56" s="615"/>
      <c r="D56" s="91" t="s">
        <v>1</v>
      </c>
      <c r="E56" s="265" t="s">
        <v>2</v>
      </c>
      <c r="F56" s="262" t="s">
        <v>1</v>
      </c>
      <c r="G56" s="91" t="s">
        <v>2</v>
      </c>
      <c r="H56" s="262" t="s">
        <v>1</v>
      </c>
      <c r="I56" s="91" t="s">
        <v>2</v>
      </c>
      <c r="J56" s="265" t="s">
        <v>1</v>
      </c>
      <c r="K56" s="91" t="s">
        <v>2</v>
      </c>
      <c r="L56" s="262" t="s">
        <v>1</v>
      </c>
      <c r="M56" s="91" t="s">
        <v>2</v>
      </c>
      <c r="N56" s="262" t="s">
        <v>1</v>
      </c>
      <c r="O56" s="91" t="s">
        <v>2</v>
      </c>
      <c r="P56" s="262" t="s">
        <v>1</v>
      </c>
      <c r="Q56" s="91" t="s">
        <v>2</v>
      </c>
      <c r="R56" s="265" t="s">
        <v>1</v>
      </c>
      <c r="S56" s="91" t="s">
        <v>2</v>
      </c>
      <c r="T56" s="265" t="s">
        <v>1</v>
      </c>
      <c r="U56" s="97" t="s">
        <v>2</v>
      </c>
      <c r="V56" s="91" t="s">
        <v>1</v>
      </c>
      <c r="W56" s="265" t="s">
        <v>2</v>
      </c>
      <c r="X56" s="262" t="s">
        <v>1</v>
      </c>
      <c r="Y56" s="91" t="s">
        <v>2</v>
      </c>
      <c r="Z56" s="265" t="s">
        <v>1</v>
      </c>
      <c r="AA56" s="98" t="s">
        <v>2</v>
      </c>
    </row>
    <row r="57" spans="1:27" ht="15.75" customHeight="1">
      <c r="A57" s="99"/>
      <c r="B57" s="93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</row>
    <row r="58" spans="1:27" ht="15.75" customHeight="1">
      <c r="A58" s="241" t="s">
        <v>268</v>
      </c>
      <c r="B58" s="611">
        <v>1265</v>
      </c>
      <c r="C58" s="612"/>
      <c r="D58" s="95">
        <v>714</v>
      </c>
      <c r="E58" s="95">
        <v>551</v>
      </c>
      <c r="F58" s="95">
        <v>1</v>
      </c>
      <c r="G58" s="95">
        <v>0</v>
      </c>
      <c r="H58" s="95">
        <v>1</v>
      </c>
      <c r="I58" s="95">
        <v>0</v>
      </c>
      <c r="J58" s="95">
        <v>1</v>
      </c>
      <c r="K58" s="95">
        <v>0</v>
      </c>
      <c r="L58" s="95">
        <v>5</v>
      </c>
      <c r="M58" s="95">
        <v>0</v>
      </c>
      <c r="N58" s="95">
        <v>0</v>
      </c>
      <c r="O58" s="95">
        <v>0</v>
      </c>
      <c r="P58" s="95">
        <v>100</v>
      </c>
      <c r="Q58" s="95">
        <v>65</v>
      </c>
      <c r="R58" s="95">
        <v>0</v>
      </c>
      <c r="S58" s="95">
        <v>1</v>
      </c>
      <c r="T58" s="95">
        <v>0</v>
      </c>
      <c r="U58" s="95">
        <v>7</v>
      </c>
      <c r="V58" s="95">
        <v>0</v>
      </c>
      <c r="W58" s="95">
        <v>0</v>
      </c>
      <c r="X58" s="95">
        <v>0</v>
      </c>
      <c r="Y58" s="95">
        <v>0</v>
      </c>
      <c r="Z58" s="95">
        <v>606</v>
      </c>
      <c r="AA58" s="95">
        <v>478</v>
      </c>
    </row>
    <row r="59" spans="1:27" s="130" customFormat="1" ht="15.75" customHeight="1">
      <c r="A59" s="339" t="s">
        <v>331</v>
      </c>
      <c r="B59" s="616">
        <f>SUM(B61:B62)</f>
        <v>1282</v>
      </c>
      <c r="C59" s="617"/>
      <c r="D59" s="336">
        <f t="shared" ref="D59:AA59" si="20">SUM(D61:D62)</f>
        <v>744</v>
      </c>
      <c r="E59" s="336">
        <f t="shared" si="20"/>
        <v>538</v>
      </c>
      <c r="F59" s="336">
        <f t="shared" si="20"/>
        <v>0</v>
      </c>
      <c r="G59" s="336">
        <f t="shared" si="20"/>
        <v>0</v>
      </c>
      <c r="H59" s="336">
        <f t="shared" si="20"/>
        <v>1</v>
      </c>
      <c r="I59" s="336">
        <f t="shared" si="20"/>
        <v>0</v>
      </c>
      <c r="J59" s="336">
        <f t="shared" si="20"/>
        <v>2</v>
      </c>
      <c r="K59" s="336">
        <f t="shared" si="20"/>
        <v>1</v>
      </c>
      <c r="L59" s="336">
        <f t="shared" si="20"/>
        <v>5</v>
      </c>
      <c r="M59" s="336">
        <f t="shared" si="20"/>
        <v>1</v>
      </c>
      <c r="N59" s="336">
        <f t="shared" si="20"/>
        <v>0</v>
      </c>
      <c r="O59" s="336">
        <f t="shared" si="20"/>
        <v>0</v>
      </c>
      <c r="P59" s="336">
        <f t="shared" si="20"/>
        <v>123</v>
      </c>
      <c r="Q59" s="336">
        <f t="shared" si="20"/>
        <v>63</v>
      </c>
      <c r="R59" s="336">
        <f t="shared" si="20"/>
        <v>0</v>
      </c>
      <c r="S59" s="336">
        <f t="shared" si="20"/>
        <v>1</v>
      </c>
      <c r="T59" s="336">
        <f>SUM(T61:T62)</f>
        <v>0</v>
      </c>
      <c r="U59" s="336">
        <f t="shared" si="20"/>
        <v>6</v>
      </c>
      <c r="V59" s="336">
        <f>SUM(V61:V62)</f>
        <v>0</v>
      </c>
      <c r="W59" s="336">
        <f t="shared" si="20"/>
        <v>0</v>
      </c>
      <c r="X59" s="336">
        <f t="shared" si="20"/>
        <v>0</v>
      </c>
      <c r="Y59" s="336">
        <f t="shared" si="20"/>
        <v>0</v>
      </c>
      <c r="Z59" s="336">
        <f t="shared" si="20"/>
        <v>613</v>
      </c>
      <c r="AA59" s="336">
        <f t="shared" si="20"/>
        <v>466</v>
      </c>
    </row>
    <row r="60" spans="1:27" ht="15.75" customHeight="1">
      <c r="A60" s="99"/>
      <c r="B60" s="340"/>
      <c r="C60" s="341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ht="15.75" customHeight="1">
      <c r="A61" s="95" t="s">
        <v>244</v>
      </c>
      <c r="B61" s="611">
        <f>D61+E61</f>
        <v>617</v>
      </c>
      <c r="C61" s="612"/>
      <c r="D61" s="95">
        <f>SUM(F61,H61,J61,L61,N61,P61,R61,T61,V61,X61,Z61)</f>
        <v>393</v>
      </c>
      <c r="E61" s="95">
        <f>SUM(G61,I61,K61,M61,O61,Q61,S61,U61,W61,Y61,AA61)</f>
        <v>224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4</v>
      </c>
      <c r="M61" s="100">
        <v>1</v>
      </c>
      <c r="N61" s="100">
        <v>0</v>
      </c>
      <c r="O61" s="100">
        <v>0</v>
      </c>
      <c r="P61" s="100">
        <v>83</v>
      </c>
      <c r="Q61" s="100">
        <v>43</v>
      </c>
      <c r="R61" s="100">
        <v>0</v>
      </c>
      <c r="S61" s="100">
        <v>0</v>
      </c>
      <c r="T61" s="100">
        <v>0</v>
      </c>
      <c r="U61" s="100">
        <v>4</v>
      </c>
      <c r="V61" s="100">
        <v>0</v>
      </c>
      <c r="W61" s="100">
        <v>0</v>
      </c>
      <c r="X61" s="100">
        <v>0</v>
      </c>
      <c r="Y61" s="100">
        <v>0</v>
      </c>
      <c r="Z61" s="100">
        <v>306</v>
      </c>
      <c r="AA61" s="100">
        <v>176</v>
      </c>
    </row>
    <row r="62" spans="1:27" ht="15.75" customHeight="1">
      <c r="A62" s="95" t="s">
        <v>245</v>
      </c>
      <c r="B62" s="611">
        <f>D62+E62</f>
        <v>665</v>
      </c>
      <c r="C62" s="612"/>
      <c r="D62" s="95">
        <f>SUM(F62,H62,J62,L62,N62,P62,R62,T62,V62,X62,Z62)</f>
        <v>351</v>
      </c>
      <c r="E62" s="95">
        <f>SUM(G62,I62,K62,M62,O62,Q62,S62,U62,W62,Y62,AA62)</f>
        <v>314</v>
      </c>
      <c r="F62" s="100">
        <v>0</v>
      </c>
      <c r="G62" s="100">
        <v>0</v>
      </c>
      <c r="H62" s="100">
        <v>1</v>
      </c>
      <c r="I62" s="100">
        <v>0</v>
      </c>
      <c r="J62" s="100">
        <v>2</v>
      </c>
      <c r="K62" s="100">
        <v>1</v>
      </c>
      <c r="L62" s="100">
        <v>1</v>
      </c>
      <c r="M62" s="100">
        <v>0</v>
      </c>
      <c r="N62" s="100">
        <v>0</v>
      </c>
      <c r="O62" s="100">
        <v>0</v>
      </c>
      <c r="P62" s="100">
        <v>40</v>
      </c>
      <c r="Q62" s="100">
        <v>20</v>
      </c>
      <c r="R62" s="100">
        <v>0</v>
      </c>
      <c r="S62" s="100">
        <v>1</v>
      </c>
      <c r="T62" s="100">
        <v>0</v>
      </c>
      <c r="U62" s="100">
        <v>2</v>
      </c>
      <c r="V62" s="100">
        <v>0</v>
      </c>
      <c r="W62" s="100">
        <v>0</v>
      </c>
      <c r="X62" s="100">
        <v>0</v>
      </c>
      <c r="Y62" s="100">
        <v>0</v>
      </c>
      <c r="Z62" s="100">
        <v>307</v>
      </c>
      <c r="AA62" s="100">
        <v>290</v>
      </c>
    </row>
    <row r="63" spans="1:27" ht="15.75" customHeight="1">
      <c r="A63" s="123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ht="15.75" customHeight="1"/>
  </sheetData>
  <mergeCells count="44">
    <mergeCell ref="Z54:AA55"/>
    <mergeCell ref="B61:C61"/>
    <mergeCell ref="B62:C62"/>
    <mergeCell ref="R54:S55"/>
    <mergeCell ref="E23:G23"/>
    <mergeCell ref="B56:C56"/>
    <mergeCell ref="K23:M23"/>
    <mergeCell ref="H54:I55"/>
    <mergeCell ref="N54:O55"/>
    <mergeCell ref="B54:E55"/>
    <mergeCell ref="B58:C58"/>
    <mergeCell ref="B59:C59"/>
    <mergeCell ref="V23:X23"/>
    <mergeCell ref="A51:M51"/>
    <mergeCell ref="A54:A56"/>
    <mergeCell ref="X54:Y55"/>
    <mergeCell ref="F54:G55"/>
    <mergeCell ref="J54:K55"/>
    <mergeCell ref="P54:Q55"/>
    <mergeCell ref="V54:W55"/>
    <mergeCell ref="T54:U55"/>
    <mergeCell ref="L54:M55"/>
    <mergeCell ref="A1:G1"/>
    <mergeCell ref="B4:B5"/>
    <mergeCell ref="C4:G4"/>
    <mergeCell ref="B21:G22"/>
    <mergeCell ref="A21:A24"/>
    <mergeCell ref="B23:D23"/>
    <mergeCell ref="A4:A5"/>
    <mergeCell ref="A18:M18"/>
    <mergeCell ref="B14:G16"/>
    <mergeCell ref="H21:M21"/>
    <mergeCell ref="N21:U21"/>
    <mergeCell ref="H22:M22"/>
    <mergeCell ref="Y23:AA23"/>
    <mergeCell ref="R23:S23"/>
    <mergeCell ref="T23:U23"/>
    <mergeCell ref="V22:AA22"/>
    <mergeCell ref="N23:O23"/>
    <mergeCell ref="P23:Q23"/>
    <mergeCell ref="H23:J23"/>
    <mergeCell ref="V21:AA21"/>
    <mergeCell ref="N22:Q22"/>
    <mergeCell ref="R22:U22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4" fitToWidth="0" orientation="portrait" r:id="rId1"/>
  <headerFooter alignWithMargins="0"/>
  <colBreaks count="1" manualBreakCount="1">
    <brk id="13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6:AE76"/>
  <sheetViews>
    <sheetView showGridLines="0" zoomScaleNormal="100" zoomScaleSheetLayoutView="98" workbookViewId="0">
      <selection activeCell="P79" sqref="P79"/>
    </sheetView>
  </sheetViews>
  <sheetFormatPr defaultColWidth="10.75" defaultRowHeight="13.5" customHeight="1"/>
  <cols>
    <col min="1" max="1" width="1.375" style="342" customWidth="1"/>
    <col min="2" max="2" width="8.75" style="342" customWidth="1"/>
    <col min="3" max="5" width="7" style="342" customWidth="1"/>
    <col min="6" max="27" width="6.25" style="342" customWidth="1"/>
    <col min="28" max="16384" width="10.75" style="342"/>
  </cols>
  <sheetData>
    <row r="16" spans="2:15" ht="13.5" customHeight="1">
      <c r="B16" s="423"/>
      <c r="C16" s="422"/>
      <c r="D16" s="421"/>
      <c r="E16" s="422"/>
      <c r="F16" s="421"/>
      <c r="G16" s="421"/>
      <c r="H16" s="421"/>
      <c r="I16" s="421"/>
      <c r="J16" s="421"/>
      <c r="K16" s="421"/>
      <c r="L16" s="421"/>
      <c r="M16" s="421"/>
      <c r="N16" s="421"/>
      <c r="O16" s="421"/>
    </row>
    <row r="17" spans="1:31" ht="13.5" customHeight="1">
      <c r="B17" s="419"/>
      <c r="C17" s="420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</row>
    <row r="18" spans="1:31" ht="13.5" customHeight="1"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</row>
    <row r="20" spans="1:31" ht="13.5" customHeight="1">
      <c r="B20" s="342" t="s">
        <v>299</v>
      </c>
    </row>
    <row r="22" spans="1:31" s="343" customFormat="1" ht="13.5" customHeight="1">
      <c r="A22" s="342"/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</row>
    <row r="23" spans="1:31" s="343" customFormat="1" ht="13.5" customHeight="1">
      <c r="A23" s="628" t="s">
        <v>298</v>
      </c>
      <c r="B23" s="628"/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417"/>
      <c r="O23" s="417"/>
      <c r="P23" s="417"/>
      <c r="Q23" s="417"/>
      <c r="R23" s="417"/>
      <c r="S23" s="417"/>
      <c r="T23" s="417"/>
      <c r="U23" s="416"/>
      <c r="V23" s="417"/>
      <c r="W23" s="416"/>
      <c r="X23" s="342"/>
      <c r="Y23" s="342"/>
      <c r="Z23" s="342"/>
      <c r="AA23" s="342"/>
    </row>
    <row r="24" spans="1:31" s="343" customFormat="1" ht="13.5" customHeight="1">
      <c r="A24" s="418"/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7"/>
      <c r="O24" s="417"/>
      <c r="P24" s="417"/>
      <c r="Q24" s="417"/>
      <c r="R24" s="417"/>
      <c r="S24" s="417"/>
      <c r="T24" s="417"/>
      <c r="U24" s="416"/>
      <c r="V24" s="417"/>
      <c r="W24" s="416"/>
      <c r="X24" s="342"/>
      <c r="Y24" s="342"/>
      <c r="Z24" s="342"/>
      <c r="AA24" s="342"/>
    </row>
    <row r="25" spans="1:31" s="343" customFormat="1" ht="13.5" customHeight="1">
      <c r="A25" s="342" t="s">
        <v>284</v>
      </c>
      <c r="B25" s="373"/>
      <c r="C25" s="415"/>
      <c r="D25" s="376"/>
      <c r="E25" s="377"/>
      <c r="F25" s="377"/>
      <c r="G25" s="377"/>
      <c r="H25" s="377"/>
      <c r="I25" s="377"/>
      <c r="J25" s="377"/>
      <c r="K25" s="377"/>
      <c r="L25" s="377"/>
      <c r="M25" s="377"/>
      <c r="N25" s="377" t="s">
        <v>82</v>
      </c>
      <c r="O25" s="377"/>
      <c r="P25" s="377"/>
      <c r="Q25" s="377"/>
      <c r="R25" s="377"/>
      <c r="S25" s="342"/>
      <c r="T25" s="377"/>
      <c r="U25" s="414"/>
      <c r="V25" s="376"/>
      <c r="W25" s="377"/>
      <c r="X25" s="342"/>
      <c r="Y25" s="342"/>
      <c r="Z25" s="342"/>
      <c r="AA25" s="413" t="s">
        <v>283</v>
      </c>
    </row>
    <row r="26" spans="1:31" s="343" customFormat="1" ht="15.75" customHeight="1">
      <c r="A26" s="630" t="s">
        <v>297</v>
      </c>
      <c r="B26" s="622"/>
      <c r="C26" s="412"/>
      <c r="D26" s="411" t="s">
        <v>3</v>
      </c>
      <c r="E26" s="410"/>
      <c r="F26" s="623" t="s">
        <v>296</v>
      </c>
      <c r="G26" s="624"/>
      <c r="H26" s="623" t="s">
        <v>192</v>
      </c>
      <c r="I26" s="624"/>
      <c r="J26" s="625" t="s">
        <v>295</v>
      </c>
      <c r="K26" s="625"/>
      <c r="L26" s="623" t="s">
        <v>154</v>
      </c>
      <c r="M26" s="624"/>
      <c r="N26" s="623" t="s">
        <v>155</v>
      </c>
      <c r="O26" s="624"/>
      <c r="P26" s="623" t="s">
        <v>294</v>
      </c>
      <c r="Q26" s="624"/>
      <c r="R26" s="623" t="s">
        <v>293</v>
      </c>
      <c r="S26" s="625"/>
      <c r="T26" s="623" t="s">
        <v>292</v>
      </c>
      <c r="U26" s="624"/>
      <c r="V26" s="626" t="s">
        <v>291</v>
      </c>
      <c r="W26" s="627"/>
      <c r="X26" s="621" t="s">
        <v>68</v>
      </c>
      <c r="Y26" s="622"/>
      <c r="Z26" s="409" t="s">
        <v>290</v>
      </c>
      <c r="AA26" s="408"/>
      <c r="AB26" s="400"/>
      <c r="AC26" s="402"/>
      <c r="AD26" s="402"/>
      <c r="AE26" s="402"/>
    </row>
    <row r="27" spans="1:31" s="343" customFormat="1" ht="15.75" customHeight="1">
      <c r="A27" s="631"/>
      <c r="B27" s="632"/>
      <c r="C27" s="407" t="s">
        <v>3</v>
      </c>
      <c r="D27" s="406" t="s">
        <v>1</v>
      </c>
      <c r="E27" s="405" t="s">
        <v>2</v>
      </c>
      <c r="F27" s="407" t="s">
        <v>1</v>
      </c>
      <c r="G27" s="406" t="s">
        <v>2</v>
      </c>
      <c r="H27" s="407" t="s">
        <v>1</v>
      </c>
      <c r="I27" s="406" t="s">
        <v>2</v>
      </c>
      <c r="J27" s="405" t="s">
        <v>1</v>
      </c>
      <c r="K27" s="406" t="s">
        <v>2</v>
      </c>
      <c r="L27" s="407" t="s">
        <v>1</v>
      </c>
      <c r="M27" s="406" t="s">
        <v>2</v>
      </c>
      <c r="N27" s="407" t="s">
        <v>1</v>
      </c>
      <c r="O27" s="406" t="s">
        <v>2</v>
      </c>
      <c r="P27" s="407" t="s">
        <v>1</v>
      </c>
      <c r="Q27" s="406" t="s">
        <v>2</v>
      </c>
      <c r="R27" s="405" t="s">
        <v>1</v>
      </c>
      <c r="S27" s="406" t="s">
        <v>2</v>
      </c>
      <c r="T27" s="405" t="s">
        <v>1</v>
      </c>
      <c r="U27" s="406" t="s">
        <v>2</v>
      </c>
      <c r="V27" s="406" t="s">
        <v>1</v>
      </c>
      <c r="W27" s="405" t="s">
        <v>2</v>
      </c>
      <c r="X27" s="407" t="s">
        <v>1</v>
      </c>
      <c r="Y27" s="406" t="s">
        <v>2</v>
      </c>
      <c r="Z27" s="406" t="s">
        <v>1</v>
      </c>
      <c r="AA27" s="405" t="s">
        <v>2</v>
      </c>
      <c r="AB27" s="400"/>
      <c r="AC27" s="402"/>
      <c r="AD27" s="402"/>
      <c r="AE27" s="402"/>
    </row>
    <row r="28" spans="1:31" s="343" customFormat="1" ht="15.75" customHeight="1">
      <c r="A28" s="376"/>
      <c r="B28" s="386"/>
      <c r="C28" s="404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0"/>
      <c r="AC28" s="402"/>
      <c r="AD28" s="402"/>
      <c r="AE28" s="402"/>
    </row>
    <row r="29" spans="1:31" s="343" customFormat="1" ht="13.5" customHeight="1">
      <c r="A29" s="392" t="s">
        <v>289</v>
      </c>
      <c r="B29" s="392"/>
      <c r="C29" s="401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378"/>
    </row>
    <row r="30" spans="1:31" s="343" customFormat="1" ht="13.5" customHeight="1">
      <c r="A30" s="342"/>
      <c r="B30" s="363" t="s">
        <v>275</v>
      </c>
      <c r="C30" s="394">
        <v>187</v>
      </c>
      <c r="D30" s="393">
        <v>102</v>
      </c>
      <c r="E30" s="393">
        <v>85</v>
      </c>
      <c r="F30" s="393">
        <v>2</v>
      </c>
      <c r="G30" s="393">
        <v>0</v>
      </c>
      <c r="H30" s="399">
        <v>3</v>
      </c>
      <c r="I30" s="399">
        <v>0</v>
      </c>
      <c r="J30" s="393">
        <v>13</v>
      </c>
      <c r="K30" s="393">
        <v>2</v>
      </c>
      <c r="L30" s="399">
        <v>12</v>
      </c>
      <c r="M30" s="399">
        <v>6</v>
      </c>
      <c r="N30" s="399">
        <v>0</v>
      </c>
      <c r="O30" s="399">
        <v>0</v>
      </c>
      <c r="P30" s="393">
        <v>71</v>
      </c>
      <c r="Q30" s="393">
        <v>66</v>
      </c>
      <c r="R30" s="393">
        <v>0</v>
      </c>
      <c r="S30" s="393">
        <v>0</v>
      </c>
      <c r="T30" s="393">
        <v>0</v>
      </c>
      <c r="U30" s="393">
        <v>6</v>
      </c>
      <c r="V30" s="393">
        <v>0</v>
      </c>
      <c r="W30" s="393">
        <v>0</v>
      </c>
      <c r="X30" s="399">
        <v>0</v>
      </c>
      <c r="Y30" s="399">
        <v>0</v>
      </c>
      <c r="Z30" s="393">
        <v>1</v>
      </c>
      <c r="AA30" s="393">
        <v>5</v>
      </c>
      <c r="AB30" s="398"/>
      <c r="AC30" s="397"/>
      <c r="AD30" s="397"/>
    </row>
    <row r="31" spans="1:31" s="356" customFormat="1" ht="13.5" customHeight="1">
      <c r="A31" s="357"/>
      <c r="B31" s="360" t="s">
        <v>332</v>
      </c>
      <c r="C31" s="396">
        <f>SUM(D31:E31)</f>
        <v>211</v>
      </c>
      <c r="D31" s="395">
        <f t="shared" ref="D31:AA31" si="0">SUM(D33,D36)</f>
        <v>104</v>
      </c>
      <c r="E31" s="395">
        <f t="shared" si="0"/>
        <v>107</v>
      </c>
      <c r="F31" s="395">
        <f t="shared" si="0"/>
        <v>2</v>
      </c>
      <c r="G31" s="395">
        <f t="shared" si="0"/>
        <v>0</v>
      </c>
      <c r="H31" s="395">
        <f t="shared" si="0"/>
        <v>4</v>
      </c>
      <c r="I31" s="395">
        <f t="shared" si="0"/>
        <v>0</v>
      </c>
      <c r="J31" s="395">
        <f t="shared" si="0"/>
        <v>14</v>
      </c>
      <c r="K31" s="395">
        <f t="shared" si="0"/>
        <v>4</v>
      </c>
      <c r="L31" s="395">
        <f t="shared" si="0"/>
        <v>9</v>
      </c>
      <c r="M31" s="395">
        <f t="shared" si="0"/>
        <v>8</v>
      </c>
      <c r="N31" s="395">
        <f t="shared" si="0"/>
        <v>0</v>
      </c>
      <c r="O31" s="395">
        <f t="shared" si="0"/>
        <v>0</v>
      </c>
      <c r="P31" s="395">
        <f t="shared" si="0"/>
        <v>73</v>
      </c>
      <c r="Q31" s="395">
        <f t="shared" si="0"/>
        <v>80</v>
      </c>
      <c r="R31" s="395">
        <f t="shared" si="0"/>
        <v>0</v>
      </c>
      <c r="S31" s="395">
        <f t="shared" si="0"/>
        <v>0</v>
      </c>
      <c r="T31" s="395">
        <f t="shared" si="0"/>
        <v>0</v>
      </c>
      <c r="U31" s="395">
        <f t="shared" si="0"/>
        <v>9</v>
      </c>
      <c r="V31" s="395">
        <f t="shared" si="0"/>
        <v>0</v>
      </c>
      <c r="W31" s="395">
        <f t="shared" si="0"/>
        <v>0</v>
      </c>
      <c r="X31" s="395">
        <f t="shared" si="0"/>
        <v>0</v>
      </c>
      <c r="Y31" s="395">
        <f t="shared" si="0"/>
        <v>0</v>
      </c>
      <c r="Z31" s="395">
        <f t="shared" si="0"/>
        <v>2</v>
      </c>
      <c r="AA31" s="395">
        <f t="shared" si="0"/>
        <v>6</v>
      </c>
    </row>
    <row r="32" spans="1:31" s="343" customFormat="1" ht="13.5" customHeight="1">
      <c r="A32" s="342"/>
      <c r="B32" s="387"/>
      <c r="C32" s="394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78"/>
    </row>
    <row r="33" spans="1:28" s="343" customFormat="1" ht="13.5" customHeight="1">
      <c r="A33" s="342"/>
      <c r="B33" s="385" t="s">
        <v>287</v>
      </c>
      <c r="C33" s="384">
        <f>D33+E33</f>
        <v>28</v>
      </c>
      <c r="D33" s="382">
        <f>SUM(F33,H33,J33,L33,N33,P33,R33,X33,Z33)</f>
        <v>18</v>
      </c>
      <c r="E33" s="382">
        <f>SUM(G33,I33,K33,M33,O33,Q33,S33,U33,W33,Y33,AA33)</f>
        <v>10</v>
      </c>
      <c r="F33" s="382">
        <v>1</v>
      </c>
      <c r="G33" s="382">
        <v>0</v>
      </c>
      <c r="H33" s="382">
        <v>0</v>
      </c>
      <c r="I33" s="382">
        <v>0</v>
      </c>
      <c r="J33" s="382">
        <v>1</v>
      </c>
      <c r="K33" s="382">
        <v>0</v>
      </c>
      <c r="L33" s="382">
        <v>1</v>
      </c>
      <c r="M33" s="382">
        <v>0</v>
      </c>
      <c r="N33" s="382">
        <v>0</v>
      </c>
      <c r="O33" s="382">
        <v>0</v>
      </c>
      <c r="P33" s="382">
        <v>15</v>
      </c>
      <c r="Q33" s="382">
        <v>8</v>
      </c>
      <c r="R33" s="382">
        <v>0</v>
      </c>
      <c r="S33" s="382">
        <v>0</v>
      </c>
      <c r="T33" s="382">
        <v>0</v>
      </c>
      <c r="U33" s="382">
        <v>1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1</v>
      </c>
      <c r="AB33" s="378"/>
    </row>
    <row r="34" spans="1:28" s="343" customFormat="1" ht="13.5" customHeight="1">
      <c r="A34" s="342"/>
      <c r="B34" s="350" t="s">
        <v>273</v>
      </c>
      <c r="C34" s="384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78"/>
    </row>
    <row r="35" spans="1:28" s="343" customFormat="1" ht="13.5" customHeight="1">
      <c r="A35" s="342"/>
      <c r="B35" s="386"/>
      <c r="C35" s="384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78"/>
    </row>
    <row r="36" spans="1:28" s="343" customFormat="1" ht="13.5" customHeight="1">
      <c r="A36" s="342"/>
      <c r="B36" s="385" t="s">
        <v>272</v>
      </c>
      <c r="C36" s="384">
        <f t="shared" ref="C36:AA36" si="1">SUM(C37:C40)</f>
        <v>183</v>
      </c>
      <c r="D36" s="382">
        <f t="shared" si="1"/>
        <v>86</v>
      </c>
      <c r="E36" s="382">
        <f t="shared" si="1"/>
        <v>97</v>
      </c>
      <c r="F36" s="382">
        <f t="shared" si="1"/>
        <v>1</v>
      </c>
      <c r="G36" s="382">
        <f t="shared" si="1"/>
        <v>0</v>
      </c>
      <c r="H36" s="382">
        <f t="shared" si="1"/>
        <v>4</v>
      </c>
      <c r="I36" s="382">
        <f t="shared" si="1"/>
        <v>0</v>
      </c>
      <c r="J36" s="382">
        <f t="shared" si="1"/>
        <v>13</v>
      </c>
      <c r="K36" s="382">
        <f t="shared" si="1"/>
        <v>4</v>
      </c>
      <c r="L36" s="382">
        <f t="shared" si="1"/>
        <v>8</v>
      </c>
      <c r="M36" s="382">
        <f t="shared" si="1"/>
        <v>8</v>
      </c>
      <c r="N36" s="382">
        <f t="shared" si="1"/>
        <v>0</v>
      </c>
      <c r="O36" s="382">
        <f t="shared" si="1"/>
        <v>0</v>
      </c>
      <c r="P36" s="382">
        <f t="shared" si="1"/>
        <v>58</v>
      </c>
      <c r="Q36" s="382">
        <f t="shared" si="1"/>
        <v>72</v>
      </c>
      <c r="R36" s="382">
        <f t="shared" si="1"/>
        <v>0</v>
      </c>
      <c r="S36" s="382">
        <f t="shared" si="1"/>
        <v>0</v>
      </c>
      <c r="T36" s="382">
        <f t="shared" si="1"/>
        <v>0</v>
      </c>
      <c r="U36" s="382">
        <f t="shared" si="1"/>
        <v>8</v>
      </c>
      <c r="V36" s="382">
        <f t="shared" si="1"/>
        <v>0</v>
      </c>
      <c r="W36" s="382">
        <f t="shared" si="1"/>
        <v>0</v>
      </c>
      <c r="X36" s="382">
        <f t="shared" si="1"/>
        <v>0</v>
      </c>
      <c r="Y36" s="382">
        <f t="shared" si="1"/>
        <v>0</v>
      </c>
      <c r="Z36" s="382">
        <f t="shared" si="1"/>
        <v>2</v>
      </c>
      <c r="AA36" s="382">
        <f t="shared" si="1"/>
        <v>5</v>
      </c>
      <c r="AB36" s="378"/>
    </row>
    <row r="37" spans="1:28" s="343" customFormat="1" ht="13.5" customHeight="1">
      <c r="A37" s="342"/>
      <c r="B37" s="350" t="s">
        <v>288</v>
      </c>
      <c r="C37" s="384">
        <f>D37+E37</f>
        <v>24</v>
      </c>
      <c r="D37" s="382">
        <f>SUM(F37,H37,J37,L37,N37,P37,R37,X37,Z37)</f>
        <v>17</v>
      </c>
      <c r="E37" s="382">
        <f>SUM(G37,I37,K37,M37,O37,Q37,S37,U37,W37,Y37,AA37)</f>
        <v>7</v>
      </c>
      <c r="F37" s="382">
        <v>0</v>
      </c>
      <c r="G37" s="382">
        <v>0</v>
      </c>
      <c r="H37" s="382">
        <v>2</v>
      </c>
      <c r="I37" s="382">
        <v>0</v>
      </c>
      <c r="J37" s="382">
        <v>3</v>
      </c>
      <c r="K37" s="382">
        <v>0</v>
      </c>
      <c r="L37" s="382">
        <v>0</v>
      </c>
      <c r="M37" s="382">
        <v>0</v>
      </c>
      <c r="N37" s="382">
        <v>0</v>
      </c>
      <c r="O37" s="382">
        <v>0</v>
      </c>
      <c r="P37" s="382">
        <v>10</v>
      </c>
      <c r="Q37" s="382">
        <v>2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2</v>
      </c>
      <c r="AA37" s="382">
        <v>5</v>
      </c>
      <c r="AB37" s="378"/>
    </row>
    <row r="38" spans="1:28" s="343" customFormat="1" ht="13.5" customHeight="1">
      <c r="A38" s="342"/>
      <c r="B38" s="350" t="s">
        <v>270</v>
      </c>
      <c r="C38" s="384">
        <f>D38+E38</f>
        <v>6</v>
      </c>
      <c r="D38" s="382">
        <f>SUM(F38,H38,J38,L38,N38,P38,R38,X38,Z38)</f>
        <v>2</v>
      </c>
      <c r="E38" s="382">
        <f>SUM(G38,I38,K38,M38,O38,Q38,S38,U38,W38,Y38,AA38)</f>
        <v>4</v>
      </c>
      <c r="F38" s="382">
        <v>0</v>
      </c>
      <c r="G38" s="382">
        <v>0</v>
      </c>
      <c r="H38" s="382">
        <v>0</v>
      </c>
      <c r="I38" s="382">
        <v>0</v>
      </c>
      <c r="J38" s="382">
        <v>0</v>
      </c>
      <c r="K38" s="382">
        <v>1</v>
      </c>
      <c r="L38" s="382">
        <v>0</v>
      </c>
      <c r="M38" s="382">
        <v>0</v>
      </c>
      <c r="N38" s="382">
        <v>0</v>
      </c>
      <c r="O38" s="382">
        <v>0</v>
      </c>
      <c r="P38" s="382">
        <v>2</v>
      </c>
      <c r="Q38" s="382">
        <v>3</v>
      </c>
      <c r="R38" s="382">
        <v>0</v>
      </c>
      <c r="S38" s="382">
        <v>0</v>
      </c>
      <c r="T38" s="382">
        <v>0</v>
      </c>
      <c r="U38" s="382">
        <v>0</v>
      </c>
      <c r="V38" s="382">
        <v>0</v>
      </c>
      <c r="W38" s="382">
        <v>0</v>
      </c>
      <c r="X38" s="382">
        <v>0</v>
      </c>
      <c r="Y38" s="382">
        <v>0</v>
      </c>
      <c r="Z38" s="382">
        <v>0</v>
      </c>
      <c r="AA38" s="382">
        <v>0</v>
      </c>
      <c r="AB38" s="378"/>
    </row>
    <row r="39" spans="1:28" s="343" customFormat="1" ht="13.5" customHeight="1">
      <c r="A39" s="342"/>
      <c r="B39" s="350" t="s">
        <v>333</v>
      </c>
      <c r="C39" s="384">
        <f>D39+E39</f>
        <v>2</v>
      </c>
      <c r="D39" s="382">
        <f>SUM(F39,H39,J39,L39,N39,P39,R39,X39,Z39)</f>
        <v>2</v>
      </c>
      <c r="E39" s="382">
        <f>SUM(G39,I39,K39,M39,O39,Q39,S39,U39,W39,Y39,AA39)</f>
        <v>0</v>
      </c>
      <c r="F39" s="382">
        <v>0</v>
      </c>
      <c r="G39" s="382">
        <v>0</v>
      </c>
      <c r="H39" s="382">
        <v>1</v>
      </c>
      <c r="I39" s="382">
        <v>0</v>
      </c>
      <c r="J39" s="382">
        <v>0</v>
      </c>
      <c r="K39" s="382">
        <v>0</v>
      </c>
      <c r="L39" s="382">
        <v>0</v>
      </c>
      <c r="M39" s="382">
        <v>0</v>
      </c>
      <c r="N39" s="382">
        <v>0</v>
      </c>
      <c r="O39" s="382">
        <v>0</v>
      </c>
      <c r="P39" s="382">
        <v>1</v>
      </c>
      <c r="Q39" s="382">
        <v>0</v>
      </c>
      <c r="R39" s="382">
        <v>0</v>
      </c>
      <c r="S39" s="382">
        <v>0</v>
      </c>
      <c r="T39" s="382">
        <v>0</v>
      </c>
      <c r="U39" s="382">
        <v>0</v>
      </c>
      <c r="V39" s="382">
        <v>0</v>
      </c>
      <c r="W39" s="382">
        <v>0</v>
      </c>
      <c r="X39" s="382">
        <v>0</v>
      </c>
      <c r="Y39" s="382">
        <v>0</v>
      </c>
      <c r="Z39" s="382">
        <v>0</v>
      </c>
      <c r="AA39" s="382">
        <v>0</v>
      </c>
      <c r="AB39" s="378"/>
    </row>
    <row r="40" spans="1:28" s="343" customFormat="1" ht="13.5" customHeight="1">
      <c r="A40" s="342"/>
      <c r="B40" s="350" t="s">
        <v>269</v>
      </c>
      <c r="C40" s="384">
        <f>D40+E40</f>
        <v>151</v>
      </c>
      <c r="D40" s="382">
        <f>SUM(F40,H40,J40,L40,N40,P40,R40,X40,Z40)</f>
        <v>65</v>
      </c>
      <c r="E40" s="382">
        <f>SUM(G40,I40,K40,M40,O40,Q40,S40,U40,W40,Y40,AA40)</f>
        <v>86</v>
      </c>
      <c r="F40" s="382">
        <v>1</v>
      </c>
      <c r="G40" s="382">
        <v>0</v>
      </c>
      <c r="H40" s="382">
        <v>1</v>
      </c>
      <c r="I40" s="382">
        <v>0</v>
      </c>
      <c r="J40" s="382">
        <v>10</v>
      </c>
      <c r="K40" s="382">
        <v>3</v>
      </c>
      <c r="L40" s="382">
        <v>8</v>
      </c>
      <c r="M40" s="382">
        <v>8</v>
      </c>
      <c r="N40" s="382">
        <v>0</v>
      </c>
      <c r="O40" s="382">
        <v>0</v>
      </c>
      <c r="P40" s="382">
        <v>45</v>
      </c>
      <c r="Q40" s="382">
        <v>67</v>
      </c>
      <c r="R40" s="382">
        <v>0</v>
      </c>
      <c r="S40" s="382">
        <v>0</v>
      </c>
      <c r="T40" s="382">
        <v>0</v>
      </c>
      <c r="U40" s="382">
        <v>8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78"/>
    </row>
    <row r="41" spans="1:28" s="343" customFormat="1" ht="13.5" customHeight="1">
      <c r="A41" s="342"/>
      <c r="B41" s="386"/>
      <c r="C41" s="384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78"/>
    </row>
    <row r="42" spans="1:28" s="343" customFormat="1" ht="13.5" customHeight="1">
      <c r="A42" s="392" t="s">
        <v>77</v>
      </c>
      <c r="C42" s="384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78"/>
    </row>
    <row r="43" spans="1:28" s="343" customFormat="1" ht="13.5" customHeight="1">
      <c r="A43" s="342"/>
      <c r="B43" s="363" t="s">
        <v>275</v>
      </c>
      <c r="C43" s="362">
        <v>301</v>
      </c>
      <c r="D43" s="361">
        <v>97</v>
      </c>
      <c r="E43" s="361">
        <v>204</v>
      </c>
      <c r="F43" s="391" t="s">
        <v>286</v>
      </c>
      <c r="G43" s="391" t="s">
        <v>286</v>
      </c>
      <c r="H43" s="361">
        <v>0</v>
      </c>
      <c r="I43" s="361">
        <v>1</v>
      </c>
      <c r="J43" s="361">
        <v>5</v>
      </c>
      <c r="K43" s="361">
        <v>0</v>
      </c>
      <c r="L43" s="361">
        <v>0</v>
      </c>
      <c r="M43" s="361">
        <v>0</v>
      </c>
      <c r="N43" s="361">
        <v>0</v>
      </c>
      <c r="O43" s="361">
        <v>0</v>
      </c>
      <c r="P43" s="361">
        <v>0</v>
      </c>
      <c r="Q43" s="361">
        <v>0</v>
      </c>
      <c r="R43" s="361">
        <v>0</v>
      </c>
      <c r="S43" s="361">
        <v>1</v>
      </c>
      <c r="T43" s="361">
        <v>0</v>
      </c>
      <c r="U43" s="361">
        <v>11</v>
      </c>
      <c r="V43" s="361">
        <v>0</v>
      </c>
      <c r="W43" s="343">
        <v>0</v>
      </c>
      <c r="X43" s="343">
        <v>0</v>
      </c>
      <c r="Y43" s="343">
        <v>0</v>
      </c>
      <c r="Z43" s="343">
        <v>92</v>
      </c>
      <c r="AA43" s="343">
        <v>191</v>
      </c>
    </row>
    <row r="44" spans="1:28" s="356" customFormat="1" ht="13.5" customHeight="1">
      <c r="A44" s="357"/>
      <c r="B44" s="360" t="s">
        <v>332</v>
      </c>
      <c r="C44" s="390">
        <f>SUM(C46,C49)</f>
        <v>40</v>
      </c>
      <c r="D44" s="388">
        <f>SUM(D46,D49)</f>
        <v>28</v>
      </c>
      <c r="E44" s="388">
        <f>SUM(E46,E49)</f>
        <v>12</v>
      </c>
      <c r="F44" s="389" t="s">
        <v>286</v>
      </c>
      <c r="G44" s="389" t="s">
        <v>286</v>
      </c>
      <c r="H44" s="388">
        <f t="shared" ref="H44:AA44" si="2">SUM(H46,H49)</f>
        <v>0</v>
      </c>
      <c r="I44" s="388">
        <f t="shared" si="2"/>
        <v>0</v>
      </c>
      <c r="J44" s="388">
        <f t="shared" si="2"/>
        <v>0</v>
      </c>
      <c r="K44" s="388">
        <f t="shared" si="2"/>
        <v>0</v>
      </c>
      <c r="L44" s="388">
        <f t="shared" si="2"/>
        <v>0</v>
      </c>
      <c r="M44" s="388">
        <f t="shared" si="2"/>
        <v>0</v>
      </c>
      <c r="N44" s="388">
        <f t="shared" si="2"/>
        <v>0</v>
      </c>
      <c r="O44" s="388">
        <f t="shared" si="2"/>
        <v>0</v>
      </c>
      <c r="P44" s="388">
        <f t="shared" si="2"/>
        <v>5</v>
      </c>
      <c r="Q44" s="388">
        <f t="shared" si="2"/>
        <v>1</v>
      </c>
      <c r="R44" s="388">
        <f t="shared" si="2"/>
        <v>0</v>
      </c>
      <c r="S44" s="388">
        <f t="shared" si="2"/>
        <v>1</v>
      </c>
      <c r="T44" s="388">
        <f t="shared" si="2"/>
        <v>0</v>
      </c>
      <c r="U44" s="388">
        <f t="shared" si="2"/>
        <v>2</v>
      </c>
      <c r="V44" s="388">
        <f t="shared" si="2"/>
        <v>0</v>
      </c>
      <c r="W44" s="388">
        <f t="shared" si="2"/>
        <v>0</v>
      </c>
      <c r="X44" s="388">
        <f t="shared" si="2"/>
        <v>0</v>
      </c>
      <c r="Y44" s="388">
        <f t="shared" si="2"/>
        <v>0</v>
      </c>
      <c r="Z44" s="388">
        <f t="shared" si="2"/>
        <v>23</v>
      </c>
      <c r="AA44" s="388">
        <f t="shared" si="2"/>
        <v>8</v>
      </c>
    </row>
    <row r="45" spans="1:28" s="343" customFormat="1" ht="13.5" customHeight="1">
      <c r="A45" s="342"/>
      <c r="B45" s="387"/>
      <c r="C45" s="384"/>
      <c r="D45" s="382"/>
      <c r="E45" s="382"/>
      <c r="F45" s="383"/>
      <c r="G45" s="383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78"/>
    </row>
    <row r="46" spans="1:28" s="343" customFormat="1" ht="13.5" customHeight="1">
      <c r="A46" s="342"/>
      <c r="B46" s="385" t="s">
        <v>287</v>
      </c>
      <c r="C46" s="384">
        <f>D46+E46</f>
        <v>13</v>
      </c>
      <c r="D46" s="382">
        <f>SUM(F46,H46,J46,L46,N46,P46,R46,X46,Z46)</f>
        <v>8</v>
      </c>
      <c r="E46" s="382">
        <f>SUM(G46,I46,K46,M46,O46,Q46,S46,U46,W46,Y46,AA46)</f>
        <v>5</v>
      </c>
      <c r="F46" s="383" t="s">
        <v>286</v>
      </c>
      <c r="G46" s="383" t="s">
        <v>286</v>
      </c>
      <c r="H46" s="382">
        <v>0</v>
      </c>
      <c r="I46" s="382">
        <v>0</v>
      </c>
      <c r="J46" s="382">
        <v>0</v>
      </c>
      <c r="K46" s="382">
        <v>0</v>
      </c>
      <c r="L46" s="382">
        <v>0</v>
      </c>
      <c r="M46" s="382">
        <v>0</v>
      </c>
      <c r="N46" s="382">
        <v>0</v>
      </c>
      <c r="O46" s="382">
        <v>0</v>
      </c>
      <c r="P46" s="382">
        <v>0</v>
      </c>
      <c r="Q46" s="382">
        <v>0</v>
      </c>
      <c r="R46" s="382">
        <v>0</v>
      </c>
      <c r="S46" s="382">
        <v>0</v>
      </c>
      <c r="T46" s="382">
        <v>0</v>
      </c>
      <c r="U46" s="382">
        <v>0</v>
      </c>
      <c r="V46" s="382">
        <v>0</v>
      </c>
      <c r="W46" s="382">
        <v>0</v>
      </c>
      <c r="X46" s="382">
        <v>0</v>
      </c>
      <c r="Y46" s="382">
        <v>0</v>
      </c>
      <c r="Z46" s="382">
        <v>8</v>
      </c>
      <c r="AA46" s="382">
        <v>5</v>
      </c>
      <c r="AB46" s="378"/>
    </row>
    <row r="47" spans="1:28" s="343" customFormat="1" ht="13.5" customHeight="1">
      <c r="A47" s="342"/>
      <c r="B47" s="350" t="s">
        <v>273</v>
      </c>
      <c r="C47" s="384"/>
      <c r="D47" s="382"/>
      <c r="E47" s="382"/>
      <c r="F47" s="383"/>
      <c r="G47" s="383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78"/>
    </row>
    <row r="48" spans="1:28" s="343" customFormat="1" ht="13.5" customHeight="1">
      <c r="A48" s="342"/>
      <c r="B48" s="386"/>
      <c r="C48" s="384"/>
      <c r="D48" s="382"/>
      <c r="E48" s="382"/>
      <c r="F48" s="383"/>
      <c r="G48" s="383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78"/>
    </row>
    <row r="49" spans="1:28" s="343" customFormat="1" ht="13.5" customHeight="1">
      <c r="A49" s="342"/>
      <c r="B49" s="385" t="s">
        <v>272</v>
      </c>
      <c r="C49" s="384">
        <f>SUM(C50:C53)</f>
        <v>27</v>
      </c>
      <c r="D49" s="382">
        <f>SUM(D50:D53)</f>
        <v>20</v>
      </c>
      <c r="E49" s="382">
        <f>SUM(E50:E53)</f>
        <v>7</v>
      </c>
      <c r="F49" s="383" t="s">
        <v>286</v>
      </c>
      <c r="G49" s="383" t="s">
        <v>286</v>
      </c>
      <c r="H49" s="382">
        <f t="shared" ref="H49:AA49" si="3">SUM(H50:H53)</f>
        <v>0</v>
      </c>
      <c r="I49" s="382">
        <f t="shared" si="3"/>
        <v>0</v>
      </c>
      <c r="J49" s="382">
        <f t="shared" si="3"/>
        <v>0</v>
      </c>
      <c r="K49" s="382">
        <f t="shared" si="3"/>
        <v>0</v>
      </c>
      <c r="L49" s="382">
        <f t="shared" si="3"/>
        <v>0</v>
      </c>
      <c r="M49" s="382">
        <f t="shared" si="3"/>
        <v>0</v>
      </c>
      <c r="N49" s="382">
        <f t="shared" si="3"/>
        <v>0</v>
      </c>
      <c r="O49" s="382">
        <f t="shared" si="3"/>
        <v>0</v>
      </c>
      <c r="P49" s="382">
        <f t="shared" si="3"/>
        <v>5</v>
      </c>
      <c r="Q49" s="382">
        <f t="shared" si="3"/>
        <v>1</v>
      </c>
      <c r="R49" s="382">
        <f t="shared" si="3"/>
        <v>0</v>
      </c>
      <c r="S49" s="382">
        <f t="shared" si="3"/>
        <v>1</v>
      </c>
      <c r="T49" s="382">
        <f t="shared" si="3"/>
        <v>0</v>
      </c>
      <c r="U49" s="382">
        <f t="shared" si="3"/>
        <v>2</v>
      </c>
      <c r="V49" s="382">
        <f t="shared" si="3"/>
        <v>0</v>
      </c>
      <c r="W49" s="382">
        <f t="shared" si="3"/>
        <v>0</v>
      </c>
      <c r="X49" s="382">
        <f t="shared" si="3"/>
        <v>0</v>
      </c>
      <c r="Y49" s="382">
        <f t="shared" si="3"/>
        <v>0</v>
      </c>
      <c r="Z49" s="382">
        <f t="shared" si="3"/>
        <v>15</v>
      </c>
      <c r="AA49" s="382">
        <f t="shared" si="3"/>
        <v>3</v>
      </c>
      <c r="AB49" s="378"/>
    </row>
    <row r="50" spans="1:28" s="343" customFormat="1" ht="13.5" customHeight="1">
      <c r="A50" s="342"/>
      <c r="B50" s="350" t="s">
        <v>271</v>
      </c>
      <c r="C50" s="384">
        <f>D50+E50</f>
        <v>11</v>
      </c>
      <c r="D50" s="382">
        <f>SUM(F50,H50,J50,L50,N50,P50,R50,X50,Z50)</f>
        <v>10</v>
      </c>
      <c r="E50" s="382">
        <f>SUM(G50,I50,K50,M50,O50,Q50,S50,U50,W50,Y50,AA50)</f>
        <v>1</v>
      </c>
      <c r="F50" s="383" t="s">
        <v>286</v>
      </c>
      <c r="G50" s="383" t="s">
        <v>286</v>
      </c>
      <c r="H50" s="382">
        <v>0</v>
      </c>
      <c r="I50" s="382">
        <v>0</v>
      </c>
      <c r="J50" s="382">
        <v>0</v>
      </c>
      <c r="K50" s="382">
        <v>0</v>
      </c>
      <c r="L50" s="382">
        <v>0</v>
      </c>
      <c r="M50" s="382">
        <v>0</v>
      </c>
      <c r="N50" s="382">
        <v>0</v>
      </c>
      <c r="O50" s="382">
        <v>0</v>
      </c>
      <c r="P50" s="382">
        <v>0</v>
      </c>
      <c r="Q50" s="382">
        <v>0</v>
      </c>
      <c r="R50" s="382">
        <v>0</v>
      </c>
      <c r="S50" s="382">
        <v>0</v>
      </c>
      <c r="T50" s="382">
        <v>0</v>
      </c>
      <c r="U50" s="382">
        <v>0</v>
      </c>
      <c r="V50" s="382">
        <v>0</v>
      </c>
      <c r="W50" s="382">
        <v>0</v>
      </c>
      <c r="X50" s="382">
        <v>0</v>
      </c>
      <c r="Y50" s="382">
        <v>0</v>
      </c>
      <c r="Z50" s="382">
        <v>10</v>
      </c>
      <c r="AA50" s="382">
        <v>1</v>
      </c>
      <c r="AB50" s="378"/>
    </row>
    <row r="51" spans="1:28" s="343" customFormat="1" ht="13.5" customHeight="1">
      <c r="A51" s="342"/>
      <c r="B51" s="350" t="s">
        <v>270</v>
      </c>
      <c r="C51" s="384">
        <f>D51+E51</f>
        <v>9</v>
      </c>
      <c r="D51" s="382">
        <f>SUM(F51,H51,J51,L51,N51,P51,R51,X51,Z51)</f>
        <v>4</v>
      </c>
      <c r="E51" s="382">
        <f>SUM(G51,I51,K51,M51,O51,Q51,S51,U51,W51,Y51,AA51)</f>
        <v>5</v>
      </c>
      <c r="F51" s="383" t="s">
        <v>286</v>
      </c>
      <c r="G51" s="383" t="s">
        <v>286</v>
      </c>
      <c r="H51" s="382">
        <v>0</v>
      </c>
      <c r="I51" s="382">
        <v>0</v>
      </c>
      <c r="J51" s="382">
        <v>0</v>
      </c>
      <c r="K51" s="382">
        <v>0</v>
      </c>
      <c r="L51" s="382">
        <v>0</v>
      </c>
      <c r="M51" s="382">
        <v>0</v>
      </c>
      <c r="N51" s="382">
        <v>0</v>
      </c>
      <c r="O51" s="382">
        <v>0</v>
      </c>
      <c r="P51" s="382">
        <v>0</v>
      </c>
      <c r="Q51" s="382">
        <v>1</v>
      </c>
      <c r="R51" s="382">
        <v>0</v>
      </c>
      <c r="S51" s="382">
        <v>1</v>
      </c>
      <c r="T51" s="382">
        <v>0</v>
      </c>
      <c r="U51" s="382">
        <v>1</v>
      </c>
      <c r="V51" s="382">
        <v>0</v>
      </c>
      <c r="W51" s="382">
        <v>0</v>
      </c>
      <c r="X51" s="382">
        <v>0</v>
      </c>
      <c r="Y51" s="382">
        <v>0</v>
      </c>
      <c r="Z51" s="382">
        <v>4</v>
      </c>
      <c r="AA51" s="382">
        <v>2</v>
      </c>
      <c r="AB51" s="378"/>
    </row>
    <row r="52" spans="1:28" s="343" customFormat="1" ht="13.5" customHeight="1">
      <c r="A52" s="342"/>
      <c r="B52" s="350" t="s">
        <v>333</v>
      </c>
      <c r="C52" s="384">
        <f>D52+E52</f>
        <v>7</v>
      </c>
      <c r="D52" s="382">
        <f>SUM(F52,H52,J52,L52,N52,P52,R52,X52,Z52)</f>
        <v>6</v>
      </c>
      <c r="E52" s="382">
        <f>SUM(G52,I52,K52,M52,O52,Q52,S52,U52,W52,Y52,AA52)</f>
        <v>1</v>
      </c>
      <c r="F52" s="383" t="s">
        <v>286</v>
      </c>
      <c r="G52" s="383" t="s">
        <v>286</v>
      </c>
      <c r="H52" s="382">
        <v>0</v>
      </c>
      <c r="I52" s="382">
        <v>0</v>
      </c>
      <c r="J52" s="382">
        <v>0</v>
      </c>
      <c r="K52" s="382">
        <v>0</v>
      </c>
      <c r="L52" s="382">
        <v>0</v>
      </c>
      <c r="M52" s="382">
        <v>0</v>
      </c>
      <c r="N52" s="382">
        <v>0</v>
      </c>
      <c r="O52" s="382">
        <v>0</v>
      </c>
      <c r="P52" s="382">
        <v>5</v>
      </c>
      <c r="Q52" s="382">
        <v>0</v>
      </c>
      <c r="R52" s="382">
        <v>0</v>
      </c>
      <c r="S52" s="382">
        <v>0</v>
      </c>
      <c r="T52" s="382">
        <v>0</v>
      </c>
      <c r="U52" s="382">
        <v>1</v>
      </c>
      <c r="V52" s="382">
        <v>0</v>
      </c>
      <c r="W52" s="382">
        <v>0</v>
      </c>
      <c r="X52" s="382">
        <v>0</v>
      </c>
      <c r="Y52" s="382">
        <v>0</v>
      </c>
      <c r="Z52" s="382">
        <v>1</v>
      </c>
      <c r="AA52" s="382">
        <v>0</v>
      </c>
      <c r="AB52" s="378"/>
    </row>
    <row r="53" spans="1:28" s="343" customFormat="1" ht="13.5" customHeight="1">
      <c r="A53" s="342"/>
      <c r="B53" s="350" t="s">
        <v>269</v>
      </c>
      <c r="C53" s="384">
        <f>D53+E53</f>
        <v>0</v>
      </c>
      <c r="D53" s="382">
        <f>SUM(F53,H53,J53,L53,N53,P53,R53,X53,Z53)</f>
        <v>0</v>
      </c>
      <c r="E53" s="382">
        <f>SUM(G53,I53,K53,M53,O53,Q53,S53,U53,W53,Y53,AA53)</f>
        <v>0</v>
      </c>
      <c r="F53" s="383" t="s">
        <v>286</v>
      </c>
      <c r="G53" s="383" t="s">
        <v>286</v>
      </c>
      <c r="H53" s="382">
        <v>0</v>
      </c>
      <c r="I53" s="382">
        <v>0</v>
      </c>
      <c r="J53" s="382">
        <v>0</v>
      </c>
      <c r="K53" s="382">
        <v>0</v>
      </c>
      <c r="L53" s="382">
        <v>0</v>
      </c>
      <c r="M53" s="382">
        <v>0</v>
      </c>
      <c r="N53" s="382">
        <v>0</v>
      </c>
      <c r="O53" s="382">
        <v>0</v>
      </c>
      <c r="P53" s="382">
        <v>0</v>
      </c>
      <c r="Q53" s="382">
        <v>0</v>
      </c>
      <c r="R53" s="382">
        <v>0</v>
      </c>
      <c r="S53" s="382">
        <v>0</v>
      </c>
      <c r="T53" s="382">
        <v>0</v>
      </c>
      <c r="U53" s="382">
        <v>0</v>
      </c>
      <c r="V53" s="382">
        <v>0</v>
      </c>
      <c r="W53" s="382">
        <v>0</v>
      </c>
      <c r="X53" s="382">
        <v>0</v>
      </c>
      <c r="Y53" s="382">
        <v>0</v>
      </c>
      <c r="Z53" s="382">
        <v>0</v>
      </c>
      <c r="AA53" s="382">
        <v>0</v>
      </c>
      <c r="AB53" s="378"/>
    </row>
    <row r="54" spans="1:28" s="343" customFormat="1" ht="13.5" customHeight="1">
      <c r="A54" s="347"/>
      <c r="B54" s="381"/>
      <c r="C54" s="380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8"/>
    </row>
    <row r="55" spans="1:28" s="343" customFormat="1" ht="13.5" customHeight="1">
      <c r="A55" s="342"/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6"/>
      <c r="V55" s="376"/>
      <c r="W55" s="342"/>
      <c r="X55" s="342"/>
      <c r="Y55" s="342"/>
      <c r="Z55" s="342"/>
      <c r="AA55" s="342"/>
    </row>
    <row r="56" spans="1:28" s="343" customFormat="1" ht="13.5" customHeight="1">
      <c r="A56" s="342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6"/>
      <c r="V56" s="376"/>
      <c r="W56" s="342"/>
      <c r="X56" s="342"/>
      <c r="Y56" s="342"/>
      <c r="Z56" s="342"/>
      <c r="AA56" s="342"/>
    </row>
    <row r="57" spans="1:28" s="343" customFormat="1" ht="13.5" customHeight="1">
      <c r="A57" s="342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</row>
    <row r="58" spans="1:28" s="343" customFormat="1" ht="13.5" customHeight="1">
      <c r="A58" s="629" t="s">
        <v>285</v>
      </c>
      <c r="B58" s="629"/>
      <c r="C58" s="629"/>
      <c r="D58" s="629"/>
      <c r="E58" s="629"/>
      <c r="F58" s="629"/>
      <c r="G58" s="629"/>
      <c r="H58" s="629"/>
      <c r="I58" s="629"/>
      <c r="J58" s="629"/>
      <c r="K58" s="629"/>
      <c r="L58" s="629"/>
      <c r="M58" s="629"/>
      <c r="N58" s="374"/>
      <c r="O58" s="374"/>
      <c r="P58" s="374"/>
      <c r="Q58" s="374"/>
      <c r="R58" s="374"/>
      <c r="S58" s="374"/>
      <c r="T58" s="374"/>
      <c r="U58" s="355"/>
      <c r="V58" s="374"/>
      <c r="W58" s="342"/>
      <c r="X58" s="342"/>
      <c r="Y58" s="342"/>
      <c r="Z58" s="342"/>
      <c r="AA58" s="342"/>
    </row>
    <row r="59" spans="1:28" s="343" customFormat="1" ht="13.5" customHeight="1">
      <c r="A59" s="375"/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4"/>
      <c r="O59" s="374"/>
      <c r="P59" s="374"/>
      <c r="Q59" s="374"/>
      <c r="R59" s="374"/>
      <c r="S59" s="374"/>
      <c r="T59" s="374"/>
      <c r="U59" s="355"/>
      <c r="V59" s="374"/>
      <c r="W59" s="342"/>
      <c r="X59" s="342"/>
      <c r="Y59" s="342"/>
      <c r="Z59" s="342"/>
      <c r="AA59" s="342"/>
    </row>
    <row r="60" spans="1:28" s="343" customFormat="1" ht="13.5" customHeight="1">
      <c r="A60" s="342" t="s">
        <v>284</v>
      </c>
      <c r="B60" s="373"/>
      <c r="C60" s="355"/>
      <c r="D60" s="355"/>
      <c r="E60" s="355"/>
      <c r="F60" s="355"/>
      <c r="G60" s="355"/>
      <c r="H60" s="355"/>
      <c r="I60" s="355"/>
      <c r="J60" s="355"/>
      <c r="K60" s="355"/>
      <c r="L60" s="372"/>
      <c r="M60" s="355"/>
      <c r="N60" s="372" t="s">
        <v>82</v>
      </c>
      <c r="O60" s="355"/>
      <c r="P60" s="355"/>
      <c r="Q60" s="355"/>
      <c r="R60" s="355"/>
      <c r="S60" s="355"/>
      <c r="T60" s="342"/>
      <c r="U60" s="371" t="s">
        <v>283</v>
      </c>
      <c r="V60" s="342"/>
      <c r="W60" s="342"/>
      <c r="X60" s="342"/>
      <c r="Y60" s="342"/>
      <c r="Z60" s="342"/>
      <c r="AA60" s="342"/>
    </row>
    <row r="61" spans="1:28" s="343" customFormat="1" ht="15.75" customHeight="1">
      <c r="A61" s="633" t="s">
        <v>282</v>
      </c>
      <c r="B61" s="634"/>
      <c r="C61" s="644" t="s">
        <v>3</v>
      </c>
      <c r="D61" s="645"/>
      <c r="E61" s="645"/>
      <c r="F61" s="370" t="s">
        <v>281</v>
      </c>
      <c r="G61" s="369"/>
      <c r="H61" s="368"/>
      <c r="I61" s="367"/>
      <c r="J61" s="639" t="s">
        <v>109</v>
      </c>
      <c r="K61" s="634"/>
      <c r="L61" s="641" t="s">
        <v>280</v>
      </c>
      <c r="M61" s="634"/>
      <c r="N61" s="639" t="s">
        <v>110</v>
      </c>
      <c r="O61" s="634"/>
      <c r="P61" s="641" t="s">
        <v>279</v>
      </c>
      <c r="Q61" s="648"/>
      <c r="R61" s="639" t="s">
        <v>278</v>
      </c>
      <c r="S61" s="633"/>
      <c r="T61" s="641" t="s">
        <v>277</v>
      </c>
      <c r="U61" s="633"/>
      <c r="V61" s="342"/>
      <c r="W61" s="342"/>
      <c r="X61" s="342"/>
      <c r="Y61" s="342"/>
      <c r="Z61" s="342"/>
      <c r="AA61" s="342"/>
    </row>
    <row r="62" spans="1:28" s="343" customFormat="1" ht="15.75" customHeight="1">
      <c r="A62" s="635"/>
      <c r="B62" s="636"/>
      <c r="C62" s="646"/>
      <c r="D62" s="647"/>
      <c r="E62" s="647"/>
      <c r="F62" s="642" t="s">
        <v>150</v>
      </c>
      <c r="G62" s="643"/>
      <c r="H62" s="639" t="s">
        <v>276</v>
      </c>
      <c r="I62" s="634"/>
      <c r="J62" s="640"/>
      <c r="K62" s="636"/>
      <c r="L62" s="640"/>
      <c r="M62" s="636"/>
      <c r="N62" s="640"/>
      <c r="O62" s="636"/>
      <c r="P62" s="649"/>
      <c r="Q62" s="650"/>
      <c r="R62" s="640"/>
      <c r="S62" s="635"/>
      <c r="T62" s="640"/>
      <c r="U62" s="635"/>
      <c r="V62" s="342"/>
      <c r="W62" s="342"/>
      <c r="X62" s="342"/>
      <c r="Y62" s="342"/>
      <c r="Z62" s="342"/>
      <c r="AA62" s="342"/>
    </row>
    <row r="63" spans="1:28" s="343" customFormat="1" ht="15.75" customHeight="1">
      <c r="A63" s="637"/>
      <c r="B63" s="638"/>
      <c r="C63" s="366" t="s">
        <v>55</v>
      </c>
      <c r="D63" s="365" t="s">
        <v>1</v>
      </c>
      <c r="E63" s="364" t="s">
        <v>2</v>
      </c>
      <c r="F63" s="366" t="s">
        <v>1</v>
      </c>
      <c r="G63" s="365" t="s">
        <v>2</v>
      </c>
      <c r="H63" s="364" t="s">
        <v>1</v>
      </c>
      <c r="I63" s="365" t="s">
        <v>2</v>
      </c>
      <c r="J63" s="364" t="s">
        <v>1</v>
      </c>
      <c r="K63" s="365" t="s">
        <v>2</v>
      </c>
      <c r="L63" s="366" t="s">
        <v>1</v>
      </c>
      <c r="M63" s="365" t="s">
        <v>2</v>
      </c>
      <c r="N63" s="366" t="s">
        <v>1</v>
      </c>
      <c r="O63" s="365" t="s">
        <v>2</v>
      </c>
      <c r="P63" s="366" t="s">
        <v>1</v>
      </c>
      <c r="Q63" s="365" t="s">
        <v>2</v>
      </c>
      <c r="R63" s="365" t="s">
        <v>1</v>
      </c>
      <c r="S63" s="364" t="s">
        <v>2</v>
      </c>
      <c r="T63" s="365" t="s">
        <v>1</v>
      </c>
      <c r="U63" s="364" t="s">
        <v>2</v>
      </c>
      <c r="V63" s="342"/>
      <c r="W63" s="342"/>
      <c r="X63" s="342"/>
      <c r="Y63" s="342"/>
      <c r="Z63" s="342"/>
      <c r="AA63" s="342"/>
    </row>
    <row r="64" spans="1:28" s="343" customFormat="1" ht="13.5" customHeight="1">
      <c r="A64" s="342"/>
      <c r="B64" s="355"/>
      <c r="C64" s="354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42"/>
      <c r="W64" s="342"/>
      <c r="X64" s="342"/>
      <c r="Y64" s="342"/>
      <c r="Z64" s="342"/>
      <c r="AA64" s="342"/>
    </row>
    <row r="65" spans="1:27" s="343" customFormat="1" ht="13.5" customHeight="1">
      <c r="A65" s="342"/>
      <c r="B65" s="363" t="s">
        <v>275</v>
      </c>
      <c r="C65" s="362">
        <v>41</v>
      </c>
      <c r="D65" s="361">
        <v>4</v>
      </c>
      <c r="E65" s="361">
        <v>37</v>
      </c>
      <c r="F65" s="361">
        <v>1</v>
      </c>
      <c r="G65" s="361">
        <v>2</v>
      </c>
      <c r="H65" s="361">
        <v>3</v>
      </c>
      <c r="I65" s="361">
        <v>35</v>
      </c>
      <c r="J65" s="361">
        <v>0</v>
      </c>
      <c r="K65" s="361">
        <v>0</v>
      </c>
      <c r="L65" s="361">
        <v>0</v>
      </c>
      <c r="M65" s="361">
        <v>0</v>
      </c>
      <c r="N65" s="361">
        <v>0</v>
      </c>
      <c r="O65" s="361">
        <v>0</v>
      </c>
      <c r="P65" s="361">
        <v>0</v>
      </c>
      <c r="Q65" s="361">
        <v>0</v>
      </c>
      <c r="R65" s="361">
        <v>0</v>
      </c>
      <c r="S65" s="361">
        <v>0</v>
      </c>
      <c r="T65" s="361">
        <v>0</v>
      </c>
      <c r="U65" s="361">
        <v>0</v>
      </c>
      <c r="V65" s="342"/>
      <c r="W65" s="342"/>
      <c r="X65" s="342"/>
      <c r="Y65" s="342"/>
      <c r="Z65" s="342"/>
      <c r="AA65" s="342"/>
    </row>
    <row r="66" spans="1:27" s="356" customFormat="1" ht="13.5" customHeight="1">
      <c r="A66" s="357"/>
      <c r="B66" s="360" t="s">
        <v>332</v>
      </c>
      <c r="C66" s="359">
        <f t="shared" ref="C66:U66" si="4">SUM(C68,C71)</f>
        <v>44</v>
      </c>
      <c r="D66" s="358">
        <f t="shared" si="4"/>
        <v>6</v>
      </c>
      <c r="E66" s="358">
        <f t="shared" si="4"/>
        <v>38</v>
      </c>
      <c r="F66" s="358">
        <f t="shared" si="4"/>
        <v>1</v>
      </c>
      <c r="G66" s="358">
        <f t="shared" si="4"/>
        <v>2</v>
      </c>
      <c r="H66" s="358">
        <f t="shared" si="4"/>
        <v>4</v>
      </c>
      <c r="I66" s="358">
        <f t="shared" si="4"/>
        <v>36</v>
      </c>
      <c r="J66" s="358">
        <f t="shared" si="4"/>
        <v>0</v>
      </c>
      <c r="K66" s="358">
        <f t="shared" si="4"/>
        <v>0</v>
      </c>
      <c r="L66" s="358">
        <f t="shared" si="4"/>
        <v>0</v>
      </c>
      <c r="M66" s="358">
        <f t="shared" si="4"/>
        <v>0</v>
      </c>
      <c r="N66" s="358">
        <f t="shared" si="4"/>
        <v>0</v>
      </c>
      <c r="O66" s="358">
        <f t="shared" si="4"/>
        <v>0</v>
      </c>
      <c r="P66" s="358">
        <f t="shared" si="4"/>
        <v>0</v>
      </c>
      <c r="Q66" s="358">
        <f t="shared" si="4"/>
        <v>0</v>
      </c>
      <c r="R66" s="358">
        <f t="shared" si="4"/>
        <v>1</v>
      </c>
      <c r="S66" s="358">
        <f t="shared" si="4"/>
        <v>0</v>
      </c>
      <c r="T66" s="358">
        <f t="shared" si="4"/>
        <v>0</v>
      </c>
      <c r="U66" s="358">
        <f t="shared" si="4"/>
        <v>0</v>
      </c>
      <c r="V66" s="357"/>
      <c r="W66" s="357"/>
      <c r="X66" s="357"/>
      <c r="Y66" s="357"/>
      <c r="Z66" s="357"/>
      <c r="AA66" s="357"/>
    </row>
    <row r="67" spans="1:27" s="343" customFormat="1" ht="13.5" customHeight="1">
      <c r="A67" s="342"/>
      <c r="B67" s="355"/>
      <c r="C67" s="354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42"/>
      <c r="W67" s="342"/>
      <c r="X67" s="342"/>
      <c r="Y67" s="342"/>
      <c r="Z67" s="342"/>
      <c r="AA67" s="342"/>
    </row>
    <row r="68" spans="1:27" s="343" customFormat="1" ht="13.5" customHeight="1">
      <c r="A68" s="342"/>
      <c r="B68" s="352" t="s">
        <v>274</v>
      </c>
      <c r="C68" s="349">
        <f>D68+E68</f>
        <v>3</v>
      </c>
      <c r="D68" s="348">
        <f>SUM(F68,H68,J68,L68,N68,R68,T68)</f>
        <v>1</v>
      </c>
      <c r="E68" s="348">
        <f>SUM(G68,I68,K68,M68,O68,Q68,S68,U68)</f>
        <v>2</v>
      </c>
      <c r="F68" s="348">
        <v>1</v>
      </c>
      <c r="G68" s="348">
        <v>2</v>
      </c>
      <c r="H68" s="348">
        <v>0</v>
      </c>
      <c r="I68" s="348">
        <v>0</v>
      </c>
      <c r="J68" s="348">
        <v>0</v>
      </c>
      <c r="K68" s="348">
        <v>0</v>
      </c>
      <c r="L68" s="348">
        <v>0</v>
      </c>
      <c r="M68" s="348">
        <v>0</v>
      </c>
      <c r="N68" s="348">
        <v>0</v>
      </c>
      <c r="O68" s="348">
        <v>0</v>
      </c>
      <c r="P68" s="348">
        <v>0</v>
      </c>
      <c r="Q68" s="348">
        <v>0</v>
      </c>
      <c r="R68" s="348">
        <v>0</v>
      </c>
      <c r="S68" s="348">
        <v>0</v>
      </c>
      <c r="T68" s="348">
        <v>0</v>
      </c>
      <c r="U68" s="348">
        <v>0</v>
      </c>
      <c r="V68" s="342"/>
      <c r="W68" s="342"/>
      <c r="X68" s="342"/>
      <c r="Y68" s="342"/>
      <c r="Z68" s="342"/>
      <c r="AA68" s="342"/>
    </row>
    <row r="69" spans="1:27" s="343" customFormat="1" ht="13.5" customHeight="1">
      <c r="A69" s="342"/>
      <c r="B69" s="350" t="s">
        <v>273</v>
      </c>
      <c r="C69" s="349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2"/>
      <c r="W69" s="342"/>
      <c r="X69" s="342"/>
      <c r="Y69" s="342"/>
      <c r="Z69" s="342"/>
      <c r="AA69" s="342"/>
    </row>
    <row r="70" spans="1:27" s="343" customFormat="1" ht="13.5" customHeight="1">
      <c r="A70" s="342"/>
      <c r="B70" s="350"/>
      <c r="C70" s="349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2"/>
      <c r="W70" s="342"/>
      <c r="X70" s="342"/>
      <c r="Y70" s="342"/>
      <c r="Z70" s="342"/>
      <c r="AA70" s="342"/>
    </row>
    <row r="71" spans="1:27" s="343" customFormat="1" ht="13.5" customHeight="1">
      <c r="A71" s="342"/>
      <c r="B71" s="352" t="s">
        <v>272</v>
      </c>
      <c r="C71" s="349">
        <f t="shared" ref="C71:U71" si="5">SUM(C72:C75)</f>
        <v>41</v>
      </c>
      <c r="D71" s="348">
        <f t="shared" si="5"/>
        <v>5</v>
      </c>
      <c r="E71" s="348">
        <f t="shared" si="5"/>
        <v>36</v>
      </c>
      <c r="F71" s="351">
        <f t="shared" si="5"/>
        <v>0</v>
      </c>
      <c r="G71" s="351">
        <f t="shared" si="5"/>
        <v>0</v>
      </c>
      <c r="H71" s="348">
        <f t="shared" si="5"/>
        <v>4</v>
      </c>
      <c r="I71" s="348">
        <f t="shared" si="5"/>
        <v>36</v>
      </c>
      <c r="J71" s="348">
        <f t="shared" si="5"/>
        <v>0</v>
      </c>
      <c r="K71" s="348">
        <f t="shared" si="5"/>
        <v>0</v>
      </c>
      <c r="L71" s="348">
        <f t="shared" si="5"/>
        <v>0</v>
      </c>
      <c r="M71" s="348">
        <f t="shared" si="5"/>
        <v>0</v>
      </c>
      <c r="N71" s="348">
        <f t="shared" si="5"/>
        <v>0</v>
      </c>
      <c r="O71" s="348">
        <f t="shared" si="5"/>
        <v>0</v>
      </c>
      <c r="P71" s="348">
        <f t="shared" si="5"/>
        <v>0</v>
      </c>
      <c r="Q71" s="348">
        <f t="shared" si="5"/>
        <v>0</v>
      </c>
      <c r="R71" s="348">
        <f t="shared" si="5"/>
        <v>1</v>
      </c>
      <c r="S71" s="348">
        <f t="shared" si="5"/>
        <v>0</v>
      </c>
      <c r="T71" s="348">
        <f t="shared" si="5"/>
        <v>0</v>
      </c>
      <c r="U71" s="348">
        <f t="shared" si="5"/>
        <v>0</v>
      </c>
      <c r="V71" s="342"/>
      <c r="W71" s="342"/>
      <c r="X71" s="342"/>
      <c r="Y71" s="342"/>
      <c r="Z71" s="342"/>
      <c r="AA71" s="342"/>
    </row>
    <row r="72" spans="1:27" s="343" customFormat="1" ht="13.5" customHeight="1">
      <c r="A72" s="342"/>
      <c r="B72" s="350" t="s">
        <v>271</v>
      </c>
      <c r="C72" s="349">
        <f>D72+E72</f>
        <v>5</v>
      </c>
      <c r="D72" s="348">
        <f>SUM(F72,H72,J72,L72,N72,R72,T72)</f>
        <v>2</v>
      </c>
      <c r="E72" s="348">
        <f>SUM(G72,I72,K72,M72,O72,Q72,S72,U72)</f>
        <v>3</v>
      </c>
      <c r="F72" s="348">
        <v>0</v>
      </c>
      <c r="G72" s="348">
        <v>0</v>
      </c>
      <c r="H72" s="348">
        <v>2</v>
      </c>
      <c r="I72" s="348">
        <v>3</v>
      </c>
      <c r="J72" s="348">
        <v>0</v>
      </c>
      <c r="K72" s="348">
        <v>0</v>
      </c>
      <c r="L72" s="348">
        <v>0</v>
      </c>
      <c r="M72" s="348">
        <v>0</v>
      </c>
      <c r="N72" s="348">
        <v>0</v>
      </c>
      <c r="O72" s="348">
        <v>0</v>
      </c>
      <c r="P72" s="348">
        <v>0</v>
      </c>
      <c r="Q72" s="348">
        <v>0</v>
      </c>
      <c r="R72" s="348">
        <v>0</v>
      </c>
      <c r="S72" s="348">
        <v>0</v>
      </c>
      <c r="T72" s="348">
        <v>0</v>
      </c>
      <c r="U72" s="348">
        <v>0</v>
      </c>
      <c r="V72" s="342"/>
      <c r="W72" s="342"/>
      <c r="X72" s="342"/>
      <c r="Y72" s="342"/>
      <c r="Z72" s="342"/>
      <c r="AA72" s="342"/>
    </row>
    <row r="73" spans="1:27" s="343" customFormat="1" ht="13.5" customHeight="1">
      <c r="A73" s="342"/>
      <c r="B73" s="350" t="s">
        <v>270</v>
      </c>
      <c r="C73" s="349">
        <f>D73+E73</f>
        <v>1</v>
      </c>
      <c r="D73" s="348">
        <f>SUM(F73,H73,J73,L73,N73,R73,T73)</f>
        <v>0</v>
      </c>
      <c r="E73" s="348">
        <f>SUM(G73,I73,K73,M73,O73,Q73,S73,U73)</f>
        <v>1</v>
      </c>
      <c r="F73" s="348">
        <v>0</v>
      </c>
      <c r="G73" s="348">
        <v>0</v>
      </c>
      <c r="H73" s="348">
        <v>0</v>
      </c>
      <c r="I73" s="348">
        <v>1</v>
      </c>
      <c r="J73" s="348">
        <v>0</v>
      </c>
      <c r="K73" s="348">
        <v>0</v>
      </c>
      <c r="L73" s="348">
        <v>0</v>
      </c>
      <c r="M73" s="348">
        <v>0</v>
      </c>
      <c r="N73" s="348">
        <v>0</v>
      </c>
      <c r="O73" s="348">
        <v>0</v>
      </c>
      <c r="P73" s="348">
        <v>0</v>
      </c>
      <c r="Q73" s="348">
        <v>0</v>
      </c>
      <c r="R73" s="348">
        <v>0</v>
      </c>
      <c r="S73" s="348">
        <v>0</v>
      </c>
      <c r="T73" s="348">
        <v>0</v>
      </c>
      <c r="U73" s="348">
        <v>0</v>
      </c>
      <c r="V73" s="342"/>
      <c r="W73" s="342"/>
      <c r="X73" s="342"/>
      <c r="Y73" s="342"/>
      <c r="Z73" s="342"/>
      <c r="AA73" s="342"/>
    </row>
    <row r="74" spans="1:27" s="343" customFormat="1" ht="13.5" customHeight="1">
      <c r="A74" s="342"/>
      <c r="B74" s="350" t="s">
        <v>333</v>
      </c>
      <c r="C74" s="349">
        <f>D74+E74</f>
        <v>1</v>
      </c>
      <c r="D74" s="348">
        <f>SUM(F74,H74,J74,L74,N74,R74,T74)</f>
        <v>1</v>
      </c>
      <c r="E74" s="348">
        <f>SUM(G74,I74,K74,M74,O74,Q74,S74,U74)</f>
        <v>0</v>
      </c>
      <c r="F74" s="348">
        <v>0</v>
      </c>
      <c r="G74" s="348">
        <v>0</v>
      </c>
      <c r="H74" s="348">
        <v>1</v>
      </c>
      <c r="I74" s="348">
        <v>0</v>
      </c>
      <c r="J74" s="348">
        <v>0</v>
      </c>
      <c r="K74" s="348">
        <v>0</v>
      </c>
      <c r="L74" s="348">
        <v>0</v>
      </c>
      <c r="M74" s="348">
        <v>0</v>
      </c>
      <c r="N74" s="348">
        <v>0</v>
      </c>
      <c r="O74" s="348">
        <v>0</v>
      </c>
      <c r="P74" s="348">
        <v>0</v>
      </c>
      <c r="Q74" s="348">
        <v>0</v>
      </c>
      <c r="R74" s="348">
        <v>0</v>
      </c>
      <c r="S74" s="348">
        <v>0</v>
      </c>
      <c r="T74" s="348">
        <v>0</v>
      </c>
      <c r="U74" s="348">
        <v>0</v>
      </c>
      <c r="V74" s="342"/>
      <c r="W74" s="342"/>
      <c r="X74" s="342"/>
      <c r="Y74" s="342"/>
      <c r="Z74" s="342"/>
      <c r="AA74" s="342"/>
    </row>
    <row r="75" spans="1:27" s="343" customFormat="1" ht="13.5" customHeight="1">
      <c r="A75" s="342"/>
      <c r="B75" s="350" t="s">
        <v>269</v>
      </c>
      <c r="C75" s="349">
        <f>D75+E75</f>
        <v>34</v>
      </c>
      <c r="D75" s="348">
        <f>SUM(F75,H75,J75,L75,N75,R75,T75)</f>
        <v>2</v>
      </c>
      <c r="E75" s="348">
        <f>SUM(G75,I75,K75,M75,O75,Q75,S75,U75)</f>
        <v>32</v>
      </c>
      <c r="F75" s="348">
        <v>0</v>
      </c>
      <c r="G75" s="348">
        <v>0</v>
      </c>
      <c r="H75" s="348">
        <v>1</v>
      </c>
      <c r="I75" s="348">
        <v>32</v>
      </c>
      <c r="J75" s="348">
        <v>0</v>
      </c>
      <c r="K75" s="348">
        <v>0</v>
      </c>
      <c r="L75" s="348">
        <v>0</v>
      </c>
      <c r="M75" s="348">
        <v>0</v>
      </c>
      <c r="N75" s="348">
        <v>0</v>
      </c>
      <c r="O75" s="348">
        <v>0</v>
      </c>
      <c r="P75" s="348">
        <v>0</v>
      </c>
      <c r="Q75" s="348">
        <v>0</v>
      </c>
      <c r="R75" s="348">
        <v>1</v>
      </c>
      <c r="S75" s="348">
        <v>0</v>
      </c>
      <c r="T75" s="348">
        <v>0</v>
      </c>
      <c r="U75" s="348">
        <v>0</v>
      </c>
      <c r="V75" s="342"/>
      <c r="W75" s="342"/>
      <c r="X75" s="342"/>
      <c r="Y75" s="342"/>
      <c r="Z75" s="342"/>
      <c r="AA75" s="342"/>
    </row>
    <row r="76" spans="1:27" s="343" customFormat="1" ht="13.5" customHeight="1">
      <c r="A76" s="347"/>
      <c r="B76" s="346"/>
      <c r="C76" s="345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2"/>
      <c r="W76" s="342"/>
      <c r="X76" s="342"/>
      <c r="Y76" s="342"/>
      <c r="Z76" s="342"/>
      <c r="AA76" s="342"/>
    </row>
  </sheetData>
  <mergeCells count="23">
    <mergeCell ref="T61:U62"/>
    <mergeCell ref="F62:G62"/>
    <mergeCell ref="H62:I62"/>
    <mergeCell ref="C61:E62"/>
    <mergeCell ref="J61:K62"/>
    <mergeCell ref="L61:M62"/>
    <mergeCell ref="P61:Q62"/>
    <mergeCell ref="R61:S62"/>
    <mergeCell ref="A23:M23"/>
    <mergeCell ref="A58:M58"/>
    <mergeCell ref="A26:B27"/>
    <mergeCell ref="A61:B63"/>
    <mergeCell ref="N61:O62"/>
    <mergeCell ref="X26:Y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</mergeCells>
  <phoneticPr fontId="24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5" fitToWidth="2" orientation="portrait" r:id="rId1"/>
  <headerFooter alignWithMargins="0"/>
  <colBreaks count="1" manualBreakCount="1">
    <brk id="13" max="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/>
  <dimension ref="A1:AM21"/>
  <sheetViews>
    <sheetView showGridLines="0" zoomScaleNormal="100" zoomScaleSheetLayoutView="100" workbookViewId="0">
      <pane xSplit="2" ySplit="6" topLeftCell="C7" activePane="bottomRight" state="frozen"/>
      <selection pane="topRight"/>
      <selection pane="bottomLeft"/>
      <selection pane="bottomRight" activeCell="U15" sqref="U15"/>
    </sheetView>
  </sheetViews>
  <sheetFormatPr defaultColWidth="8.75" defaultRowHeight="13.5" customHeight="1"/>
  <cols>
    <col min="1" max="1" width="1.375" style="424" customWidth="1"/>
    <col min="2" max="2" width="8.75" style="424" customWidth="1"/>
    <col min="3" max="4" width="5" style="424" customWidth="1"/>
    <col min="5" max="5" width="4.875" style="424" customWidth="1"/>
    <col min="6" max="8" width="7" style="424" customWidth="1"/>
    <col min="9" max="28" width="6.75" style="424" customWidth="1"/>
    <col min="29" max="29" width="11.25" style="424" customWidth="1"/>
    <col min="30" max="16384" width="8.75" style="424"/>
  </cols>
  <sheetData>
    <row r="1" spans="1:39" s="426" customFormat="1" ht="13.5" customHeight="1">
      <c r="A1" s="657" t="s">
        <v>327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427"/>
      <c r="Q1" s="427"/>
      <c r="R1" s="427"/>
      <c r="S1" s="427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49"/>
    </row>
    <row r="2" spans="1:39" s="426" customFormat="1" ht="13.5" customHeight="1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27"/>
      <c r="Q2" s="427"/>
      <c r="R2" s="427"/>
      <c r="S2" s="427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49"/>
    </row>
    <row r="3" spans="1:39" s="426" customFormat="1" ht="13.5" customHeight="1">
      <c r="A3" s="424" t="s">
        <v>284</v>
      </c>
      <c r="B3" s="373"/>
      <c r="C3" s="373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24" t="s">
        <v>326</v>
      </c>
      <c r="Q3" s="377"/>
      <c r="R3" s="419"/>
      <c r="S3" s="424"/>
      <c r="T3" s="377"/>
      <c r="U3" s="419"/>
      <c r="V3" s="419"/>
      <c r="W3" s="419"/>
      <c r="X3" s="419"/>
      <c r="Y3" s="419"/>
      <c r="Z3" s="419"/>
      <c r="AA3" s="419"/>
      <c r="AB3" s="419"/>
      <c r="AC3" s="435" t="s">
        <v>325</v>
      </c>
      <c r="AD3" s="449"/>
    </row>
    <row r="4" spans="1:39" s="426" customFormat="1" ht="15.75" customHeight="1">
      <c r="A4" s="651" t="s">
        <v>297</v>
      </c>
      <c r="B4" s="652"/>
      <c r="C4" s="663" t="s">
        <v>324</v>
      </c>
      <c r="D4" s="665"/>
      <c r="E4" s="661" t="s">
        <v>323</v>
      </c>
      <c r="F4" s="667" t="s">
        <v>322</v>
      </c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2"/>
      <c r="T4" s="663" t="s">
        <v>321</v>
      </c>
      <c r="U4" s="664"/>
      <c r="V4" s="664"/>
      <c r="W4" s="664"/>
      <c r="X4" s="664"/>
      <c r="Y4" s="665"/>
      <c r="Z4" s="667" t="s">
        <v>320</v>
      </c>
      <c r="AA4" s="651"/>
      <c r="AB4" s="652"/>
      <c r="AC4" s="658" t="s">
        <v>319</v>
      </c>
      <c r="AD4" s="449"/>
    </row>
    <row r="5" spans="1:39" s="426" customFormat="1" ht="15.75" customHeight="1">
      <c r="A5" s="653"/>
      <c r="B5" s="654"/>
      <c r="C5" s="661" t="s">
        <v>318</v>
      </c>
      <c r="D5" s="661" t="s">
        <v>317</v>
      </c>
      <c r="E5" s="668"/>
      <c r="F5" s="666"/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6"/>
      <c r="T5" s="663" t="s">
        <v>316</v>
      </c>
      <c r="U5" s="664"/>
      <c r="V5" s="665"/>
      <c r="W5" s="663" t="s">
        <v>315</v>
      </c>
      <c r="X5" s="664"/>
      <c r="Y5" s="665"/>
      <c r="Z5" s="666" t="s">
        <v>314</v>
      </c>
      <c r="AA5" s="655"/>
      <c r="AB5" s="656"/>
      <c r="AC5" s="659"/>
      <c r="AD5" s="449"/>
      <c r="AE5" s="427"/>
    </row>
    <row r="6" spans="1:39" s="426" customFormat="1" ht="27" customHeight="1">
      <c r="A6" s="655"/>
      <c r="B6" s="656"/>
      <c r="C6" s="662"/>
      <c r="D6" s="662"/>
      <c r="E6" s="662"/>
      <c r="F6" s="454" t="s">
        <v>3</v>
      </c>
      <c r="G6" s="453" t="s">
        <v>1</v>
      </c>
      <c r="H6" s="453" t="s">
        <v>2</v>
      </c>
      <c r="I6" s="453" t="s">
        <v>313</v>
      </c>
      <c r="J6" s="462" t="s">
        <v>312</v>
      </c>
      <c r="K6" s="453" t="s">
        <v>311</v>
      </c>
      <c r="L6" s="462" t="s">
        <v>310</v>
      </c>
      <c r="M6" s="453" t="s">
        <v>309</v>
      </c>
      <c r="N6" s="461" t="s">
        <v>308</v>
      </c>
      <c r="O6" s="460" t="s">
        <v>307</v>
      </c>
      <c r="P6" s="460" t="s">
        <v>306</v>
      </c>
      <c r="Q6" s="460" t="s">
        <v>305</v>
      </c>
      <c r="R6" s="460" t="s">
        <v>304</v>
      </c>
      <c r="S6" s="459" t="s">
        <v>303</v>
      </c>
      <c r="T6" s="458" t="s">
        <v>55</v>
      </c>
      <c r="U6" s="453" t="s">
        <v>1</v>
      </c>
      <c r="V6" s="457" t="s">
        <v>2</v>
      </c>
      <c r="W6" s="456" t="s">
        <v>55</v>
      </c>
      <c r="X6" s="453" t="s">
        <v>1</v>
      </c>
      <c r="Y6" s="455" t="s">
        <v>2</v>
      </c>
      <c r="Z6" s="454" t="s">
        <v>55</v>
      </c>
      <c r="AA6" s="453" t="s">
        <v>1</v>
      </c>
      <c r="AB6" s="452" t="s">
        <v>2</v>
      </c>
      <c r="AC6" s="660"/>
      <c r="AD6" s="427"/>
      <c r="AE6" s="427"/>
    </row>
    <row r="7" spans="1:39" s="426" customFormat="1" ht="13.5" customHeight="1">
      <c r="A7" s="424"/>
      <c r="B7" s="419"/>
      <c r="C7" s="451"/>
      <c r="D7" s="449"/>
      <c r="E7" s="449"/>
      <c r="F7" s="450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27"/>
      <c r="AE7" s="427"/>
    </row>
    <row r="8" spans="1:39" s="426" customFormat="1" ht="13.5" customHeight="1">
      <c r="A8" s="424"/>
      <c r="B8" s="435" t="s">
        <v>275</v>
      </c>
      <c r="C8" s="434">
        <v>2</v>
      </c>
      <c r="D8" s="433">
        <v>2</v>
      </c>
      <c r="E8" s="433">
        <v>0</v>
      </c>
      <c r="F8" s="433">
        <v>8539</v>
      </c>
      <c r="G8" s="433">
        <v>2673</v>
      </c>
      <c r="H8" s="433">
        <v>5866</v>
      </c>
      <c r="I8" s="433">
        <v>2246</v>
      </c>
      <c r="J8" s="433">
        <v>2709</v>
      </c>
      <c r="K8" s="433">
        <v>2479</v>
      </c>
      <c r="L8" s="433">
        <v>563</v>
      </c>
      <c r="M8" s="433">
        <v>216</v>
      </c>
      <c r="N8" s="433">
        <v>262</v>
      </c>
      <c r="O8" s="433">
        <v>30</v>
      </c>
      <c r="P8" s="433">
        <v>20</v>
      </c>
      <c r="Q8" s="433">
        <v>11</v>
      </c>
      <c r="R8" s="433">
        <v>2</v>
      </c>
      <c r="S8" s="433">
        <v>1</v>
      </c>
      <c r="T8" s="433">
        <v>3018</v>
      </c>
      <c r="U8" s="433">
        <v>886</v>
      </c>
      <c r="V8" s="433">
        <v>2132</v>
      </c>
      <c r="W8" s="433">
        <v>4202</v>
      </c>
      <c r="X8" s="433">
        <v>1245</v>
      </c>
      <c r="Y8" s="433">
        <v>2957</v>
      </c>
      <c r="Z8" s="433">
        <v>405</v>
      </c>
      <c r="AA8" s="433">
        <v>164</v>
      </c>
      <c r="AB8" s="433">
        <v>241</v>
      </c>
      <c r="AC8" s="433">
        <v>5952</v>
      </c>
      <c r="AD8" s="433"/>
      <c r="AE8" s="433"/>
      <c r="AF8" s="433"/>
      <c r="AG8" s="433"/>
      <c r="AH8" s="433"/>
      <c r="AI8" s="433"/>
      <c r="AJ8" s="433"/>
      <c r="AK8" s="433"/>
      <c r="AL8" s="433"/>
      <c r="AM8" s="433"/>
    </row>
    <row r="9" spans="1:39" s="442" customFormat="1" ht="13.5" customHeight="1">
      <c r="A9" s="448"/>
      <c r="B9" s="447" t="s">
        <v>332</v>
      </c>
      <c r="C9" s="446">
        <f t="shared" ref="C9:AC9" si="0">SUM(C11,C14)</f>
        <v>2</v>
      </c>
      <c r="D9" s="445">
        <f t="shared" si="0"/>
        <v>3</v>
      </c>
      <c r="E9" s="445">
        <f t="shared" si="0"/>
        <v>1</v>
      </c>
      <c r="F9" s="443">
        <f>SUM(F11,F14)</f>
        <v>9235</v>
      </c>
      <c r="G9" s="443">
        <f t="shared" si="0"/>
        <v>2715</v>
      </c>
      <c r="H9" s="443">
        <f t="shared" si="0"/>
        <v>6520</v>
      </c>
      <c r="I9" s="443">
        <f t="shared" si="0"/>
        <v>2358</v>
      </c>
      <c r="J9" s="443">
        <f t="shared" si="0"/>
        <v>2647</v>
      </c>
      <c r="K9" s="443">
        <f t="shared" si="0"/>
        <v>3040</v>
      </c>
      <c r="L9" s="443">
        <f t="shared" si="0"/>
        <v>664</v>
      </c>
      <c r="M9" s="443">
        <f t="shared" si="0"/>
        <v>212</v>
      </c>
      <c r="N9" s="443">
        <f t="shared" si="0"/>
        <v>253</v>
      </c>
      <c r="O9" s="443">
        <f t="shared" si="0"/>
        <v>26</v>
      </c>
      <c r="P9" s="443">
        <f t="shared" si="0"/>
        <v>17</v>
      </c>
      <c r="Q9" s="443">
        <f t="shared" si="0"/>
        <v>11</v>
      </c>
      <c r="R9" s="443">
        <f t="shared" si="0"/>
        <v>6</v>
      </c>
      <c r="S9" s="443">
        <f t="shared" si="0"/>
        <v>1</v>
      </c>
      <c r="T9" s="444">
        <f t="shared" si="0"/>
        <v>2788</v>
      </c>
      <c r="U9" s="443">
        <f t="shared" si="0"/>
        <v>726</v>
      </c>
      <c r="V9" s="443">
        <f t="shared" si="0"/>
        <v>2062</v>
      </c>
      <c r="W9" s="444">
        <f t="shared" si="0"/>
        <v>3304</v>
      </c>
      <c r="X9" s="443">
        <f t="shared" si="0"/>
        <v>943</v>
      </c>
      <c r="Y9" s="443">
        <f t="shared" si="0"/>
        <v>2361</v>
      </c>
      <c r="Z9" s="443">
        <f t="shared" si="0"/>
        <v>576</v>
      </c>
      <c r="AA9" s="443">
        <f t="shared" si="0"/>
        <v>234</v>
      </c>
      <c r="AB9" s="443">
        <f t="shared" si="0"/>
        <v>342</v>
      </c>
      <c r="AC9" s="443">
        <f t="shared" si="0"/>
        <v>8574</v>
      </c>
    </row>
    <row r="10" spans="1:39" s="426" customFormat="1" ht="13.5" customHeight="1">
      <c r="A10" s="424"/>
      <c r="B10" s="419"/>
      <c r="C10" s="441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27"/>
      <c r="AE10" s="427"/>
    </row>
    <row r="11" spans="1:39" s="426" customFormat="1" ht="13.5" customHeight="1">
      <c r="A11" s="424"/>
      <c r="B11" s="423" t="s">
        <v>302</v>
      </c>
      <c r="C11" s="434">
        <v>1</v>
      </c>
      <c r="D11" s="433">
        <v>0</v>
      </c>
      <c r="E11" s="433">
        <v>0</v>
      </c>
      <c r="F11" s="433">
        <f>G11+H11</f>
        <v>1223</v>
      </c>
      <c r="G11" s="433">
        <v>541</v>
      </c>
      <c r="H11" s="433">
        <v>682</v>
      </c>
      <c r="I11" s="433">
        <v>151</v>
      </c>
      <c r="J11" s="433">
        <v>237</v>
      </c>
      <c r="K11" s="433">
        <v>280</v>
      </c>
      <c r="L11" s="433">
        <v>208</v>
      </c>
      <c r="M11" s="433">
        <v>123</v>
      </c>
      <c r="N11" s="433">
        <v>178</v>
      </c>
      <c r="O11" s="433">
        <v>21</v>
      </c>
      <c r="P11" s="433">
        <v>9</v>
      </c>
      <c r="Q11" s="433">
        <v>10</v>
      </c>
      <c r="R11" s="433">
        <v>5</v>
      </c>
      <c r="S11" s="433">
        <v>1</v>
      </c>
      <c r="T11" s="433">
        <f>U11+V11</f>
        <v>300</v>
      </c>
      <c r="U11" s="433">
        <v>126</v>
      </c>
      <c r="V11" s="433">
        <v>174</v>
      </c>
      <c r="W11" s="433">
        <f>X11+Y11</f>
        <v>353</v>
      </c>
      <c r="X11" s="433">
        <v>149</v>
      </c>
      <c r="Y11" s="433">
        <v>204</v>
      </c>
      <c r="Z11" s="433">
        <f>AA11+AB11</f>
        <v>100</v>
      </c>
      <c r="AA11" s="433">
        <v>55</v>
      </c>
      <c r="AB11" s="433">
        <v>45</v>
      </c>
      <c r="AC11" s="433">
        <v>868</v>
      </c>
      <c r="AD11" s="433"/>
    </row>
    <row r="12" spans="1:39" s="426" customFormat="1" ht="13.5" customHeight="1">
      <c r="A12" s="424"/>
      <c r="B12" s="435" t="s">
        <v>273</v>
      </c>
      <c r="C12" s="434"/>
      <c r="D12" s="436"/>
      <c r="E12" s="437"/>
      <c r="F12" s="436"/>
      <c r="G12" s="436"/>
      <c r="H12" s="436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27"/>
    </row>
    <row r="13" spans="1:39" s="426" customFormat="1" ht="13.5" customHeight="1">
      <c r="A13" s="424"/>
      <c r="B13" s="439"/>
      <c r="C13" s="434"/>
      <c r="D13" s="436"/>
      <c r="E13" s="437"/>
      <c r="F13" s="438"/>
      <c r="G13" s="436"/>
      <c r="H13" s="436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27"/>
    </row>
    <row r="14" spans="1:39" s="426" customFormat="1" ht="13.5" customHeight="1">
      <c r="A14" s="424"/>
      <c r="B14" s="423" t="s">
        <v>301</v>
      </c>
      <c r="C14" s="434">
        <f t="shared" ref="C14:H14" si="1">SUM(C15:C18)</f>
        <v>1</v>
      </c>
      <c r="D14" s="433">
        <f t="shared" si="1"/>
        <v>3</v>
      </c>
      <c r="E14" s="433">
        <f t="shared" si="1"/>
        <v>1</v>
      </c>
      <c r="F14" s="433">
        <f t="shared" si="1"/>
        <v>8012</v>
      </c>
      <c r="G14" s="433">
        <f t="shared" si="1"/>
        <v>2174</v>
      </c>
      <c r="H14" s="433">
        <f t="shared" si="1"/>
        <v>5838</v>
      </c>
      <c r="I14" s="433">
        <v>2207</v>
      </c>
      <c r="J14" s="433">
        <v>2410</v>
      </c>
      <c r="K14" s="433">
        <v>2760</v>
      </c>
      <c r="L14" s="433">
        <v>456</v>
      </c>
      <c r="M14" s="433">
        <v>89</v>
      </c>
      <c r="N14" s="433">
        <v>75</v>
      </c>
      <c r="O14" s="433">
        <v>5</v>
      </c>
      <c r="P14" s="433">
        <v>8</v>
      </c>
      <c r="Q14" s="433">
        <v>1</v>
      </c>
      <c r="R14" s="433">
        <v>1</v>
      </c>
      <c r="S14" s="433">
        <v>0</v>
      </c>
      <c r="T14" s="433">
        <f t="shared" ref="T14:AC14" si="2">SUM(T15:T18)</f>
        <v>2488</v>
      </c>
      <c r="U14" s="433">
        <f t="shared" si="2"/>
        <v>600</v>
      </c>
      <c r="V14" s="433">
        <f t="shared" si="2"/>
        <v>1888</v>
      </c>
      <c r="W14" s="433">
        <f t="shared" si="2"/>
        <v>2951</v>
      </c>
      <c r="X14" s="433">
        <f t="shared" si="2"/>
        <v>794</v>
      </c>
      <c r="Y14" s="433">
        <f t="shared" si="2"/>
        <v>2157</v>
      </c>
      <c r="Z14" s="433">
        <f t="shared" si="2"/>
        <v>476</v>
      </c>
      <c r="AA14" s="433">
        <f t="shared" si="2"/>
        <v>179</v>
      </c>
      <c r="AB14" s="433">
        <f t="shared" si="2"/>
        <v>297</v>
      </c>
      <c r="AC14" s="433">
        <f t="shared" si="2"/>
        <v>7706</v>
      </c>
      <c r="AD14" s="433"/>
      <c r="AE14" s="433"/>
      <c r="AF14" s="433"/>
      <c r="AG14" s="433"/>
      <c r="AH14" s="433"/>
      <c r="AI14" s="433"/>
      <c r="AJ14" s="433"/>
      <c r="AK14" s="433"/>
    </row>
    <row r="15" spans="1:39" s="426" customFormat="1" ht="13.5" customHeight="1">
      <c r="A15" s="424"/>
      <c r="B15" s="435" t="s">
        <v>271</v>
      </c>
      <c r="C15" s="434">
        <v>0</v>
      </c>
      <c r="D15" s="433">
        <v>1</v>
      </c>
      <c r="E15" s="433">
        <v>0</v>
      </c>
      <c r="F15" s="433">
        <f>G15+H15</f>
        <v>979</v>
      </c>
      <c r="G15" s="433">
        <v>436</v>
      </c>
      <c r="H15" s="433">
        <v>543</v>
      </c>
      <c r="I15" s="383" t="s">
        <v>286</v>
      </c>
      <c r="J15" s="383" t="s">
        <v>286</v>
      </c>
      <c r="K15" s="383" t="s">
        <v>286</v>
      </c>
      <c r="L15" s="383" t="s">
        <v>286</v>
      </c>
      <c r="M15" s="383" t="s">
        <v>286</v>
      </c>
      <c r="N15" s="383" t="s">
        <v>286</v>
      </c>
      <c r="O15" s="383" t="s">
        <v>286</v>
      </c>
      <c r="P15" s="383" t="s">
        <v>286</v>
      </c>
      <c r="Q15" s="383" t="s">
        <v>286</v>
      </c>
      <c r="R15" s="383" t="s">
        <v>286</v>
      </c>
      <c r="S15" s="383" t="s">
        <v>286</v>
      </c>
      <c r="T15" s="433">
        <f>U15+V15</f>
        <v>278</v>
      </c>
      <c r="U15" s="433">
        <v>130</v>
      </c>
      <c r="V15" s="433">
        <v>148</v>
      </c>
      <c r="W15" s="433">
        <f>X15+Y15</f>
        <v>269</v>
      </c>
      <c r="X15" s="433">
        <v>111</v>
      </c>
      <c r="Y15" s="433">
        <v>158</v>
      </c>
      <c r="Z15" s="433">
        <f>AA15+AB15</f>
        <v>61</v>
      </c>
      <c r="AA15" s="433">
        <v>33</v>
      </c>
      <c r="AB15" s="433">
        <v>28</v>
      </c>
      <c r="AC15" s="433">
        <v>700</v>
      </c>
      <c r="AD15" s="433"/>
      <c r="AE15" s="433"/>
    </row>
    <row r="16" spans="1:39" s="426" customFormat="1" ht="13.5" customHeight="1">
      <c r="A16" s="424"/>
      <c r="B16" s="435" t="s">
        <v>270</v>
      </c>
      <c r="C16" s="434">
        <v>0</v>
      </c>
      <c r="D16" s="433">
        <v>1</v>
      </c>
      <c r="E16" s="433">
        <v>0</v>
      </c>
      <c r="F16" s="433">
        <f>G16+H16</f>
        <v>74</v>
      </c>
      <c r="G16" s="433">
        <v>0</v>
      </c>
      <c r="H16" s="433">
        <v>74</v>
      </c>
      <c r="I16" s="383" t="s">
        <v>286</v>
      </c>
      <c r="J16" s="383" t="s">
        <v>286</v>
      </c>
      <c r="K16" s="383" t="s">
        <v>286</v>
      </c>
      <c r="L16" s="383" t="s">
        <v>286</v>
      </c>
      <c r="M16" s="383" t="s">
        <v>286</v>
      </c>
      <c r="N16" s="383" t="s">
        <v>286</v>
      </c>
      <c r="O16" s="383" t="s">
        <v>286</v>
      </c>
      <c r="P16" s="383" t="s">
        <v>286</v>
      </c>
      <c r="Q16" s="383" t="s">
        <v>286</v>
      </c>
      <c r="R16" s="383" t="s">
        <v>286</v>
      </c>
      <c r="S16" s="383" t="s">
        <v>286</v>
      </c>
      <c r="T16" s="433">
        <f>U16+V16</f>
        <v>13</v>
      </c>
      <c r="U16" s="433">
        <v>0</v>
      </c>
      <c r="V16" s="433">
        <v>13</v>
      </c>
      <c r="W16" s="433">
        <f>X16+Y16</f>
        <v>39</v>
      </c>
      <c r="X16" s="433">
        <v>0</v>
      </c>
      <c r="Y16" s="433">
        <v>39</v>
      </c>
      <c r="Z16" s="433">
        <f>AA16+AB16</f>
        <v>3</v>
      </c>
      <c r="AA16" s="433">
        <v>0</v>
      </c>
      <c r="AB16" s="433">
        <v>3</v>
      </c>
      <c r="AC16" s="433">
        <v>102</v>
      </c>
      <c r="AD16" s="433"/>
      <c r="AE16" s="433"/>
    </row>
    <row r="17" spans="1:31" s="426" customFormat="1" ht="13.5" customHeight="1">
      <c r="A17" s="424"/>
      <c r="B17" s="435" t="s">
        <v>333</v>
      </c>
      <c r="C17" s="434">
        <v>0</v>
      </c>
      <c r="D17" s="433">
        <v>1</v>
      </c>
      <c r="E17" s="433">
        <v>1</v>
      </c>
      <c r="F17" s="433">
        <f>G17+H17</f>
        <v>7</v>
      </c>
      <c r="G17" s="433">
        <v>3</v>
      </c>
      <c r="H17" s="433">
        <v>4</v>
      </c>
      <c r="I17" s="383" t="s">
        <v>286</v>
      </c>
      <c r="J17" s="383" t="s">
        <v>286</v>
      </c>
      <c r="K17" s="383" t="s">
        <v>286</v>
      </c>
      <c r="L17" s="383" t="s">
        <v>286</v>
      </c>
      <c r="M17" s="383" t="s">
        <v>286</v>
      </c>
      <c r="N17" s="383" t="s">
        <v>286</v>
      </c>
      <c r="O17" s="383" t="s">
        <v>286</v>
      </c>
      <c r="P17" s="383" t="s">
        <v>286</v>
      </c>
      <c r="Q17" s="383" t="s">
        <v>286</v>
      </c>
      <c r="R17" s="383" t="s">
        <v>286</v>
      </c>
      <c r="S17" s="383" t="s">
        <v>286</v>
      </c>
      <c r="T17" s="433">
        <f>U17+V17</f>
        <v>7</v>
      </c>
      <c r="U17" s="433">
        <v>3</v>
      </c>
      <c r="V17" s="433">
        <v>4</v>
      </c>
      <c r="W17" s="433">
        <f>X17+Y17</f>
        <v>0</v>
      </c>
      <c r="X17" s="433">
        <v>0</v>
      </c>
      <c r="Y17" s="433">
        <v>0</v>
      </c>
      <c r="Z17" s="433">
        <f>AA17+AB17</f>
        <v>0</v>
      </c>
      <c r="AA17" s="433">
        <v>0</v>
      </c>
      <c r="AB17" s="433">
        <v>0</v>
      </c>
      <c r="AC17" s="433">
        <v>0</v>
      </c>
      <c r="AD17" s="433"/>
      <c r="AE17" s="433"/>
    </row>
    <row r="18" spans="1:31" s="426" customFormat="1" ht="13.5" customHeight="1">
      <c r="A18" s="424"/>
      <c r="B18" s="435" t="s">
        <v>300</v>
      </c>
      <c r="C18" s="434">
        <v>1</v>
      </c>
      <c r="D18" s="433">
        <v>0</v>
      </c>
      <c r="E18" s="433">
        <v>0</v>
      </c>
      <c r="F18" s="433">
        <f>G18+H18</f>
        <v>6952</v>
      </c>
      <c r="G18" s="433">
        <v>1735</v>
      </c>
      <c r="H18" s="433">
        <v>5217</v>
      </c>
      <c r="I18" s="383" t="s">
        <v>286</v>
      </c>
      <c r="J18" s="383" t="s">
        <v>286</v>
      </c>
      <c r="K18" s="383" t="s">
        <v>286</v>
      </c>
      <c r="L18" s="383" t="s">
        <v>286</v>
      </c>
      <c r="M18" s="383" t="s">
        <v>286</v>
      </c>
      <c r="N18" s="383" t="s">
        <v>286</v>
      </c>
      <c r="O18" s="383" t="s">
        <v>286</v>
      </c>
      <c r="P18" s="383" t="s">
        <v>286</v>
      </c>
      <c r="Q18" s="383" t="s">
        <v>286</v>
      </c>
      <c r="R18" s="383" t="s">
        <v>286</v>
      </c>
      <c r="S18" s="383" t="s">
        <v>286</v>
      </c>
      <c r="T18" s="433">
        <f>U18+V18</f>
        <v>2190</v>
      </c>
      <c r="U18" s="433">
        <v>467</v>
      </c>
      <c r="V18" s="433">
        <v>1723</v>
      </c>
      <c r="W18" s="433">
        <f>X18+Y18</f>
        <v>2643</v>
      </c>
      <c r="X18" s="433">
        <v>683</v>
      </c>
      <c r="Y18" s="433">
        <v>1960</v>
      </c>
      <c r="Z18" s="433">
        <f>AA18+AB18</f>
        <v>412</v>
      </c>
      <c r="AA18" s="433">
        <v>146</v>
      </c>
      <c r="AB18" s="433">
        <v>266</v>
      </c>
      <c r="AC18" s="433">
        <v>6904</v>
      </c>
      <c r="AD18" s="433"/>
      <c r="AE18" s="433"/>
    </row>
    <row r="19" spans="1:31" s="426" customFormat="1" ht="13.5" customHeight="1">
      <c r="A19" s="432"/>
      <c r="B19" s="431"/>
      <c r="C19" s="430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7"/>
    </row>
    <row r="20" spans="1:31" s="426" customFormat="1" ht="13.5" customHeight="1">
      <c r="B20" s="427"/>
      <c r="C20" s="427"/>
      <c r="D20" s="427"/>
      <c r="E20" s="427"/>
      <c r="F20" s="427"/>
      <c r="G20" s="427"/>
      <c r="H20" s="428"/>
      <c r="I20" s="428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</row>
    <row r="21" spans="1:31" ht="13.5" customHeight="1">
      <c r="B21" s="425"/>
      <c r="D21" s="425"/>
      <c r="E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U21" s="425"/>
      <c r="V21" s="425"/>
      <c r="W21" s="425"/>
      <c r="X21" s="425"/>
      <c r="Y21" s="425"/>
      <c r="AA21" s="425"/>
      <c r="AB21" s="425"/>
      <c r="AD21" s="425"/>
    </row>
  </sheetData>
  <mergeCells count="13">
    <mergeCell ref="A4:B6"/>
    <mergeCell ref="A1:O1"/>
    <mergeCell ref="AC4:AC6"/>
    <mergeCell ref="C5:C6"/>
    <mergeCell ref="D5:D6"/>
    <mergeCell ref="T5:V5"/>
    <mergeCell ref="W5:Y5"/>
    <mergeCell ref="Z5:AB5"/>
    <mergeCell ref="F4:S5"/>
    <mergeCell ref="C4:D4"/>
    <mergeCell ref="E4:E6"/>
    <mergeCell ref="T4:Y4"/>
    <mergeCell ref="Z4:AB4"/>
  </mergeCells>
  <phoneticPr fontId="24"/>
  <printOptions gridLinesSet="0"/>
  <pageMargins left="0.59055118110236227" right="0.59055118110236227" top="0.78740157480314965" bottom="0.39370078740157483" header="0.31496062992125984" footer="0.31496062992125984"/>
  <pageSetup paperSize="9" scale="72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2">
    <tabColor theme="3" tint="0.59999389629810485"/>
  </sheetPr>
  <dimension ref="A1:AE77"/>
  <sheetViews>
    <sheetView showGridLines="0" zoomScaleNormal="100" workbookViewId="0">
      <pane xSplit="2" ySplit="7" topLeftCell="C8" activePane="bottomRight" state="frozen"/>
      <selection activeCell="B11" sqref="B11"/>
      <selection pane="topRight" activeCell="B11" sqref="B11"/>
      <selection pane="bottomLeft" activeCell="B11" sqref="B11"/>
      <selection pane="bottomRight" activeCell="A59" sqref="A59:XFD59"/>
    </sheetView>
  </sheetViews>
  <sheetFormatPr defaultColWidth="8.75" defaultRowHeight="11.65" customHeight="1"/>
  <cols>
    <col min="1" max="1" width="1.375" style="1" customWidth="1"/>
    <col min="2" max="2" width="8.75" style="1" customWidth="1"/>
    <col min="3" max="17" width="7.625" style="1" customWidth="1"/>
    <col min="18" max="24" width="5.625" style="1" customWidth="1"/>
    <col min="25" max="29" width="7.625" style="1" customWidth="1"/>
    <col min="30" max="30" width="8.75" style="1" customWidth="1"/>
    <col min="31" max="31" width="1.375" style="1" customWidth="1"/>
    <col min="32" max="32" width="8.75" style="1" customWidth="1"/>
    <col min="33" max="16384" width="8.75" style="1"/>
  </cols>
  <sheetData>
    <row r="1" spans="1:31" ht="16.5" customHeight="1">
      <c r="A1" s="523" t="s">
        <v>200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144"/>
      <c r="P1" s="144"/>
      <c r="Q1" s="144"/>
      <c r="R1" s="144"/>
      <c r="S1" s="144"/>
      <c r="T1" s="144"/>
      <c r="U1" s="144"/>
      <c r="V1" s="144"/>
      <c r="W1" s="145" t="s">
        <v>130</v>
      </c>
      <c r="X1" s="144"/>
      <c r="Y1" s="144"/>
      <c r="Z1" s="144"/>
      <c r="AA1" s="144"/>
      <c r="AB1" s="144"/>
      <c r="AC1" s="144"/>
      <c r="AD1" s="146"/>
      <c r="AE1" s="146"/>
    </row>
    <row r="2" spans="1:3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44"/>
      <c r="P2" s="144"/>
      <c r="Q2" s="144"/>
      <c r="R2" s="144"/>
      <c r="S2" s="144"/>
      <c r="T2" s="144"/>
      <c r="U2" s="144"/>
      <c r="V2" s="144"/>
      <c r="W2" s="145"/>
      <c r="X2" s="144"/>
      <c r="Y2" s="144"/>
      <c r="Z2" s="144"/>
      <c r="AA2" s="144"/>
      <c r="AB2" s="144"/>
      <c r="AC2" s="144"/>
      <c r="AD2" s="146"/>
      <c r="AE2" s="146"/>
    </row>
    <row r="3" spans="1:31" ht="16.5" customHeight="1">
      <c r="A3" s="145" t="s">
        <v>102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8"/>
      <c r="O3" s="148" t="s">
        <v>101</v>
      </c>
      <c r="P3" s="148"/>
      <c r="Q3" s="148"/>
      <c r="R3" s="148"/>
      <c r="S3" s="148"/>
      <c r="T3" s="148"/>
      <c r="U3" s="148"/>
      <c r="V3" s="148"/>
      <c r="W3" s="149"/>
      <c r="X3" s="148"/>
      <c r="Y3" s="14"/>
      <c r="Z3" s="14"/>
      <c r="AA3" s="14"/>
      <c r="AB3" s="14"/>
      <c r="AC3" s="14"/>
      <c r="AD3" s="150"/>
      <c r="AE3" s="151" t="s">
        <v>0</v>
      </c>
    </row>
    <row r="4" spans="1:31" ht="16.5" customHeight="1">
      <c r="A4" s="525" t="s">
        <v>193</v>
      </c>
      <c r="B4" s="518"/>
      <c r="C4" s="498" t="s">
        <v>120</v>
      </c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500"/>
      <c r="Y4" s="498" t="s">
        <v>122</v>
      </c>
      <c r="Z4" s="499"/>
      <c r="AA4" s="499"/>
      <c r="AB4" s="499"/>
      <c r="AC4" s="500"/>
      <c r="AD4" s="510" t="s">
        <v>193</v>
      </c>
      <c r="AE4" s="511"/>
    </row>
    <row r="5" spans="1:31" ht="16.5" customHeight="1">
      <c r="A5" s="513"/>
      <c r="B5" s="526"/>
      <c r="C5" s="152"/>
      <c r="D5" s="252" t="s">
        <v>3</v>
      </c>
      <c r="E5" s="148"/>
      <c r="F5" s="498" t="s">
        <v>116</v>
      </c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500"/>
      <c r="U5" s="504" t="s">
        <v>99</v>
      </c>
      <c r="V5" s="505"/>
      <c r="W5" s="506"/>
      <c r="X5" s="496" t="s">
        <v>100</v>
      </c>
      <c r="Y5" s="516" t="s">
        <v>121</v>
      </c>
      <c r="Z5" s="517" t="s">
        <v>105</v>
      </c>
      <c r="AA5" s="518"/>
      <c r="AB5" s="517" t="s">
        <v>107</v>
      </c>
      <c r="AC5" s="518"/>
      <c r="AD5" s="512"/>
      <c r="AE5" s="513"/>
    </row>
    <row r="6" spans="1:31" ht="16.5" customHeight="1">
      <c r="A6" s="513"/>
      <c r="B6" s="526"/>
      <c r="C6" s="516" t="s">
        <v>3</v>
      </c>
      <c r="D6" s="516" t="s">
        <v>1</v>
      </c>
      <c r="E6" s="516" t="s">
        <v>2</v>
      </c>
      <c r="F6" s="501" t="s">
        <v>55</v>
      </c>
      <c r="G6" s="502"/>
      <c r="H6" s="503"/>
      <c r="I6" s="501" t="s">
        <v>12</v>
      </c>
      <c r="J6" s="502"/>
      <c r="K6" s="503"/>
      <c r="L6" s="501" t="s">
        <v>13</v>
      </c>
      <c r="M6" s="502"/>
      <c r="N6" s="503"/>
      <c r="O6" s="501" t="s">
        <v>14</v>
      </c>
      <c r="P6" s="502"/>
      <c r="Q6" s="503"/>
      <c r="R6" s="501" t="s">
        <v>98</v>
      </c>
      <c r="S6" s="502"/>
      <c r="T6" s="503"/>
      <c r="U6" s="507"/>
      <c r="V6" s="508"/>
      <c r="W6" s="509"/>
      <c r="X6" s="496"/>
      <c r="Y6" s="496"/>
      <c r="Z6" s="514"/>
      <c r="AA6" s="519"/>
      <c r="AB6" s="514"/>
      <c r="AC6" s="519"/>
      <c r="AD6" s="512"/>
      <c r="AE6" s="513"/>
    </row>
    <row r="7" spans="1:31" ht="16.5" customHeight="1">
      <c r="A7" s="515"/>
      <c r="B7" s="519"/>
      <c r="C7" s="497"/>
      <c r="D7" s="497"/>
      <c r="E7" s="497"/>
      <c r="F7" s="253" t="s">
        <v>3</v>
      </c>
      <c r="G7" s="253" t="s">
        <v>1</v>
      </c>
      <c r="H7" s="253" t="s">
        <v>2</v>
      </c>
      <c r="I7" s="253" t="s">
        <v>3</v>
      </c>
      <c r="J7" s="253" t="s">
        <v>1</v>
      </c>
      <c r="K7" s="253" t="s">
        <v>2</v>
      </c>
      <c r="L7" s="254" t="s">
        <v>3</v>
      </c>
      <c r="M7" s="252" t="s">
        <v>1</v>
      </c>
      <c r="N7" s="254" t="s">
        <v>2</v>
      </c>
      <c r="O7" s="253" t="s">
        <v>3</v>
      </c>
      <c r="P7" s="253" t="s">
        <v>1</v>
      </c>
      <c r="Q7" s="253" t="s">
        <v>2</v>
      </c>
      <c r="R7" s="253" t="s">
        <v>3</v>
      </c>
      <c r="S7" s="253" t="s">
        <v>1</v>
      </c>
      <c r="T7" s="253" t="s">
        <v>2</v>
      </c>
      <c r="U7" s="253" t="s">
        <v>3</v>
      </c>
      <c r="V7" s="253" t="s">
        <v>1</v>
      </c>
      <c r="W7" s="253" t="s">
        <v>2</v>
      </c>
      <c r="X7" s="497"/>
      <c r="Y7" s="497"/>
      <c r="Z7" s="253" t="s">
        <v>1</v>
      </c>
      <c r="AA7" s="253" t="s">
        <v>2</v>
      </c>
      <c r="AB7" s="253" t="s">
        <v>1</v>
      </c>
      <c r="AC7" s="253" t="s">
        <v>2</v>
      </c>
      <c r="AD7" s="514"/>
      <c r="AE7" s="515"/>
    </row>
    <row r="8" spans="1:31" ht="16.5" customHeight="1">
      <c r="A8" s="150"/>
      <c r="B8" s="153"/>
      <c r="C8" s="282"/>
      <c r="D8" s="154"/>
      <c r="E8" s="154"/>
      <c r="F8" s="14"/>
      <c r="G8" s="154"/>
      <c r="H8" s="154"/>
      <c r="I8" s="14"/>
      <c r="J8" s="154"/>
      <c r="K8" s="154"/>
      <c r="L8" s="14"/>
      <c r="M8" s="154"/>
      <c r="N8" s="154"/>
      <c r="O8" s="14"/>
      <c r="P8" s="154"/>
      <c r="Q8" s="154"/>
      <c r="R8" s="14"/>
      <c r="S8" s="154"/>
      <c r="T8" s="154"/>
      <c r="U8" s="154"/>
      <c r="V8" s="14"/>
      <c r="W8" s="154"/>
      <c r="X8" s="154"/>
      <c r="Y8" s="154"/>
      <c r="Z8" s="154"/>
      <c r="AA8" s="154"/>
      <c r="AB8" s="154"/>
      <c r="AC8" s="154"/>
      <c r="AD8" s="155"/>
      <c r="AE8" s="156"/>
    </row>
    <row r="9" spans="1:31" ht="16.5" customHeight="1">
      <c r="A9" s="157"/>
      <c r="B9" s="158" t="s">
        <v>265</v>
      </c>
      <c r="C9" s="283">
        <v>53555</v>
      </c>
      <c r="D9" s="159">
        <v>27391</v>
      </c>
      <c r="E9" s="159">
        <v>26164</v>
      </c>
      <c r="F9" s="159">
        <v>53455</v>
      </c>
      <c r="G9" s="159">
        <v>27363</v>
      </c>
      <c r="H9" s="159">
        <v>26092</v>
      </c>
      <c r="I9" s="159">
        <v>18494</v>
      </c>
      <c r="J9" s="159">
        <v>9535</v>
      </c>
      <c r="K9" s="159">
        <v>8959</v>
      </c>
      <c r="L9" s="159">
        <v>17735</v>
      </c>
      <c r="M9" s="159">
        <v>9068</v>
      </c>
      <c r="N9" s="159">
        <v>8667</v>
      </c>
      <c r="O9" s="159">
        <v>17036</v>
      </c>
      <c r="P9" s="159">
        <v>8648</v>
      </c>
      <c r="Q9" s="159">
        <v>8388</v>
      </c>
      <c r="R9" s="159">
        <v>190</v>
      </c>
      <c r="S9" s="159">
        <v>112</v>
      </c>
      <c r="T9" s="159">
        <v>78</v>
      </c>
      <c r="U9" s="159">
        <v>100</v>
      </c>
      <c r="V9" s="159">
        <v>28</v>
      </c>
      <c r="W9" s="159">
        <v>72</v>
      </c>
      <c r="X9" s="159">
        <v>0</v>
      </c>
      <c r="Y9" s="159">
        <v>21295</v>
      </c>
      <c r="Z9" s="159">
        <v>20120</v>
      </c>
      <c r="AA9" s="159">
        <v>18400</v>
      </c>
      <c r="AB9" s="159">
        <v>9511</v>
      </c>
      <c r="AC9" s="159">
        <v>8938</v>
      </c>
      <c r="AD9" s="50" t="s">
        <v>265</v>
      </c>
      <c r="AE9" s="41"/>
    </row>
    <row r="10" spans="1:31" s="74" customFormat="1" ht="16.5" customHeight="1">
      <c r="A10" s="284"/>
      <c r="B10" s="285" t="s">
        <v>328</v>
      </c>
      <c r="C10" s="286">
        <f t="shared" ref="C10:AC10" si="0">SUM(C15,C35,C38,C43,C45,C48,C52,C56,C59,C62,C64)</f>
        <v>53221</v>
      </c>
      <c r="D10" s="287">
        <f t="shared" si="0"/>
        <v>27269</v>
      </c>
      <c r="E10" s="287">
        <f t="shared" si="0"/>
        <v>25952</v>
      </c>
      <c r="F10" s="287">
        <f t="shared" si="0"/>
        <v>53117</v>
      </c>
      <c r="G10" s="287">
        <f t="shared" si="0"/>
        <v>27239</v>
      </c>
      <c r="H10" s="287">
        <f t="shared" si="0"/>
        <v>25878</v>
      </c>
      <c r="I10" s="287">
        <f t="shared" si="0"/>
        <v>17980</v>
      </c>
      <c r="J10" s="287">
        <f t="shared" si="0"/>
        <v>9157</v>
      </c>
      <c r="K10" s="287">
        <f t="shared" si="0"/>
        <v>8823</v>
      </c>
      <c r="L10" s="287">
        <f t="shared" si="0"/>
        <v>17807</v>
      </c>
      <c r="M10" s="287">
        <f t="shared" si="0"/>
        <v>9180</v>
      </c>
      <c r="N10" s="287">
        <f t="shared" si="0"/>
        <v>8627</v>
      </c>
      <c r="O10" s="287">
        <f t="shared" si="0"/>
        <v>17176</v>
      </c>
      <c r="P10" s="287">
        <f t="shared" si="0"/>
        <v>8800</v>
      </c>
      <c r="Q10" s="287">
        <f t="shared" si="0"/>
        <v>8376</v>
      </c>
      <c r="R10" s="287">
        <f t="shared" si="0"/>
        <v>154</v>
      </c>
      <c r="S10" s="287">
        <f t="shared" si="0"/>
        <v>102</v>
      </c>
      <c r="T10" s="287">
        <f t="shared" si="0"/>
        <v>52</v>
      </c>
      <c r="U10" s="287">
        <f t="shared" si="0"/>
        <v>104</v>
      </c>
      <c r="V10" s="287">
        <f t="shared" si="0"/>
        <v>30</v>
      </c>
      <c r="W10" s="287">
        <f t="shared" si="0"/>
        <v>74</v>
      </c>
      <c r="X10" s="287">
        <f t="shared" si="0"/>
        <v>0</v>
      </c>
      <c r="Y10" s="287">
        <f t="shared" si="0"/>
        <v>21175</v>
      </c>
      <c r="Z10" s="287">
        <f t="shared" si="0"/>
        <v>19254</v>
      </c>
      <c r="AA10" s="287">
        <f t="shared" si="0"/>
        <v>17305</v>
      </c>
      <c r="AB10" s="287">
        <f t="shared" si="0"/>
        <v>9136</v>
      </c>
      <c r="AC10" s="287">
        <f t="shared" si="0"/>
        <v>8797</v>
      </c>
      <c r="AD10" s="273" t="s">
        <v>328</v>
      </c>
      <c r="AE10" s="73"/>
    </row>
    <row r="11" spans="1:31" s="82" customFormat="1" ht="16.5" customHeight="1">
      <c r="A11" s="160"/>
      <c r="B11" s="161"/>
      <c r="C11" s="288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62"/>
      <c r="AE11" s="163"/>
    </row>
    <row r="12" spans="1:31" ht="16.5" customHeight="1">
      <c r="A12" s="150"/>
      <c r="B12" s="251" t="s">
        <v>15</v>
      </c>
      <c r="C12" s="289">
        <f>D12+E12</f>
        <v>36549</v>
      </c>
      <c r="D12" s="164">
        <f>SUM(G12,V12)</f>
        <v>18752</v>
      </c>
      <c r="E12" s="164">
        <f>SUM(H12,W12)</f>
        <v>17797</v>
      </c>
      <c r="F12" s="164">
        <f>G12+H12</f>
        <v>36445</v>
      </c>
      <c r="G12" s="159">
        <f>SUM(J12,M12,P12,S12)</f>
        <v>18722</v>
      </c>
      <c r="H12" s="159">
        <f>SUM(K12,N12,Q12,T12)</f>
        <v>17723</v>
      </c>
      <c r="I12" s="164">
        <f>J12+K12</f>
        <v>12355</v>
      </c>
      <c r="J12" s="159">
        <v>6308</v>
      </c>
      <c r="K12" s="159">
        <v>6047</v>
      </c>
      <c r="L12" s="164">
        <f>M12+N12</f>
        <v>12132</v>
      </c>
      <c r="M12" s="159">
        <v>6308</v>
      </c>
      <c r="N12" s="159">
        <v>5824</v>
      </c>
      <c r="O12" s="164">
        <f>P12+Q12</f>
        <v>11804</v>
      </c>
      <c r="P12" s="159">
        <v>6004</v>
      </c>
      <c r="Q12" s="159">
        <v>5800</v>
      </c>
      <c r="R12" s="164">
        <f>S12+T12</f>
        <v>154</v>
      </c>
      <c r="S12" s="159">
        <v>102</v>
      </c>
      <c r="T12" s="159">
        <v>52</v>
      </c>
      <c r="U12" s="164">
        <f>V12+W12</f>
        <v>104</v>
      </c>
      <c r="V12" s="164">
        <v>30</v>
      </c>
      <c r="W12" s="159">
        <v>74</v>
      </c>
      <c r="X12" s="159">
        <v>0</v>
      </c>
      <c r="Y12" s="159">
        <v>14600</v>
      </c>
      <c r="Z12" s="159">
        <v>7367</v>
      </c>
      <c r="AA12" s="159">
        <v>6775</v>
      </c>
      <c r="AB12" s="159">
        <v>6292</v>
      </c>
      <c r="AC12" s="159">
        <v>6031</v>
      </c>
      <c r="AD12" s="50" t="s">
        <v>16</v>
      </c>
      <c r="AE12" s="41"/>
    </row>
    <row r="13" spans="1:31" ht="16.5" customHeight="1">
      <c r="A13" s="150"/>
      <c r="B13" s="251" t="s">
        <v>11</v>
      </c>
      <c r="C13" s="289">
        <f t="shared" ref="C13:C65" si="1">D13+E13</f>
        <v>16672</v>
      </c>
      <c r="D13" s="164">
        <f t="shared" ref="D13:D65" si="2">SUM(G13,V13)</f>
        <v>8517</v>
      </c>
      <c r="E13" s="164">
        <f t="shared" ref="E13:E65" si="3">SUM(H13,W13)</f>
        <v>8155</v>
      </c>
      <c r="F13" s="164">
        <f t="shared" ref="F13:F65" si="4">G13+H13</f>
        <v>16672</v>
      </c>
      <c r="G13" s="159">
        <f t="shared" ref="G13:G65" si="5">SUM(J13,M13,P13,S13)</f>
        <v>8517</v>
      </c>
      <c r="H13" s="159">
        <f t="shared" ref="H13:H65" si="6">SUM(K13,N13,Q13,T13)</f>
        <v>8155</v>
      </c>
      <c r="I13" s="164">
        <f t="shared" ref="I13:I65" si="7">J13+K13</f>
        <v>5625</v>
      </c>
      <c r="J13" s="159">
        <v>2849</v>
      </c>
      <c r="K13" s="159">
        <v>2776</v>
      </c>
      <c r="L13" s="164">
        <f>M13+N13</f>
        <v>5675</v>
      </c>
      <c r="M13" s="159">
        <v>2872</v>
      </c>
      <c r="N13" s="159">
        <v>2803</v>
      </c>
      <c r="O13" s="164">
        <f>P13+Q13</f>
        <v>5372</v>
      </c>
      <c r="P13" s="159">
        <v>2796</v>
      </c>
      <c r="Q13" s="159">
        <v>2576</v>
      </c>
      <c r="R13" s="164">
        <f>S13+T13</f>
        <v>0</v>
      </c>
      <c r="S13" s="159">
        <v>0</v>
      </c>
      <c r="T13" s="159">
        <v>0</v>
      </c>
      <c r="U13" s="159">
        <f>V13+W13</f>
        <v>0</v>
      </c>
      <c r="V13" s="164">
        <v>0</v>
      </c>
      <c r="W13" s="159">
        <v>0</v>
      </c>
      <c r="X13" s="159">
        <v>0</v>
      </c>
      <c r="Y13" s="159">
        <v>6575</v>
      </c>
      <c r="Z13" s="159">
        <v>11887</v>
      </c>
      <c r="AA13" s="159">
        <v>10530</v>
      </c>
      <c r="AB13" s="159">
        <v>2844</v>
      </c>
      <c r="AC13" s="159">
        <v>2766</v>
      </c>
      <c r="AD13" s="50" t="s">
        <v>17</v>
      </c>
      <c r="AE13" s="41"/>
    </row>
    <row r="14" spans="1:31" s="129" customFormat="1" ht="16.5" customHeight="1">
      <c r="A14" s="165"/>
      <c r="B14" s="16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67"/>
      <c r="AE14" s="168"/>
    </row>
    <row r="15" spans="1:31" s="115" customFormat="1" ht="19.5" customHeight="1">
      <c r="A15" s="486" t="s">
        <v>132</v>
      </c>
      <c r="B15" s="494"/>
      <c r="C15" s="290">
        <f t="shared" si="1"/>
        <v>48360</v>
      </c>
      <c r="D15" s="291">
        <f t="shared" si="2"/>
        <v>24672</v>
      </c>
      <c r="E15" s="291">
        <f t="shared" si="3"/>
        <v>23688</v>
      </c>
      <c r="F15" s="291">
        <f t="shared" si="4"/>
        <v>48256</v>
      </c>
      <c r="G15" s="291">
        <f t="shared" si="5"/>
        <v>24642</v>
      </c>
      <c r="H15" s="291">
        <f t="shared" si="6"/>
        <v>23614</v>
      </c>
      <c r="I15" s="291">
        <f t="shared" si="7"/>
        <v>16339</v>
      </c>
      <c r="J15" s="291">
        <f>SUM(J17:J34)</f>
        <v>8259</v>
      </c>
      <c r="K15" s="291">
        <f>SUM(K17:K34)</f>
        <v>8080</v>
      </c>
      <c r="L15" s="291">
        <f>M15+N15</f>
        <v>16185</v>
      </c>
      <c r="M15" s="291">
        <f>SUM(M17:M34)</f>
        <v>8335</v>
      </c>
      <c r="N15" s="291">
        <f>SUM(N17:N34)</f>
        <v>7850</v>
      </c>
      <c r="O15" s="291">
        <f>P15+Q15</f>
        <v>15586</v>
      </c>
      <c r="P15" s="291">
        <f>SUM(P17:P34)</f>
        <v>7952</v>
      </c>
      <c r="Q15" s="291">
        <f>SUM(Q17:Q34)</f>
        <v>7634</v>
      </c>
      <c r="R15" s="291">
        <f>S15+T15</f>
        <v>146</v>
      </c>
      <c r="S15" s="291">
        <f>SUM(S17:S34)</f>
        <v>96</v>
      </c>
      <c r="T15" s="291">
        <f>SUM(T17:T33)</f>
        <v>50</v>
      </c>
      <c r="U15" s="291">
        <f>V15+W15</f>
        <v>104</v>
      </c>
      <c r="V15" s="291">
        <f t="shared" ref="V15:AB15" si="8">SUM(V17:V34)</f>
        <v>30</v>
      </c>
      <c r="W15" s="291">
        <f t="shared" si="8"/>
        <v>74</v>
      </c>
      <c r="X15" s="291">
        <f t="shared" si="8"/>
        <v>0</v>
      </c>
      <c r="Y15" s="291">
        <f t="shared" si="8"/>
        <v>18745</v>
      </c>
      <c r="Z15" s="291">
        <f t="shared" si="8"/>
        <v>18321</v>
      </c>
      <c r="AA15" s="291">
        <f t="shared" si="8"/>
        <v>16536</v>
      </c>
      <c r="AB15" s="291">
        <f t="shared" si="8"/>
        <v>8247</v>
      </c>
      <c r="AC15" s="291">
        <f>SUM(AC17:AC34)</f>
        <v>8057</v>
      </c>
      <c r="AD15" s="465" t="s">
        <v>132</v>
      </c>
      <c r="AE15" s="477"/>
    </row>
    <row r="16" spans="1:31" s="115" customFormat="1" ht="19.5" customHeight="1">
      <c r="A16" s="103"/>
      <c r="B16" s="292" t="s">
        <v>133</v>
      </c>
      <c r="C16" s="290">
        <f t="shared" si="1"/>
        <v>30227</v>
      </c>
      <c r="D16" s="291">
        <f t="shared" si="2"/>
        <v>15297</v>
      </c>
      <c r="E16" s="291">
        <f t="shared" si="3"/>
        <v>14930</v>
      </c>
      <c r="F16" s="291">
        <f t="shared" si="4"/>
        <v>30227</v>
      </c>
      <c r="G16" s="291">
        <f t="shared" si="5"/>
        <v>15297</v>
      </c>
      <c r="H16" s="291">
        <f t="shared" si="6"/>
        <v>14930</v>
      </c>
      <c r="I16" s="291">
        <f t="shared" si="7"/>
        <v>10289</v>
      </c>
      <c r="J16" s="291">
        <f t="shared" ref="J16:AC16" si="9">SUM(J17:J21)</f>
        <v>5181</v>
      </c>
      <c r="K16" s="291">
        <f t="shared" si="9"/>
        <v>5108</v>
      </c>
      <c r="L16" s="291">
        <f>M16+N16</f>
        <v>10175</v>
      </c>
      <c r="M16" s="291">
        <f t="shared" si="9"/>
        <v>5185</v>
      </c>
      <c r="N16" s="291">
        <f t="shared" si="9"/>
        <v>4990</v>
      </c>
      <c r="O16" s="291">
        <f>P16+Q16</f>
        <v>9719</v>
      </c>
      <c r="P16" s="291">
        <f t="shared" si="9"/>
        <v>4899</v>
      </c>
      <c r="Q16" s="291">
        <f t="shared" si="9"/>
        <v>4820</v>
      </c>
      <c r="R16" s="291">
        <f>S16+T16</f>
        <v>44</v>
      </c>
      <c r="S16" s="291">
        <f t="shared" si="9"/>
        <v>32</v>
      </c>
      <c r="T16" s="291">
        <f t="shared" si="9"/>
        <v>12</v>
      </c>
      <c r="U16" s="291">
        <f>V16+W16</f>
        <v>0</v>
      </c>
      <c r="V16" s="291">
        <f t="shared" si="9"/>
        <v>0</v>
      </c>
      <c r="W16" s="291">
        <f t="shared" si="9"/>
        <v>0</v>
      </c>
      <c r="X16" s="291">
        <f t="shared" si="9"/>
        <v>0</v>
      </c>
      <c r="Y16" s="291">
        <f t="shared" si="9"/>
        <v>11005</v>
      </c>
      <c r="Z16" s="291">
        <f t="shared" si="9"/>
        <v>14440</v>
      </c>
      <c r="AA16" s="291">
        <f t="shared" si="9"/>
        <v>13024</v>
      </c>
      <c r="AB16" s="291">
        <f t="shared" si="9"/>
        <v>5168</v>
      </c>
      <c r="AC16" s="291">
        <f t="shared" si="9"/>
        <v>5090</v>
      </c>
      <c r="AD16" s="278" t="s">
        <v>133</v>
      </c>
      <c r="AE16" s="103"/>
    </row>
    <row r="17" spans="1:31" s="116" customFormat="1" ht="16.5" customHeight="1">
      <c r="A17" s="112"/>
      <c r="B17" s="169" t="s">
        <v>18</v>
      </c>
      <c r="C17" s="293">
        <f t="shared" si="1"/>
        <v>9358</v>
      </c>
      <c r="D17" s="172">
        <f t="shared" si="2"/>
        <v>4268</v>
      </c>
      <c r="E17" s="172">
        <f t="shared" si="3"/>
        <v>5090</v>
      </c>
      <c r="F17" s="172">
        <f t="shared" si="4"/>
        <v>9358</v>
      </c>
      <c r="G17" s="173">
        <f t="shared" si="5"/>
        <v>4268</v>
      </c>
      <c r="H17" s="173">
        <f t="shared" si="6"/>
        <v>5090</v>
      </c>
      <c r="I17" s="172">
        <f t="shared" si="7"/>
        <v>3295</v>
      </c>
      <c r="J17" s="170">
        <v>1509</v>
      </c>
      <c r="K17" s="170">
        <v>1786</v>
      </c>
      <c r="L17" s="172">
        <f t="shared" ref="L17:L33" si="10">M17+N17</f>
        <v>3104</v>
      </c>
      <c r="M17" s="170">
        <v>1447</v>
      </c>
      <c r="N17" s="170">
        <v>1657</v>
      </c>
      <c r="O17" s="172">
        <f t="shared" ref="O17:O34" si="11">P17+Q17</f>
        <v>2950</v>
      </c>
      <c r="P17" s="170">
        <v>1304</v>
      </c>
      <c r="Q17" s="170">
        <v>1646</v>
      </c>
      <c r="R17" s="172">
        <f t="shared" ref="R17:R34" si="12">S17+T17</f>
        <v>9</v>
      </c>
      <c r="S17" s="171">
        <v>8</v>
      </c>
      <c r="T17" s="172">
        <v>1</v>
      </c>
      <c r="U17" s="172">
        <f t="shared" ref="U17:U34" si="13">V17+W17</f>
        <v>0</v>
      </c>
      <c r="V17" s="172">
        <v>0</v>
      </c>
      <c r="W17" s="173">
        <v>0</v>
      </c>
      <c r="X17" s="173">
        <v>0</v>
      </c>
      <c r="Y17" s="170">
        <v>3755</v>
      </c>
      <c r="Z17" s="170">
        <v>3345</v>
      </c>
      <c r="AA17" s="170">
        <v>4694</v>
      </c>
      <c r="AB17" s="170">
        <v>1500</v>
      </c>
      <c r="AC17" s="170">
        <v>1771</v>
      </c>
      <c r="AD17" s="107" t="s">
        <v>18</v>
      </c>
      <c r="AE17" s="108"/>
    </row>
    <row r="18" spans="1:31" s="116" customFormat="1" ht="16.5" customHeight="1">
      <c r="A18" s="112"/>
      <c r="B18" s="169" t="s">
        <v>19</v>
      </c>
      <c r="C18" s="293">
        <f t="shared" si="1"/>
        <v>7113</v>
      </c>
      <c r="D18" s="172">
        <f t="shared" si="2"/>
        <v>4362</v>
      </c>
      <c r="E18" s="172">
        <f t="shared" si="3"/>
        <v>2751</v>
      </c>
      <c r="F18" s="172">
        <f t="shared" si="4"/>
        <v>7113</v>
      </c>
      <c r="G18" s="173">
        <f t="shared" si="5"/>
        <v>4362</v>
      </c>
      <c r="H18" s="173">
        <f t="shared" si="6"/>
        <v>2751</v>
      </c>
      <c r="I18" s="172">
        <f t="shared" si="7"/>
        <v>2329</v>
      </c>
      <c r="J18" s="170">
        <v>1443</v>
      </c>
      <c r="K18" s="170">
        <v>886</v>
      </c>
      <c r="L18" s="172">
        <f t="shared" si="10"/>
        <v>2378</v>
      </c>
      <c r="M18" s="170">
        <v>1426</v>
      </c>
      <c r="N18" s="170">
        <v>952</v>
      </c>
      <c r="O18" s="172">
        <f t="shared" si="11"/>
        <v>2371</v>
      </c>
      <c r="P18" s="170">
        <v>1469</v>
      </c>
      <c r="Q18" s="170">
        <v>902</v>
      </c>
      <c r="R18" s="172">
        <f t="shared" si="12"/>
        <v>35</v>
      </c>
      <c r="S18" s="171">
        <v>24</v>
      </c>
      <c r="T18" s="171">
        <v>11</v>
      </c>
      <c r="U18" s="172">
        <f t="shared" si="13"/>
        <v>0</v>
      </c>
      <c r="V18" s="172">
        <v>0</v>
      </c>
      <c r="W18" s="173">
        <v>0</v>
      </c>
      <c r="X18" s="173">
        <v>0</v>
      </c>
      <c r="Y18" s="170">
        <v>2320</v>
      </c>
      <c r="Z18" s="170">
        <v>5414</v>
      </c>
      <c r="AA18" s="170">
        <v>3090</v>
      </c>
      <c r="AB18" s="170">
        <v>1443</v>
      </c>
      <c r="AC18" s="170">
        <v>886</v>
      </c>
      <c r="AD18" s="107" t="s">
        <v>19</v>
      </c>
      <c r="AE18" s="108"/>
    </row>
    <row r="19" spans="1:31" s="116" customFormat="1" ht="16.5" customHeight="1">
      <c r="A19" s="112"/>
      <c r="B19" s="169" t="s">
        <v>20</v>
      </c>
      <c r="C19" s="293">
        <f t="shared" si="1"/>
        <v>4817</v>
      </c>
      <c r="D19" s="172">
        <f t="shared" si="2"/>
        <v>2341</v>
      </c>
      <c r="E19" s="172">
        <f t="shared" si="3"/>
        <v>2476</v>
      </c>
      <c r="F19" s="172">
        <f t="shared" si="4"/>
        <v>4817</v>
      </c>
      <c r="G19" s="173">
        <f t="shared" si="5"/>
        <v>2341</v>
      </c>
      <c r="H19" s="173">
        <f t="shared" si="6"/>
        <v>2476</v>
      </c>
      <c r="I19" s="172">
        <f t="shared" si="7"/>
        <v>1601</v>
      </c>
      <c r="J19" s="170">
        <v>764</v>
      </c>
      <c r="K19" s="170">
        <v>837</v>
      </c>
      <c r="L19" s="172">
        <f t="shared" si="10"/>
        <v>1684</v>
      </c>
      <c r="M19" s="170">
        <v>824</v>
      </c>
      <c r="N19" s="170">
        <v>860</v>
      </c>
      <c r="O19" s="172">
        <f t="shared" si="11"/>
        <v>1532</v>
      </c>
      <c r="P19" s="170">
        <v>753</v>
      </c>
      <c r="Q19" s="170">
        <v>779</v>
      </c>
      <c r="R19" s="172">
        <f t="shared" si="12"/>
        <v>0</v>
      </c>
      <c r="S19" s="172">
        <v>0</v>
      </c>
      <c r="T19" s="172">
        <v>0</v>
      </c>
      <c r="U19" s="172">
        <f t="shared" si="13"/>
        <v>0</v>
      </c>
      <c r="V19" s="172">
        <v>0</v>
      </c>
      <c r="W19" s="173">
        <v>0</v>
      </c>
      <c r="X19" s="173">
        <v>0</v>
      </c>
      <c r="Y19" s="170">
        <v>1640</v>
      </c>
      <c r="Z19" s="170">
        <v>2051</v>
      </c>
      <c r="AA19" s="170">
        <v>2252</v>
      </c>
      <c r="AB19" s="170">
        <v>760</v>
      </c>
      <c r="AC19" s="170">
        <v>836</v>
      </c>
      <c r="AD19" s="107" t="s">
        <v>20</v>
      </c>
      <c r="AE19" s="108"/>
    </row>
    <row r="20" spans="1:31" s="116" customFormat="1" ht="16.5" customHeight="1">
      <c r="A20" s="112"/>
      <c r="B20" s="169" t="s">
        <v>21</v>
      </c>
      <c r="C20" s="293">
        <f t="shared" si="1"/>
        <v>3829</v>
      </c>
      <c r="D20" s="172">
        <f t="shared" si="2"/>
        <v>1884</v>
      </c>
      <c r="E20" s="172">
        <f t="shared" si="3"/>
        <v>1945</v>
      </c>
      <c r="F20" s="172">
        <f t="shared" si="4"/>
        <v>3829</v>
      </c>
      <c r="G20" s="173">
        <f t="shared" si="5"/>
        <v>1884</v>
      </c>
      <c r="H20" s="173">
        <f t="shared" si="6"/>
        <v>1945</v>
      </c>
      <c r="I20" s="172">
        <f t="shared" si="7"/>
        <v>1307</v>
      </c>
      <c r="J20" s="170">
        <v>660</v>
      </c>
      <c r="K20" s="170">
        <v>647</v>
      </c>
      <c r="L20" s="172">
        <f t="shared" si="10"/>
        <v>1288</v>
      </c>
      <c r="M20" s="170">
        <v>646</v>
      </c>
      <c r="N20" s="170">
        <v>642</v>
      </c>
      <c r="O20" s="172">
        <f t="shared" si="11"/>
        <v>1234</v>
      </c>
      <c r="P20" s="170">
        <v>578</v>
      </c>
      <c r="Q20" s="170">
        <v>656</v>
      </c>
      <c r="R20" s="172">
        <f t="shared" si="12"/>
        <v>0</v>
      </c>
      <c r="S20" s="172">
        <v>0</v>
      </c>
      <c r="T20" s="172">
        <v>0</v>
      </c>
      <c r="U20" s="172">
        <f t="shared" si="13"/>
        <v>0</v>
      </c>
      <c r="V20" s="172">
        <v>0</v>
      </c>
      <c r="W20" s="173">
        <v>0</v>
      </c>
      <c r="X20" s="173">
        <v>0</v>
      </c>
      <c r="Y20" s="170">
        <v>1365</v>
      </c>
      <c r="Z20" s="170">
        <v>1659</v>
      </c>
      <c r="AA20" s="170">
        <v>1054</v>
      </c>
      <c r="AB20" s="170">
        <v>660</v>
      </c>
      <c r="AC20" s="170">
        <v>646</v>
      </c>
      <c r="AD20" s="107" t="s">
        <v>21</v>
      </c>
      <c r="AE20" s="108"/>
    </row>
    <row r="21" spans="1:31" s="116" customFormat="1" ht="16.5" customHeight="1">
      <c r="A21" s="112"/>
      <c r="B21" s="169" t="s">
        <v>22</v>
      </c>
      <c r="C21" s="293">
        <f t="shared" si="1"/>
        <v>5110</v>
      </c>
      <c r="D21" s="172">
        <f t="shared" si="2"/>
        <v>2442</v>
      </c>
      <c r="E21" s="172">
        <f t="shared" si="3"/>
        <v>2668</v>
      </c>
      <c r="F21" s="172">
        <f t="shared" si="4"/>
        <v>5110</v>
      </c>
      <c r="G21" s="173">
        <f t="shared" si="5"/>
        <v>2442</v>
      </c>
      <c r="H21" s="173">
        <f t="shared" si="6"/>
        <v>2668</v>
      </c>
      <c r="I21" s="172">
        <f t="shared" si="7"/>
        <v>1757</v>
      </c>
      <c r="J21" s="170">
        <v>805</v>
      </c>
      <c r="K21" s="170">
        <v>952</v>
      </c>
      <c r="L21" s="172">
        <f t="shared" si="10"/>
        <v>1721</v>
      </c>
      <c r="M21" s="170">
        <v>842</v>
      </c>
      <c r="N21" s="170">
        <v>879</v>
      </c>
      <c r="O21" s="172">
        <f t="shared" si="11"/>
        <v>1632</v>
      </c>
      <c r="P21" s="170">
        <v>795</v>
      </c>
      <c r="Q21" s="170">
        <v>837</v>
      </c>
      <c r="R21" s="172">
        <f t="shared" si="12"/>
        <v>0</v>
      </c>
      <c r="S21" s="172">
        <v>0</v>
      </c>
      <c r="T21" s="172">
        <v>0</v>
      </c>
      <c r="U21" s="172">
        <f t="shared" si="13"/>
        <v>0</v>
      </c>
      <c r="V21" s="172">
        <v>0</v>
      </c>
      <c r="W21" s="173">
        <v>0</v>
      </c>
      <c r="X21" s="173">
        <v>0</v>
      </c>
      <c r="Y21" s="170">
        <v>1925</v>
      </c>
      <c r="Z21" s="170">
        <v>1971</v>
      </c>
      <c r="AA21" s="170">
        <v>1934</v>
      </c>
      <c r="AB21" s="170">
        <v>805</v>
      </c>
      <c r="AC21" s="170">
        <v>951</v>
      </c>
      <c r="AD21" s="107" t="s">
        <v>22</v>
      </c>
      <c r="AE21" s="108"/>
    </row>
    <row r="22" spans="1:31" s="116" customFormat="1" ht="16.5" customHeight="1">
      <c r="A22" s="112"/>
      <c r="B22" s="114" t="s">
        <v>23</v>
      </c>
      <c r="C22" s="293">
        <f t="shared" si="1"/>
        <v>3015</v>
      </c>
      <c r="D22" s="172">
        <f t="shared" si="2"/>
        <v>1661</v>
      </c>
      <c r="E22" s="172">
        <f t="shared" si="3"/>
        <v>1354</v>
      </c>
      <c r="F22" s="172">
        <f t="shared" si="4"/>
        <v>2998</v>
      </c>
      <c r="G22" s="173">
        <f t="shared" si="5"/>
        <v>1644</v>
      </c>
      <c r="H22" s="173">
        <f t="shared" si="6"/>
        <v>1354</v>
      </c>
      <c r="I22" s="172">
        <f t="shared" si="7"/>
        <v>982</v>
      </c>
      <c r="J22" s="170">
        <v>512</v>
      </c>
      <c r="K22" s="170">
        <v>470</v>
      </c>
      <c r="L22" s="172">
        <f t="shared" si="10"/>
        <v>1001</v>
      </c>
      <c r="M22" s="170">
        <v>567</v>
      </c>
      <c r="N22" s="170">
        <v>434</v>
      </c>
      <c r="O22" s="172">
        <f t="shared" si="11"/>
        <v>1011</v>
      </c>
      <c r="P22" s="170">
        <v>561</v>
      </c>
      <c r="Q22" s="170">
        <v>450</v>
      </c>
      <c r="R22" s="172">
        <f t="shared" si="12"/>
        <v>4</v>
      </c>
      <c r="S22" s="171">
        <v>4</v>
      </c>
      <c r="T22" s="172">
        <v>0</v>
      </c>
      <c r="U22" s="172">
        <f t="shared" si="13"/>
        <v>17</v>
      </c>
      <c r="V22" s="172">
        <v>17</v>
      </c>
      <c r="W22" s="173">
        <v>0</v>
      </c>
      <c r="X22" s="173">
        <v>0</v>
      </c>
      <c r="Y22" s="170">
        <v>1320</v>
      </c>
      <c r="Z22" s="170">
        <v>522</v>
      </c>
      <c r="AA22" s="170">
        <v>472</v>
      </c>
      <c r="AB22" s="170">
        <v>510</v>
      </c>
      <c r="AC22" s="170">
        <v>470</v>
      </c>
      <c r="AD22" s="111" t="s">
        <v>23</v>
      </c>
      <c r="AE22" s="108"/>
    </row>
    <row r="23" spans="1:31" s="116" customFormat="1" ht="16.5" customHeight="1">
      <c r="A23" s="112"/>
      <c r="B23" s="114" t="s">
        <v>114</v>
      </c>
      <c r="C23" s="293">
        <f t="shared" si="1"/>
        <v>946</v>
      </c>
      <c r="D23" s="172">
        <f t="shared" si="2"/>
        <v>408</v>
      </c>
      <c r="E23" s="172">
        <f t="shared" si="3"/>
        <v>538</v>
      </c>
      <c r="F23" s="172">
        <f t="shared" si="4"/>
        <v>946</v>
      </c>
      <c r="G23" s="173">
        <f t="shared" si="5"/>
        <v>408</v>
      </c>
      <c r="H23" s="173">
        <f t="shared" si="6"/>
        <v>538</v>
      </c>
      <c r="I23" s="172">
        <f t="shared" si="7"/>
        <v>320</v>
      </c>
      <c r="J23" s="170">
        <v>137</v>
      </c>
      <c r="K23" s="170">
        <v>183</v>
      </c>
      <c r="L23" s="172">
        <f t="shared" si="10"/>
        <v>313</v>
      </c>
      <c r="M23" s="170">
        <v>130</v>
      </c>
      <c r="N23" s="170">
        <v>183</v>
      </c>
      <c r="O23" s="172">
        <f t="shared" si="11"/>
        <v>313</v>
      </c>
      <c r="P23" s="170">
        <v>141</v>
      </c>
      <c r="Q23" s="170">
        <v>172</v>
      </c>
      <c r="R23" s="172">
        <f t="shared" si="12"/>
        <v>0</v>
      </c>
      <c r="S23" s="172">
        <v>0</v>
      </c>
      <c r="T23" s="172">
        <v>0</v>
      </c>
      <c r="U23" s="172">
        <f t="shared" si="13"/>
        <v>0</v>
      </c>
      <c r="V23" s="172">
        <v>0</v>
      </c>
      <c r="W23" s="173">
        <v>0</v>
      </c>
      <c r="X23" s="173">
        <v>0</v>
      </c>
      <c r="Y23" s="170">
        <v>320</v>
      </c>
      <c r="Z23" s="170">
        <v>168</v>
      </c>
      <c r="AA23" s="170">
        <v>214</v>
      </c>
      <c r="AB23" s="170">
        <v>137</v>
      </c>
      <c r="AC23" s="170">
        <v>183</v>
      </c>
      <c r="AD23" s="111" t="s">
        <v>114</v>
      </c>
      <c r="AE23" s="108"/>
    </row>
    <row r="24" spans="1:31" s="116" customFormat="1" ht="16.5" customHeight="1">
      <c r="A24" s="112"/>
      <c r="B24" s="114" t="s">
        <v>24</v>
      </c>
      <c r="C24" s="293">
        <f t="shared" si="1"/>
        <v>1367</v>
      </c>
      <c r="D24" s="172">
        <f t="shared" si="2"/>
        <v>745</v>
      </c>
      <c r="E24" s="172">
        <f t="shared" si="3"/>
        <v>622</v>
      </c>
      <c r="F24" s="172">
        <f t="shared" si="4"/>
        <v>1357</v>
      </c>
      <c r="G24" s="173">
        <f t="shared" si="5"/>
        <v>735</v>
      </c>
      <c r="H24" s="173">
        <f t="shared" si="6"/>
        <v>622</v>
      </c>
      <c r="I24" s="172">
        <f t="shared" si="7"/>
        <v>464</v>
      </c>
      <c r="J24" s="170">
        <v>243</v>
      </c>
      <c r="K24" s="170">
        <v>221</v>
      </c>
      <c r="L24" s="172">
        <f t="shared" si="10"/>
        <v>442</v>
      </c>
      <c r="M24" s="170">
        <v>248</v>
      </c>
      <c r="N24" s="170">
        <v>194</v>
      </c>
      <c r="O24" s="172">
        <f t="shared" si="11"/>
        <v>446</v>
      </c>
      <c r="P24" s="170">
        <v>240</v>
      </c>
      <c r="Q24" s="170">
        <v>206</v>
      </c>
      <c r="R24" s="172">
        <f t="shared" si="12"/>
        <v>5</v>
      </c>
      <c r="S24" s="172">
        <v>4</v>
      </c>
      <c r="T24" s="172">
        <v>1</v>
      </c>
      <c r="U24" s="172">
        <f t="shared" si="13"/>
        <v>10</v>
      </c>
      <c r="V24" s="172">
        <v>10</v>
      </c>
      <c r="W24" s="173">
        <v>0</v>
      </c>
      <c r="X24" s="173">
        <v>0</v>
      </c>
      <c r="Y24" s="170">
        <v>640</v>
      </c>
      <c r="Z24" s="170">
        <v>319</v>
      </c>
      <c r="AA24" s="170">
        <v>288</v>
      </c>
      <c r="AB24" s="170">
        <v>247</v>
      </c>
      <c r="AC24" s="170">
        <v>219</v>
      </c>
      <c r="AD24" s="111" t="s">
        <v>24</v>
      </c>
      <c r="AE24" s="108"/>
    </row>
    <row r="25" spans="1:31" s="116" customFormat="1" ht="16.5" customHeight="1">
      <c r="A25" s="112"/>
      <c r="B25" s="114" t="s">
        <v>25</v>
      </c>
      <c r="C25" s="293">
        <f t="shared" si="1"/>
        <v>1452</v>
      </c>
      <c r="D25" s="172">
        <f t="shared" si="2"/>
        <v>853</v>
      </c>
      <c r="E25" s="172">
        <f t="shared" si="3"/>
        <v>599</v>
      </c>
      <c r="F25" s="172">
        <f t="shared" si="4"/>
        <v>1375</v>
      </c>
      <c r="G25" s="173">
        <f t="shared" si="5"/>
        <v>850</v>
      </c>
      <c r="H25" s="173">
        <f t="shared" si="6"/>
        <v>525</v>
      </c>
      <c r="I25" s="172">
        <f t="shared" si="7"/>
        <v>449</v>
      </c>
      <c r="J25" s="170">
        <v>275</v>
      </c>
      <c r="K25" s="170">
        <v>174</v>
      </c>
      <c r="L25" s="172">
        <f t="shared" si="10"/>
        <v>455</v>
      </c>
      <c r="M25" s="170">
        <v>290</v>
      </c>
      <c r="N25" s="170">
        <v>165</v>
      </c>
      <c r="O25" s="172">
        <f t="shared" si="11"/>
        <v>471</v>
      </c>
      <c r="P25" s="170">
        <v>285</v>
      </c>
      <c r="Q25" s="170">
        <v>186</v>
      </c>
      <c r="R25" s="172">
        <f t="shared" si="12"/>
        <v>0</v>
      </c>
      <c r="S25" s="172">
        <v>0</v>
      </c>
      <c r="T25" s="172">
        <v>0</v>
      </c>
      <c r="U25" s="172">
        <f t="shared" si="13"/>
        <v>77</v>
      </c>
      <c r="V25" s="172">
        <v>3</v>
      </c>
      <c r="W25" s="173">
        <v>74</v>
      </c>
      <c r="X25" s="173">
        <v>0</v>
      </c>
      <c r="Y25" s="170">
        <v>520</v>
      </c>
      <c r="Z25" s="170">
        <v>299</v>
      </c>
      <c r="AA25" s="170">
        <v>182</v>
      </c>
      <c r="AB25" s="170">
        <v>275</v>
      </c>
      <c r="AC25" s="170">
        <v>173</v>
      </c>
      <c r="AD25" s="111" t="s">
        <v>25</v>
      </c>
      <c r="AE25" s="108"/>
    </row>
    <row r="26" spans="1:31" s="116" customFormat="1" ht="16.5" customHeight="1">
      <c r="A26" s="112"/>
      <c r="B26" s="114" t="s">
        <v>26</v>
      </c>
      <c r="C26" s="293">
        <f t="shared" si="1"/>
        <v>1414</v>
      </c>
      <c r="D26" s="172">
        <f t="shared" si="2"/>
        <v>716</v>
      </c>
      <c r="E26" s="172">
        <f t="shared" si="3"/>
        <v>698</v>
      </c>
      <c r="F26" s="172">
        <f t="shared" si="4"/>
        <v>1414</v>
      </c>
      <c r="G26" s="173">
        <f t="shared" si="5"/>
        <v>716</v>
      </c>
      <c r="H26" s="173">
        <f t="shared" si="6"/>
        <v>698</v>
      </c>
      <c r="I26" s="172">
        <f t="shared" si="7"/>
        <v>482</v>
      </c>
      <c r="J26" s="170">
        <v>242</v>
      </c>
      <c r="K26" s="170">
        <v>240</v>
      </c>
      <c r="L26" s="172">
        <f t="shared" si="10"/>
        <v>467</v>
      </c>
      <c r="M26" s="170">
        <v>238</v>
      </c>
      <c r="N26" s="170">
        <v>229</v>
      </c>
      <c r="O26" s="172">
        <f t="shared" si="11"/>
        <v>465</v>
      </c>
      <c r="P26" s="170">
        <v>236</v>
      </c>
      <c r="Q26" s="170">
        <v>229</v>
      </c>
      <c r="R26" s="172">
        <f t="shared" si="12"/>
        <v>0</v>
      </c>
      <c r="S26" s="172">
        <v>0</v>
      </c>
      <c r="T26" s="172">
        <v>0</v>
      </c>
      <c r="U26" s="172">
        <f t="shared" si="13"/>
        <v>0</v>
      </c>
      <c r="V26" s="172">
        <v>0</v>
      </c>
      <c r="W26" s="173">
        <v>0</v>
      </c>
      <c r="X26" s="173">
        <v>0</v>
      </c>
      <c r="Y26" s="170">
        <v>480</v>
      </c>
      <c r="Z26" s="170">
        <v>286</v>
      </c>
      <c r="AA26" s="170">
        <v>278</v>
      </c>
      <c r="AB26" s="170">
        <v>242</v>
      </c>
      <c r="AC26" s="170">
        <v>240</v>
      </c>
      <c r="AD26" s="111" t="s">
        <v>26</v>
      </c>
      <c r="AE26" s="108"/>
    </row>
    <row r="27" spans="1:31" s="116" customFormat="1" ht="16.5" customHeight="1">
      <c r="A27" s="112"/>
      <c r="B27" s="114" t="s">
        <v>27</v>
      </c>
      <c r="C27" s="293">
        <f t="shared" si="1"/>
        <v>397</v>
      </c>
      <c r="D27" s="172">
        <f t="shared" si="2"/>
        <v>204</v>
      </c>
      <c r="E27" s="172">
        <f t="shared" si="3"/>
        <v>193</v>
      </c>
      <c r="F27" s="172">
        <f t="shared" si="4"/>
        <v>397</v>
      </c>
      <c r="G27" s="173">
        <f t="shared" si="5"/>
        <v>204</v>
      </c>
      <c r="H27" s="173">
        <f t="shared" si="6"/>
        <v>193</v>
      </c>
      <c r="I27" s="172">
        <f t="shared" si="7"/>
        <v>135</v>
      </c>
      <c r="J27" s="170">
        <v>76</v>
      </c>
      <c r="K27" s="170">
        <v>59</v>
      </c>
      <c r="L27" s="172">
        <f t="shared" si="10"/>
        <v>150</v>
      </c>
      <c r="M27" s="170">
        <v>72</v>
      </c>
      <c r="N27" s="170">
        <v>78</v>
      </c>
      <c r="O27" s="172">
        <f t="shared" si="11"/>
        <v>112</v>
      </c>
      <c r="P27" s="170">
        <v>56</v>
      </c>
      <c r="Q27" s="170">
        <v>56</v>
      </c>
      <c r="R27" s="172">
        <f t="shared" si="12"/>
        <v>0</v>
      </c>
      <c r="S27" s="172">
        <v>0</v>
      </c>
      <c r="T27" s="172">
        <v>0</v>
      </c>
      <c r="U27" s="172">
        <f t="shared" si="13"/>
        <v>0</v>
      </c>
      <c r="V27" s="172">
        <v>0</v>
      </c>
      <c r="W27" s="173">
        <v>0</v>
      </c>
      <c r="X27" s="173">
        <v>0</v>
      </c>
      <c r="Y27" s="170">
        <v>160</v>
      </c>
      <c r="Z27" s="170">
        <v>76</v>
      </c>
      <c r="AA27" s="170">
        <v>59</v>
      </c>
      <c r="AB27" s="170">
        <v>76</v>
      </c>
      <c r="AC27" s="170">
        <v>59</v>
      </c>
      <c r="AD27" s="111" t="s">
        <v>27</v>
      </c>
      <c r="AE27" s="108"/>
    </row>
    <row r="28" spans="1:31" s="116" customFormat="1" ht="16.5" customHeight="1">
      <c r="A28" s="112"/>
      <c r="B28" s="114" t="s">
        <v>28</v>
      </c>
      <c r="C28" s="293">
        <f t="shared" si="1"/>
        <v>1041</v>
      </c>
      <c r="D28" s="172">
        <f t="shared" si="2"/>
        <v>528</v>
      </c>
      <c r="E28" s="172">
        <f t="shared" si="3"/>
        <v>513</v>
      </c>
      <c r="F28" s="172">
        <f t="shared" si="4"/>
        <v>1041</v>
      </c>
      <c r="G28" s="173">
        <f t="shared" si="5"/>
        <v>528</v>
      </c>
      <c r="H28" s="173">
        <f t="shared" si="6"/>
        <v>513</v>
      </c>
      <c r="I28" s="172">
        <f t="shared" si="7"/>
        <v>360</v>
      </c>
      <c r="J28" s="170">
        <v>178</v>
      </c>
      <c r="K28" s="170">
        <v>182</v>
      </c>
      <c r="L28" s="172">
        <f t="shared" si="10"/>
        <v>352</v>
      </c>
      <c r="M28" s="170">
        <v>190</v>
      </c>
      <c r="N28" s="170">
        <v>162</v>
      </c>
      <c r="O28" s="172">
        <f t="shared" si="11"/>
        <v>309</v>
      </c>
      <c r="P28" s="170">
        <v>149</v>
      </c>
      <c r="Q28" s="170">
        <v>160</v>
      </c>
      <c r="R28" s="172">
        <f t="shared" si="12"/>
        <v>20</v>
      </c>
      <c r="S28" s="171">
        <v>11</v>
      </c>
      <c r="T28" s="171">
        <v>9</v>
      </c>
      <c r="U28" s="172">
        <f t="shared" si="13"/>
        <v>0</v>
      </c>
      <c r="V28" s="172">
        <v>0</v>
      </c>
      <c r="W28" s="173">
        <v>0</v>
      </c>
      <c r="X28" s="173">
        <v>0</v>
      </c>
      <c r="Y28" s="170">
        <v>440</v>
      </c>
      <c r="Z28" s="170">
        <v>216</v>
      </c>
      <c r="AA28" s="170">
        <v>202</v>
      </c>
      <c r="AB28" s="170">
        <v>180</v>
      </c>
      <c r="AC28" s="170">
        <v>182</v>
      </c>
      <c r="AD28" s="111" t="s">
        <v>28</v>
      </c>
      <c r="AE28" s="108"/>
    </row>
    <row r="29" spans="1:31" s="116" customFormat="1" ht="16.5" customHeight="1">
      <c r="A29" s="112"/>
      <c r="B29" s="114" t="s">
        <v>29</v>
      </c>
      <c r="C29" s="293">
        <f t="shared" si="1"/>
        <v>864</v>
      </c>
      <c r="D29" s="172">
        <f t="shared" si="2"/>
        <v>306</v>
      </c>
      <c r="E29" s="172">
        <f t="shared" si="3"/>
        <v>558</v>
      </c>
      <c r="F29" s="172">
        <f t="shared" si="4"/>
        <v>864</v>
      </c>
      <c r="G29" s="173">
        <f t="shared" si="5"/>
        <v>306</v>
      </c>
      <c r="H29" s="173">
        <f t="shared" si="6"/>
        <v>558</v>
      </c>
      <c r="I29" s="172">
        <f t="shared" si="7"/>
        <v>296</v>
      </c>
      <c r="J29" s="170">
        <v>99</v>
      </c>
      <c r="K29" s="170">
        <v>197</v>
      </c>
      <c r="L29" s="172">
        <f t="shared" si="10"/>
        <v>288</v>
      </c>
      <c r="M29" s="170">
        <v>106</v>
      </c>
      <c r="N29" s="170">
        <v>182</v>
      </c>
      <c r="O29" s="172">
        <f t="shared" si="11"/>
        <v>270</v>
      </c>
      <c r="P29" s="170">
        <v>94</v>
      </c>
      <c r="Q29" s="170">
        <v>176</v>
      </c>
      <c r="R29" s="172">
        <f t="shared" si="12"/>
        <v>10</v>
      </c>
      <c r="S29" s="171">
        <v>7</v>
      </c>
      <c r="T29" s="171">
        <v>3</v>
      </c>
      <c r="U29" s="172">
        <f t="shared" si="13"/>
        <v>0</v>
      </c>
      <c r="V29" s="172">
        <v>0</v>
      </c>
      <c r="W29" s="173">
        <v>0</v>
      </c>
      <c r="X29" s="173">
        <v>0</v>
      </c>
      <c r="Y29" s="170">
        <v>320</v>
      </c>
      <c r="Z29" s="170">
        <v>101</v>
      </c>
      <c r="AA29" s="170">
        <v>206</v>
      </c>
      <c r="AB29" s="170">
        <v>99</v>
      </c>
      <c r="AC29" s="170">
        <v>197</v>
      </c>
      <c r="AD29" s="111" t="s">
        <v>29</v>
      </c>
      <c r="AE29" s="108"/>
    </row>
    <row r="30" spans="1:31" s="116" customFormat="1" ht="16.5" customHeight="1">
      <c r="A30" s="112"/>
      <c r="B30" s="110" t="s">
        <v>58</v>
      </c>
      <c r="C30" s="293">
        <f t="shared" si="1"/>
        <v>1362</v>
      </c>
      <c r="D30" s="172">
        <f t="shared" si="2"/>
        <v>739</v>
      </c>
      <c r="E30" s="172">
        <f t="shared" si="3"/>
        <v>623</v>
      </c>
      <c r="F30" s="172">
        <f t="shared" si="4"/>
        <v>1362</v>
      </c>
      <c r="G30" s="173">
        <f t="shared" si="5"/>
        <v>739</v>
      </c>
      <c r="H30" s="173">
        <f t="shared" si="6"/>
        <v>623</v>
      </c>
      <c r="I30" s="172">
        <f t="shared" si="7"/>
        <v>455</v>
      </c>
      <c r="J30" s="170">
        <v>228</v>
      </c>
      <c r="K30" s="170">
        <v>227</v>
      </c>
      <c r="L30" s="172">
        <f t="shared" si="10"/>
        <v>447</v>
      </c>
      <c r="M30" s="170">
        <v>269</v>
      </c>
      <c r="N30" s="170">
        <v>178</v>
      </c>
      <c r="O30" s="172">
        <f t="shared" si="11"/>
        <v>460</v>
      </c>
      <c r="P30" s="170">
        <v>242</v>
      </c>
      <c r="Q30" s="170">
        <v>218</v>
      </c>
      <c r="R30" s="172">
        <f t="shared" si="12"/>
        <v>0</v>
      </c>
      <c r="S30" s="172">
        <v>0</v>
      </c>
      <c r="T30" s="172">
        <v>0</v>
      </c>
      <c r="U30" s="172">
        <f t="shared" si="13"/>
        <v>0</v>
      </c>
      <c r="V30" s="172">
        <v>0</v>
      </c>
      <c r="W30" s="173">
        <v>0</v>
      </c>
      <c r="X30" s="173">
        <v>0</v>
      </c>
      <c r="Y30" s="170">
        <v>600</v>
      </c>
      <c r="Z30" s="170">
        <v>231</v>
      </c>
      <c r="AA30" s="170">
        <v>226</v>
      </c>
      <c r="AB30" s="170">
        <v>227</v>
      </c>
      <c r="AC30" s="170">
        <v>226</v>
      </c>
      <c r="AD30" s="111" t="s">
        <v>74</v>
      </c>
      <c r="AE30" s="108"/>
    </row>
    <row r="31" spans="1:31" s="116" customFormat="1" ht="16.5" customHeight="1">
      <c r="A31" s="112"/>
      <c r="B31" s="110" t="s">
        <v>59</v>
      </c>
      <c r="C31" s="293">
        <f t="shared" si="1"/>
        <v>1044</v>
      </c>
      <c r="D31" s="172">
        <f t="shared" si="2"/>
        <v>531</v>
      </c>
      <c r="E31" s="172">
        <f t="shared" si="3"/>
        <v>513</v>
      </c>
      <c r="F31" s="172">
        <f t="shared" si="4"/>
        <v>1044</v>
      </c>
      <c r="G31" s="173">
        <f t="shared" si="5"/>
        <v>531</v>
      </c>
      <c r="H31" s="173">
        <f t="shared" si="6"/>
        <v>513</v>
      </c>
      <c r="I31" s="172">
        <f t="shared" si="7"/>
        <v>357</v>
      </c>
      <c r="J31" s="170">
        <v>197</v>
      </c>
      <c r="K31" s="170">
        <v>160</v>
      </c>
      <c r="L31" s="172">
        <f t="shared" si="10"/>
        <v>347</v>
      </c>
      <c r="M31" s="170">
        <v>168</v>
      </c>
      <c r="N31" s="170">
        <v>179</v>
      </c>
      <c r="O31" s="172">
        <f t="shared" si="11"/>
        <v>340</v>
      </c>
      <c r="P31" s="170">
        <v>166</v>
      </c>
      <c r="Q31" s="170">
        <v>174</v>
      </c>
      <c r="R31" s="172">
        <f t="shared" si="12"/>
        <v>0</v>
      </c>
      <c r="S31" s="172">
        <v>0</v>
      </c>
      <c r="T31" s="172">
        <v>0</v>
      </c>
      <c r="U31" s="172">
        <f t="shared" si="13"/>
        <v>0</v>
      </c>
      <c r="V31" s="172">
        <v>0</v>
      </c>
      <c r="W31" s="173">
        <v>0</v>
      </c>
      <c r="X31" s="173">
        <v>0</v>
      </c>
      <c r="Y31" s="170">
        <v>520</v>
      </c>
      <c r="Z31" s="170">
        <v>202</v>
      </c>
      <c r="AA31" s="170">
        <v>160</v>
      </c>
      <c r="AB31" s="170">
        <v>197</v>
      </c>
      <c r="AC31" s="170">
        <v>160</v>
      </c>
      <c r="AD31" s="111" t="s">
        <v>75</v>
      </c>
      <c r="AE31" s="108"/>
    </row>
    <row r="32" spans="1:31" s="116" customFormat="1" ht="16.5" customHeight="1">
      <c r="A32" s="112"/>
      <c r="B32" s="110" t="s">
        <v>60</v>
      </c>
      <c r="C32" s="293">
        <f t="shared" si="1"/>
        <v>817</v>
      </c>
      <c r="D32" s="172">
        <f t="shared" si="2"/>
        <v>396</v>
      </c>
      <c r="E32" s="172">
        <f t="shared" si="3"/>
        <v>421</v>
      </c>
      <c r="F32" s="172">
        <f t="shared" si="4"/>
        <v>817</v>
      </c>
      <c r="G32" s="173">
        <f t="shared" si="5"/>
        <v>396</v>
      </c>
      <c r="H32" s="173">
        <f t="shared" si="6"/>
        <v>421</v>
      </c>
      <c r="I32" s="172">
        <f t="shared" si="7"/>
        <v>268</v>
      </c>
      <c r="J32" s="170">
        <v>139</v>
      </c>
      <c r="K32" s="170">
        <v>129</v>
      </c>
      <c r="L32" s="172">
        <f t="shared" si="10"/>
        <v>259</v>
      </c>
      <c r="M32" s="170">
        <v>121</v>
      </c>
      <c r="N32" s="170">
        <v>138</v>
      </c>
      <c r="O32" s="172">
        <f t="shared" si="11"/>
        <v>251</v>
      </c>
      <c r="P32" s="170">
        <v>113</v>
      </c>
      <c r="Q32" s="170">
        <v>138</v>
      </c>
      <c r="R32" s="172">
        <f t="shared" si="12"/>
        <v>39</v>
      </c>
      <c r="S32" s="171">
        <v>23</v>
      </c>
      <c r="T32" s="171">
        <v>16</v>
      </c>
      <c r="U32" s="172">
        <f t="shared" si="13"/>
        <v>0</v>
      </c>
      <c r="V32" s="172">
        <v>0</v>
      </c>
      <c r="W32" s="173">
        <v>0</v>
      </c>
      <c r="X32" s="173">
        <v>0</v>
      </c>
      <c r="Y32" s="170">
        <v>400</v>
      </c>
      <c r="Z32" s="170">
        <v>158</v>
      </c>
      <c r="AA32" s="170">
        <v>131</v>
      </c>
      <c r="AB32" s="170">
        <v>139</v>
      </c>
      <c r="AC32" s="170">
        <v>129</v>
      </c>
      <c r="AD32" s="111" t="s">
        <v>76</v>
      </c>
      <c r="AE32" s="108"/>
    </row>
    <row r="33" spans="1:31" s="116" customFormat="1" ht="16.5" customHeight="1">
      <c r="A33" s="112"/>
      <c r="B33" s="110" t="s">
        <v>127</v>
      </c>
      <c r="C33" s="293">
        <f t="shared" si="1"/>
        <v>3628</v>
      </c>
      <c r="D33" s="172">
        <f t="shared" si="2"/>
        <v>1903</v>
      </c>
      <c r="E33" s="172">
        <f t="shared" si="3"/>
        <v>1725</v>
      </c>
      <c r="F33" s="172">
        <f t="shared" si="4"/>
        <v>3628</v>
      </c>
      <c r="G33" s="173">
        <f t="shared" si="5"/>
        <v>1903</v>
      </c>
      <c r="H33" s="173">
        <f t="shared" si="6"/>
        <v>1725</v>
      </c>
      <c r="I33" s="172">
        <f t="shared" si="7"/>
        <v>1203</v>
      </c>
      <c r="J33" s="170">
        <v>616</v>
      </c>
      <c r="K33" s="170">
        <v>587</v>
      </c>
      <c r="L33" s="172">
        <f t="shared" si="10"/>
        <v>1219</v>
      </c>
      <c r="M33" s="170">
        <v>634</v>
      </c>
      <c r="N33" s="170">
        <v>585</v>
      </c>
      <c r="O33" s="172">
        <f t="shared" si="11"/>
        <v>1182</v>
      </c>
      <c r="P33" s="170">
        <v>638</v>
      </c>
      <c r="Q33" s="170">
        <v>544</v>
      </c>
      <c r="R33" s="172">
        <f t="shared" si="12"/>
        <v>24</v>
      </c>
      <c r="S33" s="171">
        <v>15</v>
      </c>
      <c r="T33" s="171">
        <v>9</v>
      </c>
      <c r="U33" s="172">
        <f t="shared" si="13"/>
        <v>0</v>
      </c>
      <c r="V33" s="172">
        <v>0</v>
      </c>
      <c r="W33" s="173">
        <v>0</v>
      </c>
      <c r="X33" s="173">
        <v>0</v>
      </c>
      <c r="Y33" s="170">
        <v>1740</v>
      </c>
      <c r="Z33" s="170">
        <v>1130</v>
      </c>
      <c r="AA33" s="170">
        <v>924</v>
      </c>
      <c r="AB33" s="170">
        <v>614</v>
      </c>
      <c r="AC33" s="170">
        <v>585</v>
      </c>
      <c r="AD33" s="111" t="s">
        <v>127</v>
      </c>
      <c r="AE33" s="108"/>
    </row>
    <row r="34" spans="1:31" s="116" customFormat="1" ht="16.5" customHeight="1">
      <c r="A34" s="112"/>
      <c r="B34" s="114" t="s">
        <v>180</v>
      </c>
      <c r="C34" s="293">
        <f>D34+E34</f>
        <v>786</v>
      </c>
      <c r="D34" s="172">
        <f>SUM(G34,V34)</f>
        <v>385</v>
      </c>
      <c r="E34" s="172">
        <f>SUM(H34,W34)</f>
        <v>401</v>
      </c>
      <c r="F34" s="172">
        <f>G34+H34</f>
        <v>786</v>
      </c>
      <c r="G34" s="173">
        <f>SUM(J34,M34,P34,S34)</f>
        <v>385</v>
      </c>
      <c r="H34" s="173">
        <f>SUM(K34,N34,Q34,T34)</f>
        <v>401</v>
      </c>
      <c r="I34" s="172">
        <f>J34+K34</f>
        <v>279</v>
      </c>
      <c r="J34" s="173">
        <v>136</v>
      </c>
      <c r="K34" s="173">
        <v>143</v>
      </c>
      <c r="L34" s="172">
        <f t="shared" ref="L34:L65" si="14">M34+N34</f>
        <v>270</v>
      </c>
      <c r="M34" s="173">
        <v>117</v>
      </c>
      <c r="N34" s="173">
        <v>153</v>
      </c>
      <c r="O34" s="172">
        <f t="shared" si="11"/>
        <v>237</v>
      </c>
      <c r="P34" s="173">
        <v>132</v>
      </c>
      <c r="Q34" s="173">
        <v>105</v>
      </c>
      <c r="R34" s="172">
        <f t="shared" si="12"/>
        <v>0</v>
      </c>
      <c r="S34" s="173">
        <v>0</v>
      </c>
      <c r="T34" s="173">
        <v>0</v>
      </c>
      <c r="U34" s="172">
        <f t="shared" si="13"/>
        <v>0</v>
      </c>
      <c r="V34" s="172">
        <v>0</v>
      </c>
      <c r="W34" s="173">
        <v>0</v>
      </c>
      <c r="X34" s="173">
        <v>0</v>
      </c>
      <c r="Y34" s="173">
        <v>280</v>
      </c>
      <c r="Z34" s="173">
        <v>173</v>
      </c>
      <c r="AA34" s="173">
        <v>170</v>
      </c>
      <c r="AB34" s="173">
        <v>136</v>
      </c>
      <c r="AC34" s="173">
        <v>144</v>
      </c>
      <c r="AD34" s="111" t="s">
        <v>180</v>
      </c>
      <c r="AE34" s="108"/>
    </row>
    <row r="35" spans="1:31" s="115" customFormat="1" ht="19.5" customHeight="1">
      <c r="A35" s="484" t="s">
        <v>165</v>
      </c>
      <c r="B35" s="524"/>
      <c r="C35" s="290">
        <f t="shared" si="1"/>
        <v>175</v>
      </c>
      <c r="D35" s="294">
        <f t="shared" si="2"/>
        <v>108</v>
      </c>
      <c r="E35" s="294">
        <f t="shared" si="3"/>
        <v>67</v>
      </c>
      <c r="F35" s="291">
        <f t="shared" si="4"/>
        <v>175</v>
      </c>
      <c r="G35" s="294">
        <f t="shared" si="5"/>
        <v>108</v>
      </c>
      <c r="H35" s="294">
        <f t="shared" si="6"/>
        <v>67</v>
      </c>
      <c r="I35" s="291">
        <f t="shared" si="7"/>
        <v>59</v>
      </c>
      <c r="J35" s="291">
        <f t="shared" ref="J35:X35" si="15">SUM(J36:J37)</f>
        <v>36</v>
      </c>
      <c r="K35" s="291">
        <f t="shared" si="15"/>
        <v>23</v>
      </c>
      <c r="L35" s="291">
        <f t="shared" si="14"/>
        <v>66</v>
      </c>
      <c r="M35" s="291">
        <f t="shared" si="15"/>
        <v>42</v>
      </c>
      <c r="N35" s="291">
        <f t="shared" si="15"/>
        <v>24</v>
      </c>
      <c r="O35" s="291">
        <f t="shared" ref="O35:O65" si="16">P35+Q35</f>
        <v>50</v>
      </c>
      <c r="P35" s="291">
        <f t="shared" si="15"/>
        <v>30</v>
      </c>
      <c r="Q35" s="291">
        <f t="shared" si="15"/>
        <v>20</v>
      </c>
      <c r="R35" s="291">
        <f t="shared" ref="R35:R65" si="17">S35+T35</f>
        <v>0</v>
      </c>
      <c r="S35" s="291">
        <f t="shared" si="15"/>
        <v>0</v>
      </c>
      <c r="T35" s="291">
        <f t="shared" si="15"/>
        <v>0</v>
      </c>
      <c r="U35" s="291">
        <f t="shared" ref="U35:U65" si="18">V35+W35</f>
        <v>0</v>
      </c>
      <c r="V35" s="291">
        <f t="shared" si="15"/>
        <v>0</v>
      </c>
      <c r="W35" s="291">
        <f t="shared" si="15"/>
        <v>0</v>
      </c>
      <c r="X35" s="291">
        <f t="shared" si="15"/>
        <v>0</v>
      </c>
      <c r="Y35" s="291">
        <f>SUM(Y36:Y37)</f>
        <v>190</v>
      </c>
      <c r="Z35" s="291">
        <f>SUM(Z36:Z37)</f>
        <v>37</v>
      </c>
      <c r="AA35" s="291">
        <f>SUM(AA36:AA37)</f>
        <v>23</v>
      </c>
      <c r="AB35" s="291">
        <f>SUM(AB36:AB37)</f>
        <v>35</v>
      </c>
      <c r="AC35" s="291">
        <f>SUM(AC36:AC37)</f>
        <v>22</v>
      </c>
      <c r="AD35" s="465" t="s">
        <v>165</v>
      </c>
      <c r="AE35" s="520"/>
    </row>
    <row r="36" spans="1:31" s="116" customFormat="1" ht="16.5" customHeight="1">
      <c r="A36" s="112"/>
      <c r="B36" s="114" t="s">
        <v>30</v>
      </c>
      <c r="C36" s="293">
        <f t="shared" si="1"/>
        <v>113</v>
      </c>
      <c r="D36" s="172">
        <f t="shared" si="2"/>
        <v>65</v>
      </c>
      <c r="E36" s="172">
        <f t="shared" si="3"/>
        <v>48</v>
      </c>
      <c r="F36" s="172">
        <f t="shared" si="4"/>
        <v>113</v>
      </c>
      <c r="G36" s="173">
        <f t="shared" si="5"/>
        <v>65</v>
      </c>
      <c r="H36" s="173">
        <f t="shared" si="6"/>
        <v>48</v>
      </c>
      <c r="I36" s="172">
        <f t="shared" si="7"/>
        <v>37</v>
      </c>
      <c r="J36" s="173">
        <v>22</v>
      </c>
      <c r="K36" s="173">
        <v>15</v>
      </c>
      <c r="L36" s="172">
        <f t="shared" si="14"/>
        <v>50</v>
      </c>
      <c r="M36" s="173">
        <v>32</v>
      </c>
      <c r="N36" s="173">
        <v>18</v>
      </c>
      <c r="O36" s="172">
        <f t="shared" si="16"/>
        <v>26</v>
      </c>
      <c r="P36" s="173">
        <v>11</v>
      </c>
      <c r="Q36" s="173">
        <v>15</v>
      </c>
      <c r="R36" s="172">
        <f t="shared" si="17"/>
        <v>0</v>
      </c>
      <c r="S36" s="173">
        <v>0</v>
      </c>
      <c r="T36" s="173">
        <v>0</v>
      </c>
      <c r="U36" s="172">
        <f t="shared" si="18"/>
        <v>0</v>
      </c>
      <c r="V36" s="172">
        <v>0</v>
      </c>
      <c r="W36" s="173">
        <v>0</v>
      </c>
      <c r="X36" s="173">
        <v>0</v>
      </c>
      <c r="Y36" s="173">
        <v>80</v>
      </c>
      <c r="Z36" s="173">
        <v>21</v>
      </c>
      <c r="AA36" s="173">
        <v>15</v>
      </c>
      <c r="AB36" s="173">
        <v>21</v>
      </c>
      <c r="AC36" s="173">
        <v>15</v>
      </c>
      <c r="AD36" s="111" t="s">
        <v>30</v>
      </c>
      <c r="AE36" s="108"/>
    </row>
    <row r="37" spans="1:31" s="116" customFormat="1" ht="16.5" customHeight="1">
      <c r="A37" s="112"/>
      <c r="B37" s="114" t="s">
        <v>31</v>
      </c>
      <c r="C37" s="293">
        <f t="shared" si="1"/>
        <v>62</v>
      </c>
      <c r="D37" s="172">
        <f t="shared" si="2"/>
        <v>43</v>
      </c>
      <c r="E37" s="172">
        <f t="shared" si="3"/>
        <v>19</v>
      </c>
      <c r="F37" s="172">
        <f t="shared" si="4"/>
        <v>62</v>
      </c>
      <c r="G37" s="173">
        <f t="shared" si="5"/>
        <v>43</v>
      </c>
      <c r="H37" s="173">
        <f t="shared" si="6"/>
        <v>19</v>
      </c>
      <c r="I37" s="172">
        <f t="shared" si="7"/>
        <v>22</v>
      </c>
      <c r="J37" s="173">
        <v>14</v>
      </c>
      <c r="K37" s="173">
        <v>8</v>
      </c>
      <c r="L37" s="172">
        <f t="shared" si="14"/>
        <v>16</v>
      </c>
      <c r="M37" s="173">
        <v>10</v>
      </c>
      <c r="N37" s="173">
        <v>6</v>
      </c>
      <c r="O37" s="172">
        <f t="shared" si="16"/>
        <v>24</v>
      </c>
      <c r="P37" s="173">
        <v>19</v>
      </c>
      <c r="Q37" s="173">
        <v>5</v>
      </c>
      <c r="R37" s="172">
        <f t="shared" si="17"/>
        <v>0</v>
      </c>
      <c r="S37" s="173">
        <v>0</v>
      </c>
      <c r="T37" s="173">
        <v>0</v>
      </c>
      <c r="U37" s="172">
        <f t="shared" si="18"/>
        <v>0</v>
      </c>
      <c r="V37" s="172">
        <v>0</v>
      </c>
      <c r="W37" s="173">
        <v>0</v>
      </c>
      <c r="X37" s="173">
        <v>0</v>
      </c>
      <c r="Y37" s="173">
        <v>110</v>
      </c>
      <c r="Z37" s="173">
        <v>16</v>
      </c>
      <c r="AA37" s="173">
        <v>8</v>
      </c>
      <c r="AB37" s="173">
        <v>14</v>
      </c>
      <c r="AC37" s="173">
        <v>7</v>
      </c>
      <c r="AD37" s="111" t="s">
        <v>31</v>
      </c>
      <c r="AE37" s="108"/>
    </row>
    <row r="38" spans="1:31" s="115" customFormat="1" ht="19.5" customHeight="1">
      <c r="A38" s="486" t="s">
        <v>166</v>
      </c>
      <c r="B38" s="522"/>
      <c r="C38" s="290">
        <f t="shared" si="1"/>
        <v>1300</v>
      </c>
      <c r="D38" s="294">
        <f t="shared" si="2"/>
        <v>603</v>
      </c>
      <c r="E38" s="294">
        <f t="shared" si="3"/>
        <v>697</v>
      </c>
      <c r="F38" s="291">
        <f t="shared" si="4"/>
        <v>1300</v>
      </c>
      <c r="G38" s="294">
        <f t="shared" si="5"/>
        <v>603</v>
      </c>
      <c r="H38" s="294">
        <f t="shared" si="6"/>
        <v>697</v>
      </c>
      <c r="I38" s="291">
        <f t="shared" si="7"/>
        <v>449</v>
      </c>
      <c r="J38" s="291">
        <f t="shared" ref="J38:AC38" si="19">SUM(J39:J42)</f>
        <v>203</v>
      </c>
      <c r="K38" s="291">
        <f t="shared" si="19"/>
        <v>246</v>
      </c>
      <c r="L38" s="291">
        <f t="shared" si="14"/>
        <v>451</v>
      </c>
      <c r="M38" s="291">
        <f t="shared" si="19"/>
        <v>208</v>
      </c>
      <c r="N38" s="291">
        <f t="shared" si="19"/>
        <v>243</v>
      </c>
      <c r="O38" s="291">
        <f t="shared" si="16"/>
        <v>392</v>
      </c>
      <c r="P38" s="291">
        <f t="shared" si="19"/>
        <v>186</v>
      </c>
      <c r="Q38" s="291">
        <f t="shared" si="19"/>
        <v>206</v>
      </c>
      <c r="R38" s="291">
        <f t="shared" si="17"/>
        <v>8</v>
      </c>
      <c r="S38" s="291">
        <f t="shared" si="19"/>
        <v>6</v>
      </c>
      <c r="T38" s="291">
        <f t="shared" si="19"/>
        <v>2</v>
      </c>
      <c r="U38" s="291">
        <f t="shared" si="18"/>
        <v>0</v>
      </c>
      <c r="V38" s="291">
        <f t="shared" si="19"/>
        <v>0</v>
      </c>
      <c r="W38" s="291">
        <f t="shared" si="19"/>
        <v>0</v>
      </c>
      <c r="X38" s="291">
        <f t="shared" si="19"/>
        <v>0</v>
      </c>
      <c r="Y38" s="291">
        <f t="shared" si="19"/>
        <v>560</v>
      </c>
      <c r="Z38" s="291">
        <f t="shared" si="19"/>
        <v>210</v>
      </c>
      <c r="AA38" s="291">
        <f t="shared" si="19"/>
        <v>249</v>
      </c>
      <c r="AB38" s="291">
        <f t="shared" si="19"/>
        <v>203</v>
      </c>
      <c r="AC38" s="291">
        <f t="shared" si="19"/>
        <v>244</v>
      </c>
      <c r="AD38" s="465" t="s">
        <v>166</v>
      </c>
      <c r="AE38" s="520"/>
    </row>
    <row r="39" spans="1:31" s="116" customFormat="1" ht="16.5" customHeight="1">
      <c r="A39" s="112"/>
      <c r="B39" s="114" t="s">
        <v>46</v>
      </c>
      <c r="C39" s="293">
        <f t="shared" si="1"/>
        <v>655</v>
      </c>
      <c r="D39" s="172">
        <f t="shared" si="2"/>
        <v>243</v>
      </c>
      <c r="E39" s="172">
        <f t="shared" si="3"/>
        <v>412</v>
      </c>
      <c r="F39" s="172">
        <f t="shared" si="4"/>
        <v>655</v>
      </c>
      <c r="G39" s="173">
        <f t="shared" si="5"/>
        <v>243</v>
      </c>
      <c r="H39" s="173">
        <f t="shared" si="6"/>
        <v>412</v>
      </c>
      <c r="I39" s="172">
        <f t="shared" si="7"/>
        <v>234</v>
      </c>
      <c r="J39" s="173">
        <v>88</v>
      </c>
      <c r="K39" s="173">
        <v>146</v>
      </c>
      <c r="L39" s="172">
        <f t="shared" si="14"/>
        <v>219</v>
      </c>
      <c r="M39" s="173">
        <v>72</v>
      </c>
      <c r="N39" s="173">
        <v>147</v>
      </c>
      <c r="O39" s="172">
        <f t="shared" si="16"/>
        <v>194</v>
      </c>
      <c r="P39" s="173">
        <v>77</v>
      </c>
      <c r="Q39" s="173">
        <v>117</v>
      </c>
      <c r="R39" s="172">
        <f t="shared" si="17"/>
        <v>8</v>
      </c>
      <c r="S39" s="173">
        <v>6</v>
      </c>
      <c r="T39" s="173">
        <v>2</v>
      </c>
      <c r="U39" s="172">
        <f t="shared" si="18"/>
        <v>0</v>
      </c>
      <c r="V39" s="172">
        <v>0</v>
      </c>
      <c r="W39" s="173">
        <v>0</v>
      </c>
      <c r="X39" s="173">
        <v>0</v>
      </c>
      <c r="Y39" s="173">
        <v>240</v>
      </c>
      <c r="Z39" s="173">
        <v>92</v>
      </c>
      <c r="AA39" s="173">
        <v>147</v>
      </c>
      <c r="AB39" s="173">
        <v>88</v>
      </c>
      <c r="AC39" s="173">
        <v>144</v>
      </c>
      <c r="AD39" s="111" t="s">
        <v>45</v>
      </c>
      <c r="AE39" s="108"/>
    </row>
    <row r="40" spans="1:31" s="116" customFormat="1" ht="16.5" customHeight="1">
      <c r="A40" s="112"/>
      <c r="B40" s="114" t="s">
        <v>48</v>
      </c>
      <c r="C40" s="293">
        <f t="shared" si="1"/>
        <v>175</v>
      </c>
      <c r="D40" s="172">
        <f t="shared" si="2"/>
        <v>84</v>
      </c>
      <c r="E40" s="172">
        <f t="shared" si="3"/>
        <v>91</v>
      </c>
      <c r="F40" s="172">
        <f t="shared" si="4"/>
        <v>175</v>
      </c>
      <c r="G40" s="173">
        <f t="shared" si="5"/>
        <v>84</v>
      </c>
      <c r="H40" s="173">
        <f t="shared" si="6"/>
        <v>91</v>
      </c>
      <c r="I40" s="172">
        <f t="shared" si="7"/>
        <v>63</v>
      </c>
      <c r="J40" s="173">
        <v>24</v>
      </c>
      <c r="K40" s="173">
        <v>39</v>
      </c>
      <c r="L40" s="172">
        <f t="shared" si="14"/>
        <v>67</v>
      </c>
      <c r="M40" s="173">
        <v>34</v>
      </c>
      <c r="N40" s="173">
        <v>33</v>
      </c>
      <c r="O40" s="172">
        <f t="shared" si="16"/>
        <v>45</v>
      </c>
      <c r="P40" s="173">
        <v>26</v>
      </c>
      <c r="Q40" s="173">
        <v>19</v>
      </c>
      <c r="R40" s="172">
        <f t="shared" si="17"/>
        <v>0</v>
      </c>
      <c r="S40" s="173">
        <v>0</v>
      </c>
      <c r="T40" s="173">
        <v>0</v>
      </c>
      <c r="U40" s="172">
        <f t="shared" si="18"/>
        <v>0</v>
      </c>
      <c r="V40" s="172">
        <v>0</v>
      </c>
      <c r="W40" s="173">
        <v>0</v>
      </c>
      <c r="X40" s="173">
        <v>0</v>
      </c>
      <c r="Y40" s="173">
        <v>120</v>
      </c>
      <c r="Z40" s="173">
        <v>26</v>
      </c>
      <c r="AA40" s="173">
        <v>41</v>
      </c>
      <c r="AB40" s="173">
        <v>24</v>
      </c>
      <c r="AC40" s="173">
        <v>39</v>
      </c>
      <c r="AD40" s="111" t="s">
        <v>47</v>
      </c>
      <c r="AE40" s="108"/>
    </row>
    <row r="41" spans="1:31" s="116" customFormat="1" ht="16.5" customHeight="1">
      <c r="A41" s="112"/>
      <c r="B41" s="114" t="s">
        <v>50</v>
      </c>
      <c r="C41" s="293">
        <f t="shared" si="1"/>
        <v>418</v>
      </c>
      <c r="D41" s="172">
        <f t="shared" si="2"/>
        <v>241</v>
      </c>
      <c r="E41" s="172">
        <f t="shared" si="3"/>
        <v>177</v>
      </c>
      <c r="F41" s="172">
        <f t="shared" si="4"/>
        <v>418</v>
      </c>
      <c r="G41" s="173">
        <f t="shared" si="5"/>
        <v>241</v>
      </c>
      <c r="H41" s="173">
        <f t="shared" si="6"/>
        <v>177</v>
      </c>
      <c r="I41" s="172">
        <f t="shared" si="7"/>
        <v>135</v>
      </c>
      <c r="J41" s="173">
        <v>77</v>
      </c>
      <c r="K41" s="173">
        <v>58</v>
      </c>
      <c r="L41" s="172">
        <f t="shared" si="14"/>
        <v>145</v>
      </c>
      <c r="M41" s="173">
        <v>88</v>
      </c>
      <c r="N41" s="173">
        <v>57</v>
      </c>
      <c r="O41" s="172">
        <f t="shared" si="16"/>
        <v>138</v>
      </c>
      <c r="P41" s="173">
        <v>76</v>
      </c>
      <c r="Q41" s="173">
        <v>62</v>
      </c>
      <c r="R41" s="172">
        <f t="shared" si="17"/>
        <v>0</v>
      </c>
      <c r="S41" s="173">
        <v>0</v>
      </c>
      <c r="T41" s="173">
        <v>0</v>
      </c>
      <c r="U41" s="172">
        <f t="shared" si="18"/>
        <v>0</v>
      </c>
      <c r="V41" s="172">
        <v>0</v>
      </c>
      <c r="W41" s="173">
        <v>0</v>
      </c>
      <c r="X41" s="173">
        <v>0</v>
      </c>
      <c r="Y41" s="173">
        <v>160</v>
      </c>
      <c r="Z41" s="173">
        <v>78</v>
      </c>
      <c r="AA41" s="173">
        <v>58</v>
      </c>
      <c r="AB41" s="173">
        <v>77</v>
      </c>
      <c r="AC41" s="173">
        <v>58</v>
      </c>
      <c r="AD41" s="111" t="s">
        <v>49</v>
      </c>
      <c r="AE41" s="108"/>
    </row>
    <row r="42" spans="1:31" s="116" customFormat="1" ht="16.5" customHeight="1">
      <c r="A42" s="112"/>
      <c r="B42" s="114" t="s">
        <v>52</v>
      </c>
      <c r="C42" s="293">
        <f t="shared" si="1"/>
        <v>52</v>
      </c>
      <c r="D42" s="172">
        <f t="shared" si="2"/>
        <v>35</v>
      </c>
      <c r="E42" s="172">
        <f t="shared" si="3"/>
        <v>17</v>
      </c>
      <c r="F42" s="172">
        <f t="shared" si="4"/>
        <v>52</v>
      </c>
      <c r="G42" s="173">
        <f t="shared" si="5"/>
        <v>35</v>
      </c>
      <c r="H42" s="173">
        <f t="shared" si="6"/>
        <v>17</v>
      </c>
      <c r="I42" s="172">
        <f t="shared" si="7"/>
        <v>17</v>
      </c>
      <c r="J42" s="173">
        <v>14</v>
      </c>
      <c r="K42" s="173">
        <v>3</v>
      </c>
      <c r="L42" s="172">
        <f t="shared" si="14"/>
        <v>20</v>
      </c>
      <c r="M42" s="173">
        <v>14</v>
      </c>
      <c r="N42" s="173">
        <v>6</v>
      </c>
      <c r="O42" s="172">
        <f t="shared" si="16"/>
        <v>15</v>
      </c>
      <c r="P42" s="173">
        <v>7</v>
      </c>
      <c r="Q42" s="173">
        <v>8</v>
      </c>
      <c r="R42" s="172">
        <f t="shared" si="17"/>
        <v>0</v>
      </c>
      <c r="S42" s="173">
        <v>0</v>
      </c>
      <c r="T42" s="173">
        <v>0</v>
      </c>
      <c r="U42" s="172">
        <f t="shared" si="18"/>
        <v>0</v>
      </c>
      <c r="V42" s="172">
        <v>0</v>
      </c>
      <c r="W42" s="173">
        <v>0</v>
      </c>
      <c r="X42" s="173">
        <v>0</v>
      </c>
      <c r="Y42" s="173">
        <v>40</v>
      </c>
      <c r="Z42" s="173">
        <v>14</v>
      </c>
      <c r="AA42" s="173">
        <v>3</v>
      </c>
      <c r="AB42" s="173">
        <v>14</v>
      </c>
      <c r="AC42" s="173">
        <v>3</v>
      </c>
      <c r="AD42" s="111" t="s">
        <v>51</v>
      </c>
      <c r="AE42" s="108"/>
    </row>
    <row r="43" spans="1:31" s="115" customFormat="1" ht="19.5" customHeight="1">
      <c r="A43" s="486" t="s">
        <v>167</v>
      </c>
      <c r="B43" s="522"/>
      <c r="C43" s="290">
        <f t="shared" si="1"/>
        <v>144</v>
      </c>
      <c r="D43" s="294">
        <f t="shared" si="2"/>
        <v>89</v>
      </c>
      <c r="E43" s="294">
        <f t="shared" si="3"/>
        <v>55</v>
      </c>
      <c r="F43" s="291">
        <f t="shared" si="4"/>
        <v>144</v>
      </c>
      <c r="G43" s="294">
        <f t="shared" si="5"/>
        <v>89</v>
      </c>
      <c r="H43" s="294">
        <f t="shared" si="6"/>
        <v>55</v>
      </c>
      <c r="I43" s="291">
        <f t="shared" si="7"/>
        <v>47</v>
      </c>
      <c r="J43" s="291">
        <f t="shared" ref="J43:AC43" si="20">J44</f>
        <v>24</v>
      </c>
      <c r="K43" s="291">
        <f t="shared" si="20"/>
        <v>23</v>
      </c>
      <c r="L43" s="291">
        <f t="shared" si="14"/>
        <v>52</v>
      </c>
      <c r="M43" s="291">
        <f t="shared" si="20"/>
        <v>35</v>
      </c>
      <c r="N43" s="291">
        <f t="shared" si="20"/>
        <v>17</v>
      </c>
      <c r="O43" s="291">
        <f t="shared" si="16"/>
        <v>45</v>
      </c>
      <c r="P43" s="291">
        <f>P44</f>
        <v>30</v>
      </c>
      <c r="Q43" s="291">
        <f t="shared" si="20"/>
        <v>15</v>
      </c>
      <c r="R43" s="291">
        <f t="shared" si="17"/>
        <v>0</v>
      </c>
      <c r="S43" s="291">
        <f t="shared" si="20"/>
        <v>0</v>
      </c>
      <c r="T43" s="291">
        <f t="shared" si="20"/>
        <v>0</v>
      </c>
      <c r="U43" s="291">
        <f t="shared" si="18"/>
        <v>0</v>
      </c>
      <c r="V43" s="291">
        <f t="shared" si="20"/>
        <v>0</v>
      </c>
      <c r="W43" s="291">
        <f t="shared" si="20"/>
        <v>0</v>
      </c>
      <c r="X43" s="291">
        <f t="shared" si="20"/>
        <v>0</v>
      </c>
      <c r="Y43" s="291">
        <f t="shared" si="20"/>
        <v>120</v>
      </c>
      <c r="Z43" s="291">
        <f t="shared" si="20"/>
        <v>25</v>
      </c>
      <c r="AA43" s="291">
        <f t="shared" si="20"/>
        <v>23</v>
      </c>
      <c r="AB43" s="291">
        <f t="shared" si="20"/>
        <v>24</v>
      </c>
      <c r="AC43" s="291">
        <f t="shared" si="20"/>
        <v>23</v>
      </c>
      <c r="AD43" s="467" t="s">
        <v>32</v>
      </c>
      <c r="AE43" s="521"/>
    </row>
    <row r="44" spans="1:31" s="116" customFormat="1" ht="16.5" customHeight="1">
      <c r="A44" s="112"/>
      <c r="B44" s="114" t="s">
        <v>33</v>
      </c>
      <c r="C44" s="293">
        <f t="shared" si="1"/>
        <v>144</v>
      </c>
      <c r="D44" s="172">
        <f t="shared" si="2"/>
        <v>89</v>
      </c>
      <c r="E44" s="172">
        <f t="shared" si="3"/>
        <v>55</v>
      </c>
      <c r="F44" s="172">
        <f t="shared" si="4"/>
        <v>144</v>
      </c>
      <c r="G44" s="173">
        <f t="shared" si="5"/>
        <v>89</v>
      </c>
      <c r="H44" s="173">
        <f t="shared" si="6"/>
        <v>55</v>
      </c>
      <c r="I44" s="172">
        <f t="shared" si="7"/>
        <v>47</v>
      </c>
      <c r="J44" s="173">
        <v>24</v>
      </c>
      <c r="K44" s="173">
        <v>23</v>
      </c>
      <c r="L44" s="172">
        <f t="shared" si="14"/>
        <v>52</v>
      </c>
      <c r="M44" s="173">
        <v>35</v>
      </c>
      <c r="N44" s="173">
        <v>17</v>
      </c>
      <c r="O44" s="172">
        <f t="shared" si="16"/>
        <v>45</v>
      </c>
      <c r="P44" s="173">
        <v>30</v>
      </c>
      <c r="Q44" s="173">
        <v>15</v>
      </c>
      <c r="R44" s="172">
        <f t="shared" si="17"/>
        <v>0</v>
      </c>
      <c r="S44" s="173">
        <v>0</v>
      </c>
      <c r="T44" s="173">
        <v>0</v>
      </c>
      <c r="U44" s="172">
        <f t="shared" si="18"/>
        <v>0</v>
      </c>
      <c r="V44" s="172">
        <v>0</v>
      </c>
      <c r="W44" s="173">
        <v>0</v>
      </c>
      <c r="X44" s="173">
        <v>0</v>
      </c>
      <c r="Y44" s="173">
        <v>120</v>
      </c>
      <c r="Z44" s="173">
        <v>25</v>
      </c>
      <c r="AA44" s="173">
        <v>23</v>
      </c>
      <c r="AB44" s="173">
        <v>24</v>
      </c>
      <c r="AC44" s="173">
        <v>23</v>
      </c>
      <c r="AD44" s="111" t="s">
        <v>33</v>
      </c>
      <c r="AE44" s="108"/>
    </row>
    <row r="45" spans="1:31" s="115" customFormat="1" ht="19.5" customHeight="1">
      <c r="A45" s="486" t="s">
        <v>168</v>
      </c>
      <c r="B45" s="522"/>
      <c r="C45" s="290">
        <f t="shared" si="1"/>
        <v>317</v>
      </c>
      <c r="D45" s="291">
        <f t="shared" si="2"/>
        <v>173</v>
      </c>
      <c r="E45" s="291">
        <f t="shared" si="3"/>
        <v>144</v>
      </c>
      <c r="F45" s="291">
        <f t="shared" si="4"/>
        <v>317</v>
      </c>
      <c r="G45" s="291">
        <f t="shared" si="5"/>
        <v>173</v>
      </c>
      <c r="H45" s="291">
        <f t="shared" si="6"/>
        <v>144</v>
      </c>
      <c r="I45" s="291">
        <f t="shared" si="7"/>
        <v>103</v>
      </c>
      <c r="J45" s="291">
        <f t="shared" ref="J45:AC45" si="21">SUM(J46:J47)</f>
        <v>60</v>
      </c>
      <c r="K45" s="291">
        <f t="shared" si="21"/>
        <v>43</v>
      </c>
      <c r="L45" s="291">
        <f t="shared" si="14"/>
        <v>101</v>
      </c>
      <c r="M45" s="291">
        <f t="shared" si="21"/>
        <v>50</v>
      </c>
      <c r="N45" s="291">
        <f t="shared" si="21"/>
        <v>51</v>
      </c>
      <c r="O45" s="291">
        <f t="shared" si="16"/>
        <v>113</v>
      </c>
      <c r="P45" s="291">
        <f t="shared" si="21"/>
        <v>63</v>
      </c>
      <c r="Q45" s="291">
        <f t="shared" si="21"/>
        <v>50</v>
      </c>
      <c r="R45" s="291">
        <f t="shared" si="17"/>
        <v>0</v>
      </c>
      <c r="S45" s="291">
        <f t="shared" si="21"/>
        <v>0</v>
      </c>
      <c r="T45" s="291">
        <f t="shared" si="21"/>
        <v>0</v>
      </c>
      <c r="U45" s="291">
        <f t="shared" si="18"/>
        <v>0</v>
      </c>
      <c r="V45" s="291">
        <f t="shared" si="21"/>
        <v>0</v>
      </c>
      <c r="W45" s="291">
        <f t="shared" si="21"/>
        <v>0</v>
      </c>
      <c r="X45" s="291">
        <f t="shared" si="21"/>
        <v>0</v>
      </c>
      <c r="Y45" s="291">
        <f t="shared" si="21"/>
        <v>160</v>
      </c>
      <c r="Z45" s="291">
        <f t="shared" si="21"/>
        <v>60</v>
      </c>
      <c r="AA45" s="291">
        <f t="shared" si="21"/>
        <v>44</v>
      </c>
      <c r="AB45" s="291">
        <f t="shared" si="21"/>
        <v>58</v>
      </c>
      <c r="AC45" s="291">
        <f t="shared" si="21"/>
        <v>43</v>
      </c>
      <c r="AD45" s="465" t="s">
        <v>168</v>
      </c>
      <c r="AE45" s="520"/>
    </row>
    <row r="46" spans="1:31" s="116" customFormat="1" ht="16.5" customHeight="1">
      <c r="A46" s="112"/>
      <c r="B46" s="114" t="s">
        <v>34</v>
      </c>
      <c r="C46" s="293">
        <f t="shared" si="1"/>
        <v>317</v>
      </c>
      <c r="D46" s="172">
        <f t="shared" si="2"/>
        <v>173</v>
      </c>
      <c r="E46" s="172">
        <f t="shared" si="3"/>
        <v>144</v>
      </c>
      <c r="F46" s="172">
        <f t="shared" si="4"/>
        <v>317</v>
      </c>
      <c r="G46" s="173">
        <f t="shared" si="5"/>
        <v>173</v>
      </c>
      <c r="H46" s="173">
        <f t="shared" si="6"/>
        <v>144</v>
      </c>
      <c r="I46" s="172">
        <f t="shared" si="7"/>
        <v>103</v>
      </c>
      <c r="J46" s="173">
        <v>60</v>
      </c>
      <c r="K46" s="173">
        <v>43</v>
      </c>
      <c r="L46" s="172">
        <f t="shared" si="14"/>
        <v>101</v>
      </c>
      <c r="M46" s="173">
        <v>50</v>
      </c>
      <c r="N46" s="173">
        <v>51</v>
      </c>
      <c r="O46" s="172">
        <f t="shared" si="16"/>
        <v>113</v>
      </c>
      <c r="P46" s="173">
        <v>63</v>
      </c>
      <c r="Q46" s="173">
        <v>50</v>
      </c>
      <c r="R46" s="172">
        <f t="shared" si="17"/>
        <v>0</v>
      </c>
      <c r="S46" s="173">
        <v>0</v>
      </c>
      <c r="T46" s="173">
        <v>0</v>
      </c>
      <c r="U46" s="172">
        <f t="shared" si="18"/>
        <v>0</v>
      </c>
      <c r="V46" s="172">
        <v>0</v>
      </c>
      <c r="W46" s="173">
        <v>0</v>
      </c>
      <c r="X46" s="173">
        <v>0</v>
      </c>
      <c r="Y46" s="173">
        <v>160</v>
      </c>
      <c r="Z46" s="173">
        <v>60</v>
      </c>
      <c r="AA46" s="173">
        <v>44</v>
      </c>
      <c r="AB46" s="173">
        <v>58</v>
      </c>
      <c r="AC46" s="173">
        <v>43</v>
      </c>
      <c r="AD46" s="111" t="s">
        <v>34</v>
      </c>
      <c r="AE46" s="108"/>
    </row>
    <row r="47" spans="1:31" s="116" customFormat="1" ht="16.5" customHeight="1">
      <c r="A47" s="112"/>
      <c r="B47" s="114" t="s">
        <v>35</v>
      </c>
      <c r="C47" s="293">
        <f t="shared" si="1"/>
        <v>0</v>
      </c>
      <c r="D47" s="172">
        <f t="shared" si="2"/>
        <v>0</v>
      </c>
      <c r="E47" s="172">
        <f t="shared" si="3"/>
        <v>0</v>
      </c>
      <c r="F47" s="172">
        <f t="shared" si="4"/>
        <v>0</v>
      </c>
      <c r="G47" s="173">
        <f t="shared" si="5"/>
        <v>0</v>
      </c>
      <c r="H47" s="173">
        <f t="shared" si="6"/>
        <v>0</v>
      </c>
      <c r="I47" s="172">
        <f t="shared" si="7"/>
        <v>0</v>
      </c>
      <c r="J47" s="173">
        <v>0</v>
      </c>
      <c r="K47" s="173">
        <v>0</v>
      </c>
      <c r="L47" s="172">
        <f t="shared" si="14"/>
        <v>0</v>
      </c>
      <c r="M47" s="173">
        <v>0</v>
      </c>
      <c r="N47" s="173">
        <v>0</v>
      </c>
      <c r="O47" s="172">
        <f t="shared" si="16"/>
        <v>0</v>
      </c>
      <c r="P47" s="173">
        <v>0</v>
      </c>
      <c r="Q47" s="173">
        <v>0</v>
      </c>
      <c r="R47" s="172">
        <f t="shared" si="17"/>
        <v>0</v>
      </c>
      <c r="S47" s="173">
        <v>0</v>
      </c>
      <c r="T47" s="173">
        <v>0</v>
      </c>
      <c r="U47" s="172">
        <f t="shared" si="18"/>
        <v>0</v>
      </c>
      <c r="V47" s="172">
        <v>0</v>
      </c>
      <c r="W47" s="173">
        <v>0</v>
      </c>
      <c r="X47" s="173">
        <v>0</v>
      </c>
      <c r="Y47" s="173">
        <v>0</v>
      </c>
      <c r="Z47" s="173">
        <v>0</v>
      </c>
      <c r="AA47" s="173">
        <v>0</v>
      </c>
      <c r="AB47" s="173">
        <v>0</v>
      </c>
      <c r="AC47" s="173">
        <v>0</v>
      </c>
      <c r="AD47" s="111" t="s">
        <v>35</v>
      </c>
      <c r="AE47" s="108"/>
    </row>
    <row r="48" spans="1:31" s="115" customFormat="1" ht="19.5" customHeight="1">
      <c r="A48" s="486" t="s">
        <v>169</v>
      </c>
      <c r="B48" s="522"/>
      <c r="C48" s="290">
        <f t="shared" si="1"/>
        <v>1237</v>
      </c>
      <c r="D48" s="291">
        <f t="shared" si="2"/>
        <v>708</v>
      </c>
      <c r="E48" s="291">
        <f t="shared" si="3"/>
        <v>529</v>
      </c>
      <c r="F48" s="291">
        <f t="shared" si="4"/>
        <v>1237</v>
      </c>
      <c r="G48" s="291">
        <f t="shared" si="5"/>
        <v>708</v>
      </c>
      <c r="H48" s="291">
        <f t="shared" si="6"/>
        <v>529</v>
      </c>
      <c r="I48" s="291">
        <f t="shared" si="7"/>
        <v>426</v>
      </c>
      <c r="J48" s="291">
        <f t="shared" ref="J48:AC48" si="22">SUM(J49:J51)</f>
        <v>257</v>
      </c>
      <c r="K48" s="291">
        <f t="shared" si="22"/>
        <v>169</v>
      </c>
      <c r="L48" s="291">
        <f t="shared" si="14"/>
        <v>411</v>
      </c>
      <c r="M48" s="291">
        <f t="shared" si="22"/>
        <v>221</v>
      </c>
      <c r="N48" s="291">
        <f t="shared" si="22"/>
        <v>190</v>
      </c>
      <c r="O48" s="291">
        <f t="shared" si="16"/>
        <v>400</v>
      </c>
      <c r="P48" s="291">
        <f t="shared" si="22"/>
        <v>230</v>
      </c>
      <c r="Q48" s="291">
        <f t="shared" si="22"/>
        <v>170</v>
      </c>
      <c r="R48" s="291">
        <f t="shared" si="17"/>
        <v>0</v>
      </c>
      <c r="S48" s="291">
        <f t="shared" si="22"/>
        <v>0</v>
      </c>
      <c r="T48" s="291">
        <f t="shared" si="22"/>
        <v>0</v>
      </c>
      <c r="U48" s="291">
        <f t="shared" si="18"/>
        <v>0</v>
      </c>
      <c r="V48" s="291">
        <f t="shared" si="22"/>
        <v>0</v>
      </c>
      <c r="W48" s="291">
        <f t="shared" si="22"/>
        <v>0</v>
      </c>
      <c r="X48" s="291">
        <f t="shared" si="22"/>
        <v>0</v>
      </c>
      <c r="Y48" s="291">
        <f t="shared" si="22"/>
        <v>440</v>
      </c>
      <c r="Z48" s="291">
        <f t="shared" si="22"/>
        <v>267</v>
      </c>
      <c r="AA48" s="291">
        <f t="shared" si="22"/>
        <v>181</v>
      </c>
      <c r="AB48" s="291">
        <f t="shared" si="22"/>
        <v>256</v>
      </c>
      <c r="AC48" s="291">
        <f t="shared" si="22"/>
        <v>169</v>
      </c>
      <c r="AD48" s="465" t="s">
        <v>169</v>
      </c>
      <c r="AE48" s="520"/>
    </row>
    <row r="49" spans="1:31" s="116" customFormat="1" ht="16.5" customHeight="1">
      <c r="A49" s="112"/>
      <c r="B49" s="114" t="s">
        <v>36</v>
      </c>
      <c r="C49" s="293">
        <f t="shared" si="1"/>
        <v>455</v>
      </c>
      <c r="D49" s="172">
        <f t="shared" si="2"/>
        <v>214</v>
      </c>
      <c r="E49" s="172">
        <f t="shared" si="3"/>
        <v>241</v>
      </c>
      <c r="F49" s="172">
        <f t="shared" si="4"/>
        <v>455</v>
      </c>
      <c r="G49" s="173">
        <f t="shared" si="5"/>
        <v>214</v>
      </c>
      <c r="H49" s="173">
        <f t="shared" si="6"/>
        <v>241</v>
      </c>
      <c r="I49" s="172">
        <f t="shared" si="7"/>
        <v>153</v>
      </c>
      <c r="J49" s="173">
        <v>84</v>
      </c>
      <c r="K49" s="173">
        <v>69</v>
      </c>
      <c r="L49" s="172">
        <f t="shared" si="14"/>
        <v>153</v>
      </c>
      <c r="M49" s="173">
        <v>59</v>
      </c>
      <c r="N49" s="173">
        <v>94</v>
      </c>
      <c r="O49" s="172">
        <f t="shared" si="16"/>
        <v>149</v>
      </c>
      <c r="P49" s="173">
        <v>71</v>
      </c>
      <c r="Q49" s="173">
        <v>78</v>
      </c>
      <c r="R49" s="172">
        <f t="shared" si="17"/>
        <v>0</v>
      </c>
      <c r="S49" s="173">
        <v>0</v>
      </c>
      <c r="T49" s="173">
        <v>0</v>
      </c>
      <c r="U49" s="172">
        <f t="shared" si="18"/>
        <v>0</v>
      </c>
      <c r="V49" s="172">
        <v>0</v>
      </c>
      <c r="W49" s="173">
        <v>0</v>
      </c>
      <c r="X49" s="173">
        <v>0</v>
      </c>
      <c r="Y49" s="173">
        <v>160</v>
      </c>
      <c r="Z49" s="173">
        <v>88</v>
      </c>
      <c r="AA49" s="173">
        <v>75</v>
      </c>
      <c r="AB49" s="173">
        <v>84</v>
      </c>
      <c r="AC49" s="173">
        <v>69</v>
      </c>
      <c r="AD49" s="111" t="s">
        <v>36</v>
      </c>
      <c r="AE49" s="108"/>
    </row>
    <row r="50" spans="1:31" s="116" customFormat="1" ht="16.5" customHeight="1">
      <c r="A50" s="112"/>
      <c r="B50" s="114" t="s">
        <v>37</v>
      </c>
      <c r="C50" s="293">
        <f t="shared" si="1"/>
        <v>0</v>
      </c>
      <c r="D50" s="172">
        <f t="shared" si="2"/>
        <v>0</v>
      </c>
      <c r="E50" s="172">
        <f t="shared" si="3"/>
        <v>0</v>
      </c>
      <c r="F50" s="172">
        <f t="shared" si="4"/>
        <v>0</v>
      </c>
      <c r="G50" s="173">
        <f t="shared" si="5"/>
        <v>0</v>
      </c>
      <c r="H50" s="173">
        <f t="shared" si="6"/>
        <v>0</v>
      </c>
      <c r="I50" s="172">
        <f t="shared" si="7"/>
        <v>0</v>
      </c>
      <c r="J50" s="173">
        <v>0</v>
      </c>
      <c r="K50" s="173">
        <v>0</v>
      </c>
      <c r="L50" s="172">
        <f t="shared" si="14"/>
        <v>0</v>
      </c>
      <c r="M50" s="173">
        <v>0</v>
      </c>
      <c r="N50" s="173">
        <v>0</v>
      </c>
      <c r="O50" s="172">
        <f t="shared" si="16"/>
        <v>0</v>
      </c>
      <c r="P50" s="173">
        <v>0</v>
      </c>
      <c r="Q50" s="173">
        <v>0</v>
      </c>
      <c r="R50" s="172">
        <f t="shared" si="17"/>
        <v>0</v>
      </c>
      <c r="S50" s="173">
        <v>0</v>
      </c>
      <c r="T50" s="173">
        <v>0</v>
      </c>
      <c r="U50" s="172">
        <f t="shared" si="18"/>
        <v>0</v>
      </c>
      <c r="V50" s="172">
        <v>0</v>
      </c>
      <c r="W50" s="173">
        <v>0</v>
      </c>
      <c r="X50" s="173">
        <v>0</v>
      </c>
      <c r="Y50" s="173">
        <v>0</v>
      </c>
      <c r="Z50" s="173">
        <v>0</v>
      </c>
      <c r="AA50" s="173">
        <v>0</v>
      </c>
      <c r="AB50" s="173">
        <v>0</v>
      </c>
      <c r="AC50" s="173">
        <v>0</v>
      </c>
      <c r="AD50" s="111" t="s">
        <v>37</v>
      </c>
      <c r="AE50" s="108"/>
    </row>
    <row r="51" spans="1:31" s="116" customFormat="1" ht="16.5" customHeight="1">
      <c r="A51" s="112"/>
      <c r="B51" s="114" t="s">
        <v>38</v>
      </c>
      <c r="C51" s="293">
        <f t="shared" si="1"/>
        <v>782</v>
      </c>
      <c r="D51" s="172">
        <f t="shared" si="2"/>
        <v>494</v>
      </c>
      <c r="E51" s="172">
        <f t="shared" si="3"/>
        <v>288</v>
      </c>
      <c r="F51" s="172">
        <f t="shared" si="4"/>
        <v>782</v>
      </c>
      <c r="G51" s="173">
        <f t="shared" si="5"/>
        <v>494</v>
      </c>
      <c r="H51" s="173">
        <f t="shared" si="6"/>
        <v>288</v>
      </c>
      <c r="I51" s="172">
        <f t="shared" si="7"/>
        <v>273</v>
      </c>
      <c r="J51" s="173">
        <v>173</v>
      </c>
      <c r="K51" s="173">
        <v>100</v>
      </c>
      <c r="L51" s="172">
        <f t="shared" si="14"/>
        <v>258</v>
      </c>
      <c r="M51" s="173">
        <v>162</v>
      </c>
      <c r="N51" s="173">
        <v>96</v>
      </c>
      <c r="O51" s="172">
        <f t="shared" si="16"/>
        <v>251</v>
      </c>
      <c r="P51" s="173">
        <v>159</v>
      </c>
      <c r="Q51" s="173">
        <v>92</v>
      </c>
      <c r="R51" s="172">
        <f t="shared" si="17"/>
        <v>0</v>
      </c>
      <c r="S51" s="173">
        <v>0</v>
      </c>
      <c r="T51" s="173">
        <v>0</v>
      </c>
      <c r="U51" s="172">
        <f t="shared" si="18"/>
        <v>0</v>
      </c>
      <c r="V51" s="172">
        <v>0</v>
      </c>
      <c r="W51" s="173">
        <v>0</v>
      </c>
      <c r="X51" s="173">
        <v>0</v>
      </c>
      <c r="Y51" s="173">
        <v>280</v>
      </c>
      <c r="Z51" s="173">
        <v>179</v>
      </c>
      <c r="AA51" s="173">
        <v>106</v>
      </c>
      <c r="AB51" s="173">
        <v>172</v>
      </c>
      <c r="AC51" s="173">
        <v>100</v>
      </c>
      <c r="AD51" s="111" t="s">
        <v>38</v>
      </c>
      <c r="AE51" s="108"/>
    </row>
    <row r="52" spans="1:31" s="115" customFormat="1" ht="19.5" customHeight="1">
      <c r="A52" s="486" t="s">
        <v>170</v>
      </c>
      <c r="B52" s="522"/>
      <c r="C52" s="290">
        <f t="shared" si="1"/>
        <v>415</v>
      </c>
      <c r="D52" s="291">
        <f t="shared" si="2"/>
        <v>271</v>
      </c>
      <c r="E52" s="291">
        <f t="shared" si="3"/>
        <v>144</v>
      </c>
      <c r="F52" s="291">
        <f t="shared" si="4"/>
        <v>415</v>
      </c>
      <c r="G52" s="291">
        <f t="shared" si="5"/>
        <v>271</v>
      </c>
      <c r="H52" s="291">
        <f t="shared" si="6"/>
        <v>144</v>
      </c>
      <c r="I52" s="291">
        <f t="shared" si="7"/>
        <v>135</v>
      </c>
      <c r="J52" s="291">
        <f>SUM(J53:J55)</f>
        <v>88</v>
      </c>
      <c r="K52" s="291">
        <f>SUM(K53:K55)</f>
        <v>47</v>
      </c>
      <c r="L52" s="291">
        <f t="shared" si="14"/>
        <v>124</v>
      </c>
      <c r="M52" s="291">
        <f>SUM(M53:M55)</f>
        <v>81</v>
      </c>
      <c r="N52" s="291">
        <f>SUM(N53:N55)</f>
        <v>43</v>
      </c>
      <c r="O52" s="291">
        <f t="shared" si="16"/>
        <v>156</v>
      </c>
      <c r="P52" s="291">
        <f>SUM(P53:P55)</f>
        <v>102</v>
      </c>
      <c r="Q52" s="291">
        <f>SUM(Q53:Q55)</f>
        <v>54</v>
      </c>
      <c r="R52" s="291">
        <f t="shared" si="17"/>
        <v>0</v>
      </c>
      <c r="S52" s="291">
        <f>SUM(S53:S55)</f>
        <v>0</v>
      </c>
      <c r="T52" s="291">
        <f>SUM(T53:T55)</f>
        <v>0</v>
      </c>
      <c r="U52" s="291">
        <f t="shared" si="18"/>
        <v>0</v>
      </c>
      <c r="V52" s="291">
        <f t="shared" ref="V52:AC52" si="23">SUM(V53:V55)</f>
        <v>0</v>
      </c>
      <c r="W52" s="291">
        <f t="shared" si="23"/>
        <v>0</v>
      </c>
      <c r="X52" s="291">
        <f t="shared" si="23"/>
        <v>0</v>
      </c>
      <c r="Y52" s="291">
        <f t="shared" si="23"/>
        <v>200</v>
      </c>
      <c r="Z52" s="291">
        <f t="shared" si="23"/>
        <v>88</v>
      </c>
      <c r="AA52" s="291">
        <f t="shared" si="23"/>
        <v>48</v>
      </c>
      <c r="AB52" s="291">
        <f t="shared" si="23"/>
        <v>86</v>
      </c>
      <c r="AC52" s="291">
        <f t="shared" si="23"/>
        <v>47</v>
      </c>
      <c r="AD52" s="465" t="s">
        <v>170</v>
      </c>
      <c r="AE52" s="520"/>
    </row>
    <row r="53" spans="1:31" s="116" customFormat="1" ht="16.5" customHeight="1">
      <c r="A53" s="112"/>
      <c r="B53" s="114" t="s">
        <v>39</v>
      </c>
      <c r="C53" s="293">
        <f t="shared" si="1"/>
        <v>415</v>
      </c>
      <c r="D53" s="172">
        <f t="shared" si="2"/>
        <v>271</v>
      </c>
      <c r="E53" s="172">
        <f t="shared" si="3"/>
        <v>144</v>
      </c>
      <c r="F53" s="172">
        <f t="shared" si="4"/>
        <v>415</v>
      </c>
      <c r="G53" s="173">
        <f t="shared" si="5"/>
        <v>271</v>
      </c>
      <c r="H53" s="173">
        <f t="shared" si="6"/>
        <v>144</v>
      </c>
      <c r="I53" s="172">
        <f t="shared" si="7"/>
        <v>135</v>
      </c>
      <c r="J53" s="173">
        <v>88</v>
      </c>
      <c r="K53" s="173">
        <v>47</v>
      </c>
      <c r="L53" s="172">
        <f t="shared" si="14"/>
        <v>124</v>
      </c>
      <c r="M53" s="173">
        <v>81</v>
      </c>
      <c r="N53" s="173">
        <v>43</v>
      </c>
      <c r="O53" s="172">
        <f t="shared" si="16"/>
        <v>156</v>
      </c>
      <c r="P53" s="173">
        <v>102</v>
      </c>
      <c r="Q53" s="173">
        <v>54</v>
      </c>
      <c r="R53" s="172">
        <f t="shared" si="17"/>
        <v>0</v>
      </c>
      <c r="S53" s="173">
        <v>0</v>
      </c>
      <c r="T53" s="173">
        <v>0</v>
      </c>
      <c r="U53" s="172">
        <f t="shared" si="18"/>
        <v>0</v>
      </c>
      <c r="V53" s="172">
        <v>0</v>
      </c>
      <c r="W53" s="173">
        <v>0</v>
      </c>
      <c r="X53" s="173">
        <v>0</v>
      </c>
      <c r="Y53" s="173">
        <v>200</v>
      </c>
      <c r="Z53" s="173">
        <v>88</v>
      </c>
      <c r="AA53" s="173">
        <v>48</v>
      </c>
      <c r="AB53" s="173">
        <v>86</v>
      </c>
      <c r="AC53" s="173">
        <v>47</v>
      </c>
      <c r="AD53" s="111" t="s">
        <v>39</v>
      </c>
      <c r="AE53" s="108"/>
    </row>
    <row r="54" spans="1:31" s="116" customFormat="1" ht="16.5" customHeight="1">
      <c r="A54" s="112"/>
      <c r="B54" s="114" t="s">
        <v>40</v>
      </c>
      <c r="C54" s="293">
        <f t="shared" si="1"/>
        <v>0</v>
      </c>
      <c r="D54" s="172">
        <f t="shared" si="2"/>
        <v>0</v>
      </c>
      <c r="E54" s="172">
        <f t="shared" si="3"/>
        <v>0</v>
      </c>
      <c r="F54" s="172">
        <f t="shared" si="4"/>
        <v>0</v>
      </c>
      <c r="G54" s="173">
        <f t="shared" si="5"/>
        <v>0</v>
      </c>
      <c r="H54" s="173">
        <f t="shared" si="6"/>
        <v>0</v>
      </c>
      <c r="I54" s="172">
        <f t="shared" si="7"/>
        <v>0</v>
      </c>
      <c r="J54" s="173">
        <v>0</v>
      </c>
      <c r="K54" s="173">
        <v>0</v>
      </c>
      <c r="L54" s="172">
        <f t="shared" si="14"/>
        <v>0</v>
      </c>
      <c r="M54" s="173">
        <v>0</v>
      </c>
      <c r="N54" s="173">
        <v>0</v>
      </c>
      <c r="O54" s="172">
        <f t="shared" si="16"/>
        <v>0</v>
      </c>
      <c r="P54" s="173">
        <v>0</v>
      </c>
      <c r="Q54" s="173">
        <v>0</v>
      </c>
      <c r="R54" s="172">
        <f t="shared" si="17"/>
        <v>0</v>
      </c>
      <c r="S54" s="173">
        <v>0</v>
      </c>
      <c r="T54" s="173">
        <v>0</v>
      </c>
      <c r="U54" s="172">
        <f t="shared" si="18"/>
        <v>0</v>
      </c>
      <c r="V54" s="172">
        <v>0</v>
      </c>
      <c r="W54" s="173">
        <v>0</v>
      </c>
      <c r="X54" s="173">
        <v>0</v>
      </c>
      <c r="Y54" s="173">
        <v>0</v>
      </c>
      <c r="Z54" s="173">
        <v>0</v>
      </c>
      <c r="AA54" s="173">
        <v>0</v>
      </c>
      <c r="AB54" s="173">
        <v>0</v>
      </c>
      <c r="AC54" s="173">
        <v>0</v>
      </c>
      <c r="AD54" s="111" t="s">
        <v>40</v>
      </c>
      <c r="AE54" s="108"/>
    </row>
    <row r="55" spans="1:31" s="116" customFormat="1" ht="16.5" customHeight="1">
      <c r="A55" s="112"/>
      <c r="B55" s="114" t="s">
        <v>41</v>
      </c>
      <c r="C55" s="293">
        <f t="shared" si="1"/>
        <v>0</v>
      </c>
      <c r="D55" s="172">
        <f t="shared" si="2"/>
        <v>0</v>
      </c>
      <c r="E55" s="172">
        <f t="shared" si="3"/>
        <v>0</v>
      </c>
      <c r="F55" s="172">
        <f t="shared" si="4"/>
        <v>0</v>
      </c>
      <c r="G55" s="173">
        <f t="shared" si="5"/>
        <v>0</v>
      </c>
      <c r="H55" s="173">
        <f t="shared" si="6"/>
        <v>0</v>
      </c>
      <c r="I55" s="172">
        <f t="shared" si="7"/>
        <v>0</v>
      </c>
      <c r="J55" s="173">
        <v>0</v>
      </c>
      <c r="K55" s="173">
        <v>0</v>
      </c>
      <c r="L55" s="172">
        <f t="shared" si="14"/>
        <v>0</v>
      </c>
      <c r="M55" s="173">
        <v>0</v>
      </c>
      <c r="N55" s="173">
        <v>0</v>
      </c>
      <c r="O55" s="172">
        <f t="shared" si="16"/>
        <v>0</v>
      </c>
      <c r="P55" s="173">
        <v>0</v>
      </c>
      <c r="Q55" s="173">
        <v>0</v>
      </c>
      <c r="R55" s="172">
        <f t="shared" si="17"/>
        <v>0</v>
      </c>
      <c r="S55" s="173">
        <v>0</v>
      </c>
      <c r="T55" s="173">
        <v>0</v>
      </c>
      <c r="U55" s="172">
        <f t="shared" si="18"/>
        <v>0</v>
      </c>
      <c r="V55" s="172">
        <v>0</v>
      </c>
      <c r="W55" s="173">
        <v>0</v>
      </c>
      <c r="X55" s="173">
        <v>0</v>
      </c>
      <c r="Y55" s="173">
        <v>0</v>
      </c>
      <c r="Z55" s="173">
        <v>0</v>
      </c>
      <c r="AA55" s="173">
        <v>0</v>
      </c>
      <c r="AB55" s="173">
        <v>0</v>
      </c>
      <c r="AC55" s="173">
        <v>0</v>
      </c>
      <c r="AD55" s="111" t="s">
        <v>41</v>
      </c>
      <c r="AE55" s="108"/>
    </row>
    <row r="56" spans="1:31" s="117" customFormat="1" ht="19.5" customHeight="1">
      <c r="A56" s="486" t="s">
        <v>171</v>
      </c>
      <c r="B56" s="522"/>
      <c r="C56" s="290">
        <f t="shared" si="1"/>
        <v>375</v>
      </c>
      <c r="D56" s="291">
        <f t="shared" si="2"/>
        <v>218</v>
      </c>
      <c r="E56" s="291">
        <f t="shared" si="3"/>
        <v>157</v>
      </c>
      <c r="F56" s="291">
        <f t="shared" si="4"/>
        <v>375</v>
      </c>
      <c r="G56" s="291">
        <f t="shared" si="5"/>
        <v>218</v>
      </c>
      <c r="H56" s="291">
        <f t="shared" si="6"/>
        <v>157</v>
      </c>
      <c r="I56" s="291">
        <f t="shared" si="7"/>
        <v>123</v>
      </c>
      <c r="J56" s="291">
        <f t="shared" ref="J56:AC56" si="24">SUM(J57:J58)</f>
        <v>80</v>
      </c>
      <c r="K56" s="291">
        <f t="shared" si="24"/>
        <v>43</v>
      </c>
      <c r="L56" s="291">
        <f t="shared" si="14"/>
        <v>112</v>
      </c>
      <c r="M56" s="291">
        <f t="shared" si="24"/>
        <v>70</v>
      </c>
      <c r="N56" s="291">
        <f t="shared" si="24"/>
        <v>42</v>
      </c>
      <c r="O56" s="291">
        <f t="shared" si="16"/>
        <v>140</v>
      </c>
      <c r="P56" s="291">
        <f t="shared" si="24"/>
        <v>68</v>
      </c>
      <c r="Q56" s="291">
        <f t="shared" si="24"/>
        <v>72</v>
      </c>
      <c r="R56" s="291">
        <f t="shared" si="17"/>
        <v>0</v>
      </c>
      <c r="S56" s="291">
        <f t="shared" si="24"/>
        <v>0</v>
      </c>
      <c r="T56" s="291">
        <f t="shared" si="24"/>
        <v>0</v>
      </c>
      <c r="U56" s="291">
        <f t="shared" si="18"/>
        <v>0</v>
      </c>
      <c r="V56" s="291">
        <f t="shared" si="24"/>
        <v>0</v>
      </c>
      <c r="W56" s="291">
        <f t="shared" si="24"/>
        <v>0</v>
      </c>
      <c r="X56" s="291">
        <f t="shared" si="24"/>
        <v>0</v>
      </c>
      <c r="Y56" s="291">
        <f t="shared" si="24"/>
        <v>240</v>
      </c>
      <c r="Z56" s="291">
        <f t="shared" si="24"/>
        <v>78</v>
      </c>
      <c r="AA56" s="291">
        <f t="shared" si="24"/>
        <v>43</v>
      </c>
      <c r="AB56" s="291">
        <f t="shared" si="24"/>
        <v>77</v>
      </c>
      <c r="AC56" s="291">
        <f t="shared" si="24"/>
        <v>43</v>
      </c>
      <c r="AD56" s="465" t="s">
        <v>171</v>
      </c>
      <c r="AE56" s="520"/>
    </row>
    <row r="57" spans="1:31" s="116" customFormat="1" ht="16.5" customHeight="1">
      <c r="A57" s="112"/>
      <c r="B57" s="114" t="s">
        <v>42</v>
      </c>
      <c r="C57" s="293">
        <f t="shared" si="1"/>
        <v>140</v>
      </c>
      <c r="D57" s="172">
        <f t="shared" si="2"/>
        <v>106</v>
      </c>
      <c r="E57" s="172">
        <f t="shared" si="3"/>
        <v>34</v>
      </c>
      <c r="F57" s="172">
        <f t="shared" si="4"/>
        <v>140</v>
      </c>
      <c r="G57" s="173">
        <f t="shared" si="5"/>
        <v>106</v>
      </c>
      <c r="H57" s="173">
        <f t="shared" si="6"/>
        <v>34</v>
      </c>
      <c r="I57" s="172">
        <f t="shared" si="7"/>
        <v>48</v>
      </c>
      <c r="J57" s="173">
        <v>38</v>
      </c>
      <c r="K57" s="173">
        <v>10</v>
      </c>
      <c r="L57" s="172">
        <f t="shared" si="14"/>
        <v>42</v>
      </c>
      <c r="M57" s="173">
        <v>31</v>
      </c>
      <c r="N57" s="173">
        <v>11</v>
      </c>
      <c r="O57" s="172">
        <f t="shared" si="16"/>
        <v>50</v>
      </c>
      <c r="P57" s="173">
        <v>37</v>
      </c>
      <c r="Q57" s="173">
        <v>13</v>
      </c>
      <c r="R57" s="172">
        <f t="shared" si="17"/>
        <v>0</v>
      </c>
      <c r="S57" s="173">
        <v>0</v>
      </c>
      <c r="T57" s="173">
        <v>0</v>
      </c>
      <c r="U57" s="172">
        <f t="shared" si="18"/>
        <v>0</v>
      </c>
      <c r="V57" s="172">
        <v>0</v>
      </c>
      <c r="W57" s="173">
        <v>0</v>
      </c>
      <c r="X57" s="173">
        <v>0</v>
      </c>
      <c r="Y57" s="173">
        <v>120</v>
      </c>
      <c r="Z57" s="173">
        <v>38</v>
      </c>
      <c r="AA57" s="173">
        <v>10</v>
      </c>
      <c r="AB57" s="173">
        <v>37</v>
      </c>
      <c r="AC57" s="173">
        <v>10</v>
      </c>
      <c r="AD57" s="111" t="s">
        <v>42</v>
      </c>
      <c r="AE57" s="108"/>
    </row>
    <row r="58" spans="1:31" s="118" customFormat="1" ht="16.5" customHeight="1">
      <c r="A58" s="112"/>
      <c r="B58" s="114" t="s">
        <v>54</v>
      </c>
      <c r="C58" s="293">
        <f t="shared" si="1"/>
        <v>235</v>
      </c>
      <c r="D58" s="172">
        <f t="shared" si="2"/>
        <v>112</v>
      </c>
      <c r="E58" s="172">
        <f t="shared" si="3"/>
        <v>123</v>
      </c>
      <c r="F58" s="172">
        <f t="shared" si="4"/>
        <v>235</v>
      </c>
      <c r="G58" s="173">
        <f t="shared" si="5"/>
        <v>112</v>
      </c>
      <c r="H58" s="173">
        <f t="shared" si="6"/>
        <v>123</v>
      </c>
      <c r="I58" s="172">
        <f t="shared" si="7"/>
        <v>75</v>
      </c>
      <c r="J58" s="173">
        <v>42</v>
      </c>
      <c r="K58" s="173">
        <v>33</v>
      </c>
      <c r="L58" s="172">
        <f t="shared" si="14"/>
        <v>70</v>
      </c>
      <c r="M58" s="173">
        <v>39</v>
      </c>
      <c r="N58" s="173">
        <v>31</v>
      </c>
      <c r="O58" s="172">
        <f t="shared" si="16"/>
        <v>90</v>
      </c>
      <c r="P58" s="173">
        <v>31</v>
      </c>
      <c r="Q58" s="173">
        <v>59</v>
      </c>
      <c r="R58" s="172">
        <f t="shared" si="17"/>
        <v>0</v>
      </c>
      <c r="S58" s="173">
        <v>0</v>
      </c>
      <c r="T58" s="173">
        <v>0</v>
      </c>
      <c r="U58" s="172">
        <f t="shared" si="18"/>
        <v>0</v>
      </c>
      <c r="V58" s="172">
        <v>0</v>
      </c>
      <c r="W58" s="173">
        <v>0</v>
      </c>
      <c r="X58" s="173">
        <v>0</v>
      </c>
      <c r="Y58" s="173">
        <v>120</v>
      </c>
      <c r="Z58" s="173">
        <v>40</v>
      </c>
      <c r="AA58" s="173">
        <v>33</v>
      </c>
      <c r="AB58" s="173">
        <v>40</v>
      </c>
      <c r="AC58" s="173">
        <v>33</v>
      </c>
      <c r="AD58" s="111" t="s">
        <v>54</v>
      </c>
      <c r="AE58" s="108"/>
    </row>
    <row r="59" spans="1:31" s="115" customFormat="1" ht="19.5" customHeight="1">
      <c r="A59" s="486" t="s">
        <v>172</v>
      </c>
      <c r="B59" s="492"/>
      <c r="C59" s="290">
        <f t="shared" si="1"/>
        <v>749</v>
      </c>
      <c r="D59" s="291">
        <f t="shared" si="2"/>
        <v>342</v>
      </c>
      <c r="E59" s="291">
        <f t="shared" si="3"/>
        <v>407</v>
      </c>
      <c r="F59" s="291">
        <f t="shared" si="4"/>
        <v>749</v>
      </c>
      <c r="G59" s="291">
        <f t="shared" si="5"/>
        <v>342</v>
      </c>
      <c r="H59" s="291">
        <f t="shared" si="6"/>
        <v>407</v>
      </c>
      <c r="I59" s="291">
        <f t="shared" si="7"/>
        <v>251</v>
      </c>
      <c r="J59" s="291">
        <f t="shared" ref="J59:AC59" si="25">SUM(J60:J61)</f>
        <v>122</v>
      </c>
      <c r="K59" s="291">
        <f t="shared" si="25"/>
        <v>129</v>
      </c>
      <c r="L59" s="291">
        <f t="shared" si="14"/>
        <v>251</v>
      </c>
      <c r="M59" s="291">
        <f t="shared" si="25"/>
        <v>109</v>
      </c>
      <c r="N59" s="291">
        <f t="shared" si="25"/>
        <v>142</v>
      </c>
      <c r="O59" s="291">
        <f t="shared" si="16"/>
        <v>247</v>
      </c>
      <c r="P59" s="291">
        <f t="shared" si="25"/>
        <v>111</v>
      </c>
      <c r="Q59" s="291">
        <f t="shared" si="25"/>
        <v>136</v>
      </c>
      <c r="R59" s="291">
        <f t="shared" si="17"/>
        <v>0</v>
      </c>
      <c r="S59" s="291">
        <f t="shared" si="25"/>
        <v>0</v>
      </c>
      <c r="T59" s="291">
        <f t="shared" si="25"/>
        <v>0</v>
      </c>
      <c r="U59" s="291">
        <f t="shared" si="18"/>
        <v>0</v>
      </c>
      <c r="V59" s="291">
        <f t="shared" si="25"/>
        <v>0</v>
      </c>
      <c r="W59" s="291">
        <f t="shared" si="25"/>
        <v>0</v>
      </c>
      <c r="X59" s="291">
        <f t="shared" si="25"/>
        <v>0</v>
      </c>
      <c r="Y59" s="291">
        <f t="shared" si="25"/>
        <v>400</v>
      </c>
      <c r="Z59" s="291">
        <f t="shared" si="25"/>
        <v>140</v>
      </c>
      <c r="AA59" s="291">
        <f t="shared" si="25"/>
        <v>138</v>
      </c>
      <c r="AB59" s="291">
        <f t="shared" si="25"/>
        <v>122</v>
      </c>
      <c r="AC59" s="291">
        <f t="shared" si="25"/>
        <v>129</v>
      </c>
      <c r="AD59" s="465" t="s">
        <v>172</v>
      </c>
      <c r="AE59" s="477"/>
    </row>
    <row r="60" spans="1:31" s="116" customFormat="1" ht="16.5" customHeight="1">
      <c r="A60" s="113"/>
      <c r="B60" s="114" t="s">
        <v>43</v>
      </c>
      <c r="C60" s="293">
        <f t="shared" si="1"/>
        <v>148</v>
      </c>
      <c r="D60" s="172">
        <f t="shared" si="2"/>
        <v>65</v>
      </c>
      <c r="E60" s="172">
        <f t="shared" si="3"/>
        <v>83</v>
      </c>
      <c r="F60" s="172">
        <f t="shared" si="4"/>
        <v>148</v>
      </c>
      <c r="G60" s="173">
        <f t="shared" si="5"/>
        <v>65</v>
      </c>
      <c r="H60" s="173">
        <f t="shared" si="6"/>
        <v>83</v>
      </c>
      <c r="I60" s="172">
        <f t="shared" si="7"/>
        <v>41</v>
      </c>
      <c r="J60" s="173">
        <v>20</v>
      </c>
      <c r="K60" s="173">
        <v>21</v>
      </c>
      <c r="L60" s="172">
        <f t="shared" si="14"/>
        <v>46</v>
      </c>
      <c r="M60" s="173">
        <v>17</v>
      </c>
      <c r="N60" s="173">
        <v>29</v>
      </c>
      <c r="O60" s="172">
        <f t="shared" si="16"/>
        <v>61</v>
      </c>
      <c r="P60" s="173">
        <v>28</v>
      </c>
      <c r="Q60" s="173">
        <v>33</v>
      </c>
      <c r="R60" s="172">
        <f t="shared" si="17"/>
        <v>0</v>
      </c>
      <c r="S60" s="173">
        <v>0</v>
      </c>
      <c r="T60" s="173">
        <v>0</v>
      </c>
      <c r="U60" s="172">
        <f t="shared" si="18"/>
        <v>0</v>
      </c>
      <c r="V60" s="172">
        <v>0</v>
      </c>
      <c r="W60" s="173">
        <v>0</v>
      </c>
      <c r="X60" s="173">
        <v>0</v>
      </c>
      <c r="Y60" s="173">
        <v>120</v>
      </c>
      <c r="Z60" s="173">
        <v>20</v>
      </c>
      <c r="AA60" s="173">
        <v>21</v>
      </c>
      <c r="AB60" s="173">
        <v>20</v>
      </c>
      <c r="AC60" s="173">
        <v>21</v>
      </c>
      <c r="AD60" s="111" t="s">
        <v>43</v>
      </c>
      <c r="AE60" s="108"/>
    </row>
    <row r="61" spans="1:31" s="116" customFormat="1" ht="16.5" customHeight="1">
      <c r="A61" s="113"/>
      <c r="B61" s="114" t="s">
        <v>128</v>
      </c>
      <c r="C61" s="293">
        <f t="shared" si="1"/>
        <v>601</v>
      </c>
      <c r="D61" s="172">
        <f t="shared" si="2"/>
        <v>277</v>
      </c>
      <c r="E61" s="172">
        <f t="shared" si="3"/>
        <v>324</v>
      </c>
      <c r="F61" s="172">
        <f t="shared" si="4"/>
        <v>601</v>
      </c>
      <c r="G61" s="173">
        <f t="shared" si="5"/>
        <v>277</v>
      </c>
      <c r="H61" s="173">
        <f t="shared" si="6"/>
        <v>324</v>
      </c>
      <c r="I61" s="172">
        <f t="shared" si="7"/>
        <v>210</v>
      </c>
      <c r="J61" s="173">
        <v>102</v>
      </c>
      <c r="K61" s="173">
        <v>108</v>
      </c>
      <c r="L61" s="172">
        <f t="shared" si="14"/>
        <v>205</v>
      </c>
      <c r="M61" s="173">
        <v>92</v>
      </c>
      <c r="N61" s="173">
        <v>113</v>
      </c>
      <c r="O61" s="172">
        <f t="shared" si="16"/>
        <v>186</v>
      </c>
      <c r="P61" s="173">
        <v>83</v>
      </c>
      <c r="Q61" s="173">
        <v>103</v>
      </c>
      <c r="R61" s="172">
        <f t="shared" si="17"/>
        <v>0</v>
      </c>
      <c r="S61" s="173">
        <v>0</v>
      </c>
      <c r="T61" s="173">
        <v>0</v>
      </c>
      <c r="U61" s="172">
        <f t="shared" si="18"/>
        <v>0</v>
      </c>
      <c r="V61" s="172">
        <v>0</v>
      </c>
      <c r="W61" s="173">
        <v>0</v>
      </c>
      <c r="X61" s="173">
        <v>0</v>
      </c>
      <c r="Y61" s="173">
        <v>280</v>
      </c>
      <c r="Z61" s="173">
        <v>120</v>
      </c>
      <c r="AA61" s="173">
        <v>117</v>
      </c>
      <c r="AB61" s="173">
        <v>102</v>
      </c>
      <c r="AC61" s="173">
        <v>108</v>
      </c>
      <c r="AD61" s="111" t="s">
        <v>128</v>
      </c>
      <c r="AE61" s="108"/>
    </row>
    <row r="62" spans="1:31" s="115" customFormat="1" ht="19.5" customHeight="1">
      <c r="A62" s="486" t="s">
        <v>173</v>
      </c>
      <c r="B62" s="522"/>
      <c r="C62" s="290">
        <f t="shared" si="1"/>
        <v>0</v>
      </c>
      <c r="D62" s="291">
        <f t="shared" si="2"/>
        <v>0</v>
      </c>
      <c r="E62" s="291">
        <f t="shared" si="3"/>
        <v>0</v>
      </c>
      <c r="F62" s="291">
        <f t="shared" si="4"/>
        <v>0</v>
      </c>
      <c r="G62" s="291">
        <f t="shared" si="5"/>
        <v>0</v>
      </c>
      <c r="H62" s="291">
        <f t="shared" si="6"/>
        <v>0</v>
      </c>
      <c r="I62" s="291">
        <f t="shared" si="7"/>
        <v>0</v>
      </c>
      <c r="J62" s="291">
        <f t="shared" ref="J62:AC62" si="26">J63</f>
        <v>0</v>
      </c>
      <c r="K62" s="291">
        <f t="shared" si="26"/>
        <v>0</v>
      </c>
      <c r="L62" s="291">
        <f t="shared" si="14"/>
        <v>0</v>
      </c>
      <c r="M62" s="291">
        <f t="shared" si="26"/>
        <v>0</v>
      </c>
      <c r="N62" s="291">
        <f t="shared" si="26"/>
        <v>0</v>
      </c>
      <c r="O62" s="291">
        <f t="shared" si="16"/>
        <v>0</v>
      </c>
      <c r="P62" s="291">
        <f t="shared" si="26"/>
        <v>0</v>
      </c>
      <c r="Q62" s="291">
        <f>Q63</f>
        <v>0</v>
      </c>
      <c r="R62" s="291">
        <f t="shared" si="17"/>
        <v>0</v>
      </c>
      <c r="S62" s="291">
        <f t="shared" si="26"/>
        <v>0</v>
      </c>
      <c r="T62" s="291">
        <f t="shared" si="26"/>
        <v>0</v>
      </c>
      <c r="U62" s="291">
        <f t="shared" si="18"/>
        <v>0</v>
      </c>
      <c r="V62" s="291">
        <f t="shared" si="26"/>
        <v>0</v>
      </c>
      <c r="W62" s="291">
        <f t="shared" si="26"/>
        <v>0</v>
      </c>
      <c r="X62" s="291">
        <f t="shared" si="26"/>
        <v>0</v>
      </c>
      <c r="Y62" s="291">
        <f t="shared" si="26"/>
        <v>0</v>
      </c>
      <c r="Z62" s="291">
        <f t="shared" si="26"/>
        <v>0</v>
      </c>
      <c r="AA62" s="291">
        <f t="shared" si="26"/>
        <v>0</v>
      </c>
      <c r="AB62" s="291">
        <f t="shared" si="26"/>
        <v>0</v>
      </c>
      <c r="AC62" s="291">
        <f t="shared" si="26"/>
        <v>0</v>
      </c>
      <c r="AD62" s="465" t="s">
        <v>173</v>
      </c>
      <c r="AE62" s="520"/>
    </row>
    <row r="63" spans="1:31" s="116" customFormat="1" ht="16.5" customHeight="1">
      <c r="A63" s="113"/>
      <c r="B63" s="114" t="s">
        <v>44</v>
      </c>
      <c r="C63" s="293">
        <f t="shared" si="1"/>
        <v>0</v>
      </c>
      <c r="D63" s="172">
        <f t="shared" si="2"/>
        <v>0</v>
      </c>
      <c r="E63" s="172">
        <f t="shared" si="3"/>
        <v>0</v>
      </c>
      <c r="F63" s="172">
        <f t="shared" si="4"/>
        <v>0</v>
      </c>
      <c r="G63" s="173">
        <f t="shared" si="5"/>
        <v>0</v>
      </c>
      <c r="H63" s="173">
        <f t="shared" si="6"/>
        <v>0</v>
      </c>
      <c r="I63" s="172">
        <f t="shared" si="7"/>
        <v>0</v>
      </c>
      <c r="J63" s="173">
        <v>0</v>
      </c>
      <c r="K63" s="173">
        <v>0</v>
      </c>
      <c r="L63" s="172">
        <f t="shared" si="14"/>
        <v>0</v>
      </c>
      <c r="M63" s="173">
        <v>0</v>
      </c>
      <c r="N63" s="173">
        <v>0</v>
      </c>
      <c r="O63" s="172">
        <f t="shared" si="16"/>
        <v>0</v>
      </c>
      <c r="P63" s="173">
        <v>0</v>
      </c>
      <c r="Q63" s="173">
        <v>0</v>
      </c>
      <c r="R63" s="172">
        <f t="shared" si="17"/>
        <v>0</v>
      </c>
      <c r="S63" s="173">
        <v>0</v>
      </c>
      <c r="T63" s="173">
        <v>0</v>
      </c>
      <c r="U63" s="172">
        <f t="shared" si="18"/>
        <v>0</v>
      </c>
      <c r="V63" s="172">
        <v>0</v>
      </c>
      <c r="W63" s="173">
        <v>0</v>
      </c>
      <c r="X63" s="173">
        <v>0</v>
      </c>
      <c r="Y63" s="173">
        <v>0</v>
      </c>
      <c r="Z63" s="173">
        <v>0</v>
      </c>
      <c r="AA63" s="173">
        <v>0</v>
      </c>
      <c r="AB63" s="173">
        <v>0</v>
      </c>
      <c r="AC63" s="173">
        <v>0</v>
      </c>
      <c r="AD63" s="111" t="s">
        <v>44</v>
      </c>
      <c r="AE63" s="108"/>
    </row>
    <row r="64" spans="1:31" s="117" customFormat="1" ht="19.5" customHeight="1">
      <c r="A64" s="486" t="s">
        <v>174</v>
      </c>
      <c r="B64" s="492"/>
      <c r="C64" s="290">
        <f t="shared" si="1"/>
        <v>149</v>
      </c>
      <c r="D64" s="291">
        <f t="shared" si="2"/>
        <v>85</v>
      </c>
      <c r="E64" s="291">
        <f t="shared" si="3"/>
        <v>64</v>
      </c>
      <c r="F64" s="291">
        <f t="shared" si="4"/>
        <v>149</v>
      </c>
      <c r="G64" s="291">
        <f t="shared" si="5"/>
        <v>85</v>
      </c>
      <c r="H64" s="291">
        <f t="shared" si="6"/>
        <v>64</v>
      </c>
      <c r="I64" s="291">
        <f t="shared" si="7"/>
        <v>48</v>
      </c>
      <c r="J64" s="291">
        <f t="shared" ref="J64:AC64" si="27">J65</f>
        <v>28</v>
      </c>
      <c r="K64" s="291">
        <f t="shared" si="27"/>
        <v>20</v>
      </c>
      <c r="L64" s="291">
        <f t="shared" si="14"/>
        <v>54</v>
      </c>
      <c r="M64" s="291">
        <f t="shared" si="27"/>
        <v>29</v>
      </c>
      <c r="N64" s="291">
        <f t="shared" si="27"/>
        <v>25</v>
      </c>
      <c r="O64" s="291">
        <f t="shared" si="16"/>
        <v>47</v>
      </c>
      <c r="P64" s="291">
        <f t="shared" si="27"/>
        <v>28</v>
      </c>
      <c r="Q64" s="291">
        <f t="shared" si="27"/>
        <v>19</v>
      </c>
      <c r="R64" s="291">
        <f t="shared" si="17"/>
        <v>0</v>
      </c>
      <c r="S64" s="291">
        <f t="shared" si="27"/>
        <v>0</v>
      </c>
      <c r="T64" s="291">
        <f t="shared" si="27"/>
        <v>0</v>
      </c>
      <c r="U64" s="291">
        <f t="shared" si="18"/>
        <v>0</v>
      </c>
      <c r="V64" s="291">
        <f t="shared" si="27"/>
        <v>0</v>
      </c>
      <c r="W64" s="291">
        <f t="shared" si="27"/>
        <v>0</v>
      </c>
      <c r="X64" s="291">
        <f t="shared" si="27"/>
        <v>0</v>
      </c>
      <c r="Y64" s="291">
        <f t="shared" si="27"/>
        <v>120</v>
      </c>
      <c r="Z64" s="291">
        <f t="shared" si="27"/>
        <v>28</v>
      </c>
      <c r="AA64" s="291">
        <f t="shared" si="27"/>
        <v>20</v>
      </c>
      <c r="AB64" s="291">
        <f t="shared" si="27"/>
        <v>28</v>
      </c>
      <c r="AC64" s="291">
        <f t="shared" si="27"/>
        <v>20</v>
      </c>
      <c r="AD64" s="465" t="s">
        <v>174</v>
      </c>
      <c r="AE64" s="477"/>
    </row>
    <row r="65" spans="1:31" s="118" customFormat="1" ht="16.5" customHeight="1">
      <c r="A65" s="113"/>
      <c r="B65" s="114" t="s">
        <v>129</v>
      </c>
      <c r="C65" s="293">
        <f t="shared" si="1"/>
        <v>149</v>
      </c>
      <c r="D65" s="172">
        <f t="shared" si="2"/>
        <v>85</v>
      </c>
      <c r="E65" s="172">
        <f t="shared" si="3"/>
        <v>64</v>
      </c>
      <c r="F65" s="172">
        <f t="shared" si="4"/>
        <v>149</v>
      </c>
      <c r="G65" s="173">
        <f t="shared" si="5"/>
        <v>85</v>
      </c>
      <c r="H65" s="173">
        <f t="shared" si="6"/>
        <v>64</v>
      </c>
      <c r="I65" s="172">
        <f t="shared" si="7"/>
        <v>48</v>
      </c>
      <c r="J65" s="173">
        <v>28</v>
      </c>
      <c r="K65" s="173">
        <v>20</v>
      </c>
      <c r="L65" s="172">
        <f t="shared" si="14"/>
        <v>54</v>
      </c>
      <c r="M65" s="173">
        <v>29</v>
      </c>
      <c r="N65" s="173">
        <v>25</v>
      </c>
      <c r="O65" s="172">
        <f t="shared" si="16"/>
        <v>47</v>
      </c>
      <c r="P65" s="173">
        <v>28</v>
      </c>
      <c r="Q65" s="173">
        <v>19</v>
      </c>
      <c r="R65" s="172">
        <f t="shared" si="17"/>
        <v>0</v>
      </c>
      <c r="S65" s="173">
        <v>0</v>
      </c>
      <c r="T65" s="173">
        <v>0</v>
      </c>
      <c r="U65" s="172">
        <f t="shared" si="18"/>
        <v>0</v>
      </c>
      <c r="V65" s="172">
        <v>0</v>
      </c>
      <c r="W65" s="173">
        <v>0</v>
      </c>
      <c r="X65" s="173">
        <v>0</v>
      </c>
      <c r="Y65" s="173">
        <v>120</v>
      </c>
      <c r="Z65" s="173">
        <v>28</v>
      </c>
      <c r="AA65" s="173">
        <v>20</v>
      </c>
      <c r="AB65" s="173">
        <v>28</v>
      </c>
      <c r="AC65" s="173">
        <v>20</v>
      </c>
      <c r="AD65" s="111" t="s">
        <v>129</v>
      </c>
      <c r="AE65" s="108"/>
    </row>
    <row r="66" spans="1:31" s="3" customFormat="1" ht="16.5" customHeight="1">
      <c r="A66" s="149"/>
      <c r="B66" s="174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75"/>
      <c r="AE66" s="149"/>
    </row>
    <row r="67" spans="1:31" ht="11.65" customHeight="1">
      <c r="B67" s="71"/>
      <c r="C67" s="71"/>
      <c r="D67" s="71"/>
      <c r="E67" s="71"/>
    </row>
    <row r="68" spans="1:31" ht="11.65" customHeight="1">
      <c r="B68" s="71"/>
      <c r="C68" s="71"/>
      <c r="D68" s="71"/>
      <c r="E68" s="71"/>
    </row>
    <row r="69" spans="1:31" ht="11.65" customHeight="1">
      <c r="B69" s="71"/>
      <c r="C69" s="71"/>
      <c r="D69" s="71"/>
      <c r="E69" s="71"/>
    </row>
    <row r="70" spans="1:31" ht="11.65" customHeight="1">
      <c r="B70" s="71"/>
      <c r="C70" s="71"/>
      <c r="D70" s="71"/>
      <c r="E70" s="71"/>
    </row>
    <row r="71" spans="1:31" ht="11.65" customHeight="1">
      <c r="B71" s="71"/>
      <c r="C71" s="71"/>
      <c r="D71" s="71"/>
      <c r="E71" s="71"/>
    </row>
    <row r="72" spans="1:31" ht="11.65" customHeight="1">
      <c r="B72" s="71"/>
      <c r="C72" s="71"/>
      <c r="D72" s="71"/>
      <c r="E72" s="71"/>
    </row>
    <row r="73" spans="1:31" ht="11.65" customHeight="1">
      <c r="B73" s="71"/>
      <c r="C73" s="71"/>
      <c r="D73" s="71"/>
      <c r="E73" s="71"/>
    </row>
    <row r="74" spans="1:31" ht="11.65" customHeight="1">
      <c r="B74" s="71"/>
      <c r="C74" s="71"/>
      <c r="D74" s="71"/>
      <c r="E74" s="71"/>
    </row>
    <row r="75" spans="1:31" ht="11.65" customHeight="1">
      <c r="B75" s="71"/>
      <c r="C75" s="71"/>
      <c r="D75" s="71"/>
      <c r="E75" s="71"/>
    </row>
    <row r="76" spans="1:31" ht="11.65" customHeight="1">
      <c r="B76" s="71"/>
      <c r="C76" s="71"/>
      <c r="D76" s="71"/>
      <c r="E76" s="71"/>
    </row>
    <row r="77" spans="1:31" ht="11.65" customHeight="1">
      <c r="B77" s="71"/>
      <c r="C77" s="71"/>
      <c r="D77" s="71"/>
      <c r="E77" s="71"/>
    </row>
  </sheetData>
  <mergeCells count="41">
    <mergeCell ref="A1:N1"/>
    <mergeCell ref="A59:B59"/>
    <mergeCell ref="A45:B45"/>
    <mergeCell ref="A48:B48"/>
    <mergeCell ref="A52:B52"/>
    <mergeCell ref="A56:B56"/>
    <mergeCell ref="A15:B15"/>
    <mergeCell ref="A35:B35"/>
    <mergeCell ref="A38:B38"/>
    <mergeCell ref="A43:B43"/>
    <mergeCell ref="C6:C7"/>
    <mergeCell ref="D6:D7"/>
    <mergeCell ref="E6:E7"/>
    <mergeCell ref="L6:N6"/>
    <mergeCell ref="F5:T5"/>
    <mergeCell ref="A4:B7"/>
    <mergeCell ref="A64:B64"/>
    <mergeCell ref="AD64:AE64"/>
    <mergeCell ref="AD56:AE56"/>
    <mergeCell ref="AD59:AE59"/>
    <mergeCell ref="A62:B62"/>
    <mergeCell ref="AD62:AE62"/>
    <mergeCell ref="AD52:AE52"/>
    <mergeCell ref="AD15:AE15"/>
    <mergeCell ref="AD35:AE35"/>
    <mergeCell ref="AD38:AE38"/>
    <mergeCell ref="AD43:AE43"/>
    <mergeCell ref="AD45:AE45"/>
    <mergeCell ref="AD48:AE48"/>
    <mergeCell ref="AD4:AE7"/>
    <mergeCell ref="Y4:AC4"/>
    <mergeCell ref="Y5:Y7"/>
    <mergeCell ref="Z5:AA6"/>
    <mergeCell ref="AB5:AC6"/>
    <mergeCell ref="X5:X7"/>
    <mergeCell ref="C4:X4"/>
    <mergeCell ref="F6:H6"/>
    <mergeCell ref="I6:K6"/>
    <mergeCell ref="U5:W6"/>
    <mergeCell ref="O6:Q6"/>
    <mergeCell ref="R6:T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orientation="portrait" r:id="rId1"/>
  <headerFooter alignWithMargins="0"/>
  <colBreaks count="1" manualBreakCount="1">
    <brk id="14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AB74"/>
  <sheetViews>
    <sheetView showGridLines="0" zoomScaleNormal="10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E3" sqref="E3"/>
    </sheetView>
  </sheetViews>
  <sheetFormatPr defaultColWidth="8.75" defaultRowHeight="11.65" customHeight="1"/>
  <cols>
    <col min="1" max="1" width="1.375" style="4" customWidth="1"/>
    <col min="2" max="2" width="8.75" style="4" customWidth="1"/>
    <col min="3" max="17" width="7.625" style="4" customWidth="1"/>
    <col min="18" max="21" width="5.625" style="4" customWidth="1"/>
    <col min="22" max="26" width="7.625" style="4" customWidth="1"/>
    <col min="27" max="27" width="8.75" style="4" customWidth="1"/>
    <col min="28" max="28" width="1.375" style="4" customWidth="1"/>
    <col min="29" max="16384" width="8.75" style="4"/>
  </cols>
  <sheetData>
    <row r="1" spans="1:28" s="1" customFormat="1" ht="16.5" customHeight="1">
      <c r="A1" s="523" t="s">
        <v>202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144"/>
      <c r="P1" s="144"/>
      <c r="Q1" s="144"/>
      <c r="R1" s="144"/>
      <c r="S1" s="144"/>
      <c r="T1" s="145" t="s">
        <v>130</v>
      </c>
      <c r="U1" s="144"/>
      <c r="V1" s="176"/>
      <c r="W1" s="176"/>
      <c r="X1" s="176"/>
      <c r="Y1" s="176"/>
      <c r="Z1" s="176"/>
      <c r="AA1" s="146"/>
      <c r="AB1" s="146"/>
    </row>
    <row r="2" spans="1:28" s="1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44"/>
      <c r="P2" s="144"/>
      <c r="Q2" s="144"/>
      <c r="R2" s="144"/>
      <c r="S2" s="144"/>
      <c r="T2" s="145"/>
      <c r="U2" s="144"/>
      <c r="V2" s="176"/>
      <c r="W2" s="176"/>
      <c r="X2" s="176"/>
      <c r="Y2" s="176"/>
      <c r="Z2" s="176"/>
      <c r="AA2" s="146"/>
      <c r="AB2" s="146"/>
    </row>
    <row r="3" spans="1:28" s="1" customFormat="1" ht="16.5" customHeight="1">
      <c r="A3" s="145" t="s">
        <v>182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/>
      <c r="O3" s="148" t="s">
        <v>101</v>
      </c>
      <c r="P3" s="148"/>
      <c r="Q3" s="148"/>
      <c r="R3" s="148"/>
      <c r="S3" s="148"/>
      <c r="T3" s="149"/>
      <c r="U3" s="148"/>
      <c r="V3" s="14"/>
      <c r="W3" s="14"/>
      <c r="X3" s="14"/>
      <c r="Y3" s="14"/>
      <c r="Z3" s="14"/>
      <c r="AA3" s="150"/>
      <c r="AB3" s="151" t="s">
        <v>0</v>
      </c>
    </row>
    <row r="4" spans="1:28" s="1" customFormat="1" ht="16.5" customHeight="1">
      <c r="A4" s="525" t="s">
        <v>193</v>
      </c>
      <c r="B4" s="518"/>
      <c r="C4" s="498" t="s">
        <v>120</v>
      </c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500"/>
      <c r="V4" s="498" t="s">
        <v>122</v>
      </c>
      <c r="W4" s="499"/>
      <c r="X4" s="499"/>
      <c r="Y4" s="499"/>
      <c r="Z4" s="500"/>
      <c r="AA4" s="510" t="s">
        <v>193</v>
      </c>
      <c r="AB4" s="525"/>
    </row>
    <row r="5" spans="1:28" s="1" customFormat="1" ht="16.5" customHeight="1">
      <c r="A5" s="513"/>
      <c r="B5" s="526"/>
      <c r="C5" s="152"/>
      <c r="D5" s="252" t="s">
        <v>3</v>
      </c>
      <c r="E5" s="148"/>
      <c r="F5" s="507" t="s">
        <v>116</v>
      </c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9"/>
      <c r="R5" s="534" t="s">
        <v>99</v>
      </c>
      <c r="S5" s="535"/>
      <c r="T5" s="536"/>
      <c r="U5" s="496" t="s">
        <v>100</v>
      </c>
      <c r="V5" s="531" t="s">
        <v>121</v>
      </c>
      <c r="W5" s="517" t="s">
        <v>105</v>
      </c>
      <c r="X5" s="518"/>
      <c r="Y5" s="517" t="s">
        <v>107</v>
      </c>
      <c r="Z5" s="518"/>
      <c r="AA5" s="527"/>
      <c r="AB5" s="528"/>
    </row>
    <row r="6" spans="1:28" s="1" customFormat="1" ht="16.5" customHeight="1">
      <c r="A6" s="513"/>
      <c r="B6" s="526"/>
      <c r="C6" s="516" t="s">
        <v>3</v>
      </c>
      <c r="D6" s="516" t="s">
        <v>1</v>
      </c>
      <c r="E6" s="516" t="s">
        <v>2</v>
      </c>
      <c r="F6" s="501" t="s">
        <v>55</v>
      </c>
      <c r="G6" s="502"/>
      <c r="H6" s="503"/>
      <c r="I6" s="501" t="s">
        <v>12</v>
      </c>
      <c r="J6" s="502"/>
      <c r="K6" s="503"/>
      <c r="L6" s="501" t="s">
        <v>13</v>
      </c>
      <c r="M6" s="502"/>
      <c r="N6" s="503"/>
      <c r="O6" s="501" t="s">
        <v>14</v>
      </c>
      <c r="P6" s="502"/>
      <c r="Q6" s="503"/>
      <c r="R6" s="507"/>
      <c r="S6" s="508"/>
      <c r="T6" s="509"/>
      <c r="U6" s="496"/>
      <c r="V6" s="532"/>
      <c r="W6" s="514"/>
      <c r="X6" s="519"/>
      <c r="Y6" s="514"/>
      <c r="Z6" s="519"/>
      <c r="AA6" s="527"/>
      <c r="AB6" s="528"/>
    </row>
    <row r="7" spans="1:28" s="1" customFormat="1" ht="16.5" customHeight="1">
      <c r="A7" s="515"/>
      <c r="B7" s="519"/>
      <c r="C7" s="497"/>
      <c r="D7" s="497"/>
      <c r="E7" s="497"/>
      <c r="F7" s="253" t="s">
        <v>3</v>
      </c>
      <c r="G7" s="253" t="s">
        <v>1</v>
      </c>
      <c r="H7" s="253" t="s">
        <v>2</v>
      </c>
      <c r="I7" s="253" t="s">
        <v>3</v>
      </c>
      <c r="J7" s="253" t="s">
        <v>1</v>
      </c>
      <c r="K7" s="253" t="s">
        <v>2</v>
      </c>
      <c r="L7" s="254" t="s">
        <v>3</v>
      </c>
      <c r="M7" s="177" t="s">
        <v>1</v>
      </c>
      <c r="N7" s="254" t="s">
        <v>2</v>
      </c>
      <c r="O7" s="253" t="s">
        <v>3</v>
      </c>
      <c r="P7" s="253" t="s">
        <v>1</v>
      </c>
      <c r="Q7" s="253" t="s">
        <v>2</v>
      </c>
      <c r="R7" s="253" t="s">
        <v>3</v>
      </c>
      <c r="S7" s="253" t="s">
        <v>1</v>
      </c>
      <c r="T7" s="253" t="s">
        <v>2</v>
      </c>
      <c r="U7" s="497"/>
      <c r="V7" s="533"/>
      <c r="W7" s="253" t="s">
        <v>1</v>
      </c>
      <c r="X7" s="253" t="s">
        <v>2</v>
      </c>
      <c r="Y7" s="253" t="s">
        <v>1</v>
      </c>
      <c r="Z7" s="253" t="s">
        <v>2</v>
      </c>
      <c r="AA7" s="529"/>
      <c r="AB7" s="530"/>
    </row>
    <row r="8" spans="1:28" s="1" customFormat="1" ht="16.5" customHeight="1">
      <c r="A8" s="150"/>
      <c r="B8" s="153"/>
      <c r="C8" s="282"/>
      <c r="D8" s="154"/>
      <c r="E8" s="154"/>
      <c r="F8" s="14"/>
      <c r="G8" s="154"/>
      <c r="H8" s="154"/>
      <c r="I8" s="14"/>
      <c r="J8" s="154"/>
      <c r="K8" s="154"/>
      <c r="L8" s="14"/>
      <c r="M8" s="154"/>
      <c r="N8" s="154"/>
      <c r="O8" s="14"/>
      <c r="P8" s="154"/>
      <c r="Q8" s="154"/>
      <c r="R8" s="154"/>
      <c r="S8" s="14"/>
      <c r="T8" s="154"/>
      <c r="U8" s="154"/>
      <c r="V8" s="154"/>
      <c r="W8" s="154"/>
      <c r="X8" s="154"/>
      <c r="Y8" s="154"/>
      <c r="Z8" s="154"/>
      <c r="AA8" s="155"/>
      <c r="AB8" s="156"/>
    </row>
    <row r="9" spans="1:28" s="1" customFormat="1" ht="16.5" customHeight="1">
      <c r="A9" s="157"/>
      <c r="B9" s="158" t="s">
        <v>265</v>
      </c>
      <c r="C9" s="283">
        <v>35863</v>
      </c>
      <c r="D9" s="159">
        <v>18197</v>
      </c>
      <c r="E9" s="159">
        <v>17666</v>
      </c>
      <c r="F9" s="159">
        <v>35763</v>
      </c>
      <c r="G9" s="159">
        <v>18169</v>
      </c>
      <c r="H9" s="159">
        <v>17594</v>
      </c>
      <c r="I9" s="159">
        <v>12179</v>
      </c>
      <c r="J9" s="159">
        <v>6321</v>
      </c>
      <c r="K9" s="159">
        <v>5858</v>
      </c>
      <c r="L9" s="159">
        <v>11852</v>
      </c>
      <c r="M9" s="159">
        <v>6008</v>
      </c>
      <c r="N9" s="159">
        <v>5844</v>
      </c>
      <c r="O9" s="159">
        <v>11732</v>
      </c>
      <c r="P9" s="159">
        <v>5840</v>
      </c>
      <c r="Q9" s="159">
        <v>5892</v>
      </c>
      <c r="R9" s="159">
        <v>100</v>
      </c>
      <c r="S9" s="159">
        <v>28</v>
      </c>
      <c r="T9" s="159">
        <v>72</v>
      </c>
      <c r="U9" s="159">
        <v>0</v>
      </c>
      <c r="V9" s="159">
        <v>13760</v>
      </c>
      <c r="W9" s="159">
        <v>7564</v>
      </c>
      <c r="X9" s="159">
        <v>6744</v>
      </c>
      <c r="Y9" s="159">
        <v>6309</v>
      </c>
      <c r="Z9" s="159">
        <v>5847</v>
      </c>
      <c r="AA9" s="50" t="s">
        <v>265</v>
      </c>
      <c r="AB9" s="41"/>
    </row>
    <row r="10" spans="1:28" s="74" customFormat="1" ht="16.5" customHeight="1">
      <c r="A10" s="284"/>
      <c r="B10" s="285" t="s">
        <v>328</v>
      </c>
      <c r="C10" s="286">
        <f>SUM(C12,C32,C35,C40,C42,C45,C49,C53,C56,C59,C61)</f>
        <v>35397</v>
      </c>
      <c r="D10" s="287">
        <f t="shared" ref="D10:Z10" si="0">SUM(D12,D32,D35,D40,D42,D45,D49,D53,D56,D59,D61)</f>
        <v>18113</v>
      </c>
      <c r="E10" s="287">
        <f t="shared" si="0"/>
        <v>17284</v>
      </c>
      <c r="F10" s="287">
        <f t="shared" si="0"/>
        <v>35293</v>
      </c>
      <c r="G10" s="287">
        <f t="shared" si="0"/>
        <v>18083</v>
      </c>
      <c r="H10" s="287">
        <f t="shared" si="0"/>
        <v>17210</v>
      </c>
      <c r="I10" s="287">
        <f t="shared" si="0"/>
        <v>11963</v>
      </c>
      <c r="J10" s="287">
        <f t="shared" si="0"/>
        <v>6099</v>
      </c>
      <c r="K10" s="287">
        <f t="shared" si="0"/>
        <v>5864</v>
      </c>
      <c r="L10" s="287">
        <f t="shared" si="0"/>
        <v>11788</v>
      </c>
      <c r="M10" s="287">
        <f t="shared" si="0"/>
        <v>6111</v>
      </c>
      <c r="N10" s="287">
        <f t="shared" si="0"/>
        <v>5677</v>
      </c>
      <c r="O10" s="287">
        <f t="shared" si="0"/>
        <v>11542</v>
      </c>
      <c r="P10" s="287">
        <f t="shared" si="0"/>
        <v>5873</v>
      </c>
      <c r="Q10" s="287">
        <f t="shared" si="0"/>
        <v>5669</v>
      </c>
      <c r="R10" s="287">
        <f t="shared" si="0"/>
        <v>104</v>
      </c>
      <c r="S10" s="287">
        <f t="shared" si="0"/>
        <v>30</v>
      </c>
      <c r="T10" s="287">
        <f t="shared" si="0"/>
        <v>74</v>
      </c>
      <c r="U10" s="287">
        <f t="shared" si="0"/>
        <v>0</v>
      </c>
      <c r="V10" s="287">
        <f t="shared" si="0"/>
        <v>13640</v>
      </c>
      <c r="W10" s="287">
        <f t="shared" si="0"/>
        <v>7141</v>
      </c>
      <c r="X10" s="287">
        <f>SUM(X12,X32,X35,X40,X42,X45,X49,X53,X56,X59,X61)</f>
        <v>6587</v>
      </c>
      <c r="Y10" s="287">
        <f t="shared" si="0"/>
        <v>6082</v>
      </c>
      <c r="Z10" s="287">
        <f t="shared" si="0"/>
        <v>5850</v>
      </c>
      <c r="AA10" s="273" t="s">
        <v>328</v>
      </c>
      <c r="AB10" s="73"/>
    </row>
    <row r="11" spans="1:28" s="1" customFormat="1" ht="16.5" customHeight="1">
      <c r="A11" s="150"/>
      <c r="B11" s="153"/>
      <c r="C11" s="295" t="s">
        <v>175</v>
      </c>
      <c r="D11" s="178" t="s">
        <v>175</v>
      </c>
      <c r="E11" s="178" t="s">
        <v>175</v>
      </c>
      <c r="F11" s="178" t="s">
        <v>175</v>
      </c>
      <c r="G11" s="178" t="s">
        <v>175</v>
      </c>
      <c r="H11" s="178" t="s">
        <v>175</v>
      </c>
      <c r="I11" s="178" t="s">
        <v>175</v>
      </c>
      <c r="J11" s="178" t="s">
        <v>175</v>
      </c>
      <c r="K11" s="178" t="s">
        <v>175</v>
      </c>
      <c r="L11" s="178" t="s">
        <v>175</v>
      </c>
      <c r="M11" s="178" t="s">
        <v>175</v>
      </c>
      <c r="N11" s="178" t="s">
        <v>175</v>
      </c>
      <c r="O11" s="178" t="s">
        <v>175</v>
      </c>
      <c r="P11" s="178" t="s">
        <v>175</v>
      </c>
      <c r="Q11" s="178" t="s">
        <v>175</v>
      </c>
      <c r="R11" s="178" t="s">
        <v>175</v>
      </c>
      <c r="S11" s="178" t="s">
        <v>175</v>
      </c>
      <c r="T11" s="178" t="s">
        <v>175</v>
      </c>
      <c r="U11" s="178" t="s">
        <v>175</v>
      </c>
      <c r="V11" s="178" t="s">
        <v>175</v>
      </c>
      <c r="W11" s="178" t="s">
        <v>175</v>
      </c>
      <c r="X11" s="178" t="s">
        <v>175</v>
      </c>
      <c r="Y11" s="178" t="s">
        <v>175</v>
      </c>
      <c r="Z11" s="178" t="s">
        <v>175</v>
      </c>
      <c r="AA11" s="179"/>
      <c r="AB11" s="41"/>
    </row>
    <row r="12" spans="1:28" s="115" customFormat="1" ht="19.5" customHeight="1">
      <c r="A12" s="486" t="s">
        <v>132</v>
      </c>
      <c r="B12" s="494"/>
      <c r="C12" s="290">
        <f>D12+E12</f>
        <v>30606</v>
      </c>
      <c r="D12" s="291">
        <f>SUM(G12,S12)</f>
        <v>15565</v>
      </c>
      <c r="E12" s="291">
        <f>SUM(H12,T12)</f>
        <v>15041</v>
      </c>
      <c r="F12" s="291">
        <f>G12+H12</f>
        <v>30502</v>
      </c>
      <c r="G12" s="291">
        <f>SUM(J12,M12,P12)</f>
        <v>15535</v>
      </c>
      <c r="H12" s="291">
        <f>SUM(K12,N12,Q12)</f>
        <v>14967</v>
      </c>
      <c r="I12" s="291">
        <f>J12+K12</f>
        <v>10344</v>
      </c>
      <c r="J12" s="291">
        <f>SUM(J14:J31)</f>
        <v>5215</v>
      </c>
      <c r="K12" s="291">
        <f>SUM(K14:K31)</f>
        <v>5129</v>
      </c>
      <c r="L12" s="291">
        <f>M12+N12</f>
        <v>10182</v>
      </c>
      <c r="M12" s="291">
        <f>SUM(M14:M31)</f>
        <v>5276</v>
      </c>
      <c r="N12" s="291">
        <f>SUM(N14:N31)</f>
        <v>4906</v>
      </c>
      <c r="O12" s="291">
        <f>P12+Q12</f>
        <v>9976</v>
      </c>
      <c r="P12" s="291">
        <f>SUM(P14:P31)</f>
        <v>5044</v>
      </c>
      <c r="Q12" s="291">
        <f>SUM(Q14:Q31)</f>
        <v>4932</v>
      </c>
      <c r="R12" s="291">
        <f>S12+T12</f>
        <v>104</v>
      </c>
      <c r="S12" s="291">
        <f t="shared" ref="S12:Y12" si="1">SUM(S14:S31)</f>
        <v>30</v>
      </c>
      <c r="T12" s="291">
        <f t="shared" si="1"/>
        <v>74</v>
      </c>
      <c r="U12" s="291">
        <f t="shared" si="1"/>
        <v>0</v>
      </c>
      <c r="V12" s="291">
        <f t="shared" si="1"/>
        <v>11320</v>
      </c>
      <c r="W12" s="291">
        <f t="shared" si="1"/>
        <v>6224</v>
      </c>
      <c r="X12" s="291">
        <f>SUM(X14:X31)</f>
        <v>5826</v>
      </c>
      <c r="Y12" s="291">
        <f t="shared" si="1"/>
        <v>5207</v>
      </c>
      <c r="Z12" s="291">
        <f>SUM(Z14:Z31)</f>
        <v>5117</v>
      </c>
      <c r="AA12" s="465" t="s">
        <v>132</v>
      </c>
      <c r="AB12" s="520"/>
    </row>
    <row r="13" spans="1:28" s="115" customFormat="1" ht="19.5" customHeight="1">
      <c r="A13" s="103"/>
      <c r="B13" s="292" t="s">
        <v>133</v>
      </c>
      <c r="C13" s="290">
        <f t="shared" ref="C13:C62" si="2">D13+E13</f>
        <v>14702</v>
      </c>
      <c r="D13" s="291">
        <f t="shared" ref="D13:D62" si="3">SUM(G13,S13)</f>
        <v>7444</v>
      </c>
      <c r="E13" s="291">
        <f t="shared" ref="E13:E62" si="4">SUM(H13,T13)</f>
        <v>7258</v>
      </c>
      <c r="F13" s="291">
        <f t="shared" ref="F13:F62" si="5">G13+H13</f>
        <v>14702</v>
      </c>
      <c r="G13" s="291">
        <f t="shared" ref="G13:G62" si="6">SUM(J13,M13,P13)</f>
        <v>7444</v>
      </c>
      <c r="H13" s="291">
        <f t="shared" ref="H13:H62" si="7">SUM(K13,N13,Q13)</f>
        <v>7258</v>
      </c>
      <c r="I13" s="291">
        <f t="shared" ref="I13:I62" si="8">J13+K13</f>
        <v>5020</v>
      </c>
      <c r="J13" s="291">
        <f t="shared" ref="J13:Z13" si="9">SUM(J14:J18)</f>
        <v>2530</v>
      </c>
      <c r="K13" s="291">
        <f t="shared" si="9"/>
        <v>2490</v>
      </c>
      <c r="L13" s="291">
        <f t="shared" ref="L13:L62" si="10">M13+N13</f>
        <v>4904</v>
      </c>
      <c r="M13" s="291">
        <f t="shared" si="9"/>
        <v>2546</v>
      </c>
      <c r="N13" s="291">
        <f t="shared" si="9"/>
        <v>2358</v>
      </c>
      <c r="O13" s="291">
        <f t="shared" ref="O13:O62" si="11">P13+Q13</f>
        <v>4778</v>
      </c>
      <c r="P13" s="291">
        <f t="shared" si="9"/>
        <v>2368</v>
      </c>
      <c r="Q13" s="291">
        <f t="shared" si="9"/>
        <v>2410</v>
      </c>
      <c r="R13" s="291">
        <f t="shared" ref="R13:R62" si="12">S13+T13</f>
        <v>0</v>
      </c>
      <c r="S13" s="291">
        <f t="shared" si="9"/>
        <v>0</v>
      </c>
      <c r="T13" s="291">
        <f t="shared" si="9"/>
        <v>0</v>
      </c>
      <c r="U13" s="291">
        <f t="shared" si="9"/>
        <v>0</v>
      </c>
      <c r="V13" s="291">
        <f t="shared" si="9"/>
        <v>5040</v>
      </c>
      <c r="W13" s="291">
        <f>SUM(W14:W18)</f>
        <v>3324</v>
      </c>
      <c r="X13" s="291">
        <f>SUM(X14:X18)</f>
        <v>3052</v>
      </c>
      <c r="Y13" s="291">
        <f t="shared" si="9"/>
        <v>2522</v>
      </c>
      <c r="Z13" s="291">
        <f t="shared" si="9"/>
        <v>2481</v>
      </c>
      <c r="AA13" s="278" t="s">
        <v>133</v>
      </c>
      <c r="AB13" s="103"/>
    </row>
    <row r="14" spans="1:28" s="116" customFormat="1" ht="16.5" customHeight="1">
      <c r="A14" s="112"/>
      <c r="B14" s="169" t="s">
        <v>18</v>
      </c>
      <c r="C14" s="293">
        <f t="shared" si="2"/>
        <v>4097</v>
      </c>
      <c r="D14" s="172">
        <f t="shared" si="3"/>
        <v>2188</v>
      </c>
      <c r="E14" s="172">
        <f t="shared" si="4"/>
        <v>1909</v>
      </c>
      <c r="F14" s="172">
        <f t="shared" si="5"/>
        <v>4097</v>
      </c>
      <c r="G14" s="173">
        <f t="shared" si="6"/>
        <v>2188</v>
      </c>
      <c r="H14" s="173">
        <f t="shared" si="7"/>
        <v>1909</v>
      </c>
      <c r="I14" s="172">
        <f t="shared" si="8"/>
        <v>1411</v>
      </c>
      <c r="J14" s="171">
        <v>754</v>
      </c>
      <c r="K14" s="171">
        <v>657</v>
      </c>
      <c r="L14" s="172">
        <f t="shared" si="10"/>
        <v>1370</v>
      </c>
      <c r="M14" s="171">
        <v>769</v>
      </c>
      <c r="N14" s="171">
        <v>601</v>
      </c>
      <c r="O14" s="172">
        <f t="shared" si="11"/>
        <v>1316</v>
      </c>
      <c r="P14" s="171">
        <v>665</v>
      </c>
      <c r="Q14" s="171">
        <v>651</v>
      </c>
      <c r="R14" s="172">
        <f t="shared" si="12"/>
        <v>0</v>
      </c>
      <c r="S14" s="172">
        <v>0</v>
      </c>
      <c r="T14" s="173">
        <v>0</v>
      </c>
      <c r="U14" s="173">
        <v>0</v>
      </c>
      <c r="V14" s="170">
        <v>1440</v>
      </c>
      <c r="W14" s="170">
        <v>896</v>
      </c>
      <c r="X14" s="170">
        <v>773</v>
      </c>
      <c r="Y14" s="171">
        <v>749</v>
      </c>
      <c r="Z14" s="171">
        <v>650</v>
      </c>
      <c r="AA14" s="107" t="s">
        <v>18</v>
      </c>
      <c r="AB14" s="108"/>
    </row>
    <row r="15" spans="1:28" s="116" customFormat="1" ht="16.5" customHeight="1">
      <c r="A15" s="112"/>
      <c r="B15" s="169" t="s">
        <v>19</v>
      </c>
      <c r="C15" s="293">
        <f t="shared" si="2"/>
        <v>2252</v>
      </c>
      <c r="D15" s="172">
        <f t="shared" si="3"/>
        <v>1423</v>
      </c>
      <c r="E15" s="172">
        <f t="shared" si="4"/>
        <v>829</v>
      </c>
      <c r="F15" s="172">
        <f t="shared" si="5"/>
        <v>2252</v>
      </c>
      <c r="G15" s="173">
        <f t="shared" si="6"/>
        <v>1423</v>
      </c>
      <c r="H15" s="173">
        <f t="shared" si="7"/>
        <v>829</v>
      </c>
      <c r="I15" s="172">
        <f t="shared" si="8"/>
        <v>761</v>
      </c>
      <c r="J15" s="171">
        <v>482</v>
      </c>
      <c r="K15" s="171">
        <v>279</v>
      </c>
      <c r="L15" s="172">
        <f t="shared" si="10"/>
        <v>756</v>
      </c>
      <c r="M15" s="171">
        <v>482</v>
      </c>
      <c r="N15" s="171">
        <v>274</v>
      </c>
      <c r="O15" s="172">
        <f t="shared" si="11"/>
        <v>735</v>
      </c>
      <c r="P15" s="171">
        <v>459</v>
      </c>
      <c r="Q15" s="171">
        <v>276</v>
      </c>
      <c r="R15" s="172">
        <f t="shared" si="12"/>
        <v>0</v>
      </c>
      <c r="S15" s="172">
        <v>0</v>
      </c>
      <c r="T15" s="173">
        <v>0</v>
      </c>
      <c r="U15" s="173">
        <v>0</v>
      </c>
      <c r="V15" s="170">
        <v>760</v>
      </c>
      <c r="W15" s="170">
        <v>622</v>
      </c>
      <c r="X15" s="170">
        <v>353</v>
      </c>
      <c r="Y15" s="171">
        <v>482</v>
      </c>
      <c r="Z15" s="171">
        <v>279</v>
      </c>
      <c r="AA15" s="107" t="s">
        <v>19</v>
      </c>
      <c r="AB15" s="108"/>
    </row>
    <row r="16" spans="1:28" s="116" customFormat="1" ht="16.5" customHeight="1">
      <c r="A16" s="112"/>
      <c r="B16" s="169" t="s">
        <v>20</v>
      </c>
      <c r="C16" s="293">
        <f t="shared" si="2"/>
        <v>2373</v>
      </c>
      <c r="D16" s="172">
        <f t="shared" si="3"/>
        <v>1208</v>
      </c>
      <c r="E16" s="172">
        <f t="shared" si="4"/>
        <v>1165</v>
      </c>
      <c r="F16" s="172">
        <f t="shared" si="5"/>
        <v>2373</v>
      </c>
      <c r="G16" s="173">
        <f t="shared" si="6"/>
        <v>1208</v>
      </c>
      <c r="H16" s="173">
        <f t="shared" si="7"/>
        <v>1165</v>
      </c>
      <c r="I16" s="172">
        <f t="shared" si="8"/>
        <v>807</v>
      </c>
      <c r="J16" s="171">
        <v>403</v>
      </c>
      <c r="K16" s="171">
        <v>404</v>
      </c>
      <c r="L16" s="172">
        <f t="shared" si="10"/>
        <v>788</v>
      </c>
      <c r="M16" s="171">
        <v>410</v>
      </c>
      <c r="N16" s="171">
        <v>378</v>
      </c>
      <c r="O16" s="172">
        <f t="shared" si="11"/>
        <v>778</v>
      </c>
      <c r="P16" s="171">
        <v>395</v>
      </c>
      <c r="Q16" s="171">
        <v>383</v>
      </c>
      <c r="R16" s="172">
        <f t="shared" si="12"/>
        <v>0</v>
      </c>
      <c r="S16" s="172">
        <v>0</v>
      </c>
      <c r="T16" s="173">
        <v>0</v>
      </c>
      <c r="U16" s="173">
        <v>0</v>
      </c>
      <c r="V16" s="170">
        <v>800</v>
      </c>
      <c r="W16" s="170">
        <v>572</v>
      </c>
      <c r="X16" s="170">
        <v>523</v>
      </c>
      <c r="Y16" s="171">
        <v>400</v>
      </c>
      <c r="Z16" s="171">
        <v>403</v>
      </c>
      <c r="AA16" s="107" t="s">
        <v>20</v>
      </c>
      <c r="AB16" s="108"/>
    </row>
    <row r="17" spans="1:28" s="116" customFormat="1" ht="16.5" customHeight="1">
      <c r="A17" s="112"/>
      <c r="B17" s="169" t="s">
        <v>21</v>
      </c>
      <c r="C17" s="293">
        <f t="shared" si="2"/>
        <v>2936</v>
      </c>
      <c r="D17" s="172">
        <f t="shared" si="3"/>
        <v>1260</v>
      </c>
      <c r="E17" s="172">
        <f t="shared" si="4"/>
        <v>1676</v>
      </c>
      <c r="F17" s="172">
        <f t="shared" si="5"/>
        <v>2936</v>
      </c>
      <c r="G17" s="173">
        <f t="shared" si="6"/>
        <v>1260</v>
      </c>
      <c r="H17" s="173">
        <f>SUM(K17,N17,Q17)</f>
        <v>1676</v>
      </c>
      <c r="I17" s="172">
        <f t="shared" si="8"/>
        <v>1000</v>
      </c>
      <c r="J17" s="171">
        <v>443</v>
      </c>
      <c r="K17" s="171">
        <v>557</v>
      </c>
      <c r="L17" s="172">
        <f t="shared" si="10"/>
        <v>973</v>
      </c>
      <c r="M17" s="171">
        <v>426</v>
      </c>
      <c r="N17" s="171">
        <v>547</v>
      </c>
      <c r="O17" s="172">
        <f t="shared" si="11"/>
        <v>963</v>
      </c>
      <c r="P17" s="171">
        <v>391</v>
      </c>
      <c r="Q17" s="171">
        <v>572</v>
      </c>
      <c r="R17" s="172">
        <f t="shared" si="12"/>
        <v>0</v>
      </c>
      <c r="S17" s="172">
        <v>0</v>
      </c>
      <c r="T17" s="173">
        <v>0</v>
      </c>
      <c r="U17" s="173">
        <v>0</v>
      </c>
      <c r="V17" s="170">
        <v>1000</v>
      </c>
      <c r="W17" s="170">
        <v>613</v>
      </c>
      <c r="X17" s="170">
        <v>691</v>
      </c>
      <c r="Y17" s="171">
        <v>443</v>
      </c>
      <c r="Z17" s="171">
        <v>557</v>
      </c>
      <c r="AA17" s="107" t="s">
        <v>21</v>
      </c>
      <c r="AB17" s="108"/>
    </row>
    <row r="18" spans="1:28" s="116" customFormat="1" ht="16.5" customHeight="1">
      <c r="A18" s="112"/>
      <c r="B18" s="169" t="s">
        <v>22</v>
      </c>
      <c r="C18" s="293">
        <f t="shared" si="2"/>
        <v>3044</v>
      </c>
      <c r="D18" s="172">
        <f t="shared" si="3"/>
        <v>1365</v>
      </c>
      <c r="E18" s="172">
        <f t="shared" si="4"/>
        <v>1679</v>
      </c>
      <c r="F18" s="172">
        <f t="shared" si="5"/>
        <v>3044</v>
      </c>
      <c r="G18" s="173">
        <f t="shared" si="6"/>
        <v>1365</v>
      </c>
      <c r="H18" s="173">
        <f t="shared" si="7"/>
        <v>1679</v>
      </c>
      <c r="I18" s="172">
        <f t="shared" si="8"/>
        <v>1041</v>
      </c>
      <c r="J18" s="171">
        <v>448</v>
      </c>
      <c r="K18" s="171">
        <v>593</v>
      </c>
      <c r="L18" s="172">
        <f t="shared" si="10"/>
        <v>1017</v>
      </c>
      <c r="M18" s="171">
        <v>459</v>
      </c>
      <c r="N18" s="171">
        <v>558</v>
      </c>
      <c r="O18" s="172">
        <f t="shared" si="11"/>
        <v>986</v>
      </c>
      <c r="P18" s="171">
        <v>458</v>
      </c>
      <c r="Q18" s="171">
        <v>528</v>
      </c>
      <c r="R18" s="172">
        <f t="shared" si="12"/>
        <v>0</v>
      </c>
      <c r="S18" s="172">
        <v>0</v>
      </c>
      <c r="T18" s="173">
        <v>0</v>
      </c>
      <c r="U18" s="173">
        <v>0</v>
      </c>
      <c r="V18" s="170">
        <v>1040</v>
      </c>
      <c r="W18" s="170">
        <v>621</v>
      </c>
      <c r="X18" s="170">
        <v>712</v>
      </c>
      <c r="Y18" s="171">
        <v>448</v>
      </c>
      <c r="Z18" s="171">
        <v>592</v>
      </c>
      <c r="AA18" s="107" t="s">
        <v>22</v>
      </c>
      <c r="AB18" s="108"/>
    </row>
    <row r="19" spans="1:28" s="116" customFormat="1" ht="16.5" customHeight="1">
      <c r="A19" s="112"/>
      <c r="B19" s="114" t="s">
        <v>23</v>
      </c>
      <c r="C19" s="293">
        <f t="shared" si="2"/>
        <v>2970</v>
      </c>
      <c r="D19" s="172">
        <f t="shared" si="3"/>
        <v>1635</v>
      </c>
      <c r="E19" s="172">
        <f t="shared" si="4"/>
        <v>1335</v>
      </c>
      <c r="F19" s="172">
        <f t="shared" si="5"/>
        <v>2953</v>
      </c>
      <c r="G19" s="173">
        <f t="shared" si="6"/>
        <v>1618</v>
      </c>
      <c r="H19" s="173">
        <f t="shared" si="7"/>
        <v>1335</v>
      </c>
      <c r="I19" s="172">
        <f t="shared" si="8"/>
        <v>962</v>
      </c>
      <c r="J19" s="171">
        <v>502</v>
      </c>
      <c r="K19" s="171">
        <v>460</v>
      </c>
      <c r="L19" s="172">
        <f t="shared" si="10"/>
        <v>992</v>
      </c>
      <c r="M19" s="171">
        <v>561</v>
      </c>
      <c r="N19" s="171">
        <v>431</v>
      </c>
      <c r="O19" s="172">
        <f t="shared" si="11"/>
        <v>999</v>
      </c>
      <c r="P19" s="171">
        <v>555</v>
      </c>
      <c r="Q19" s="171">
        <v>444</v>
      </c>
      <c r="R19" s="172">
        <f t="shared" si="12"/>
        <v>17</v>
      </c>
      <c r="S19" s="172">
        <v>17</v>
      </c>
      <c r="T19" s="173">
        <v>0</v>
      </c>
      <c r="U19" s="173">
        <v>0</v>
      </c>
      <c r="V19" s="170">
        <v>1280</v>
      </c>
      <c r="W19" s="170">
        <v>513</v>
      </c>
      <c r="X19" s="170">
        <v>462</v>
      </c>
      <c r="Y19" s="171">
        <v>501</v>
      </c>
      <c r="Z19" s="171">
        <v>460</v>
      </c>
      <c r="AA19" s="111" t="s">
        <v>23</v>
      </c>
      <c r="AB19" s="108"/>
    </row>
    <row r="20" spans="1:28" s="116" customFormat="1" ht="16.5" customHeight="1">
      <c r="A20" s="112"/>
      <c r="B20" s="114" t="s">
        <v>114</v>
      </c>
      <c r="C20" s="293">
        <f t="shared" si="2"/>
        <v>946</v>
      </c>
      <c r="D20" s="172">
        <f t="shared" si="3"/>
        <v>408</v>
      </c>
      <c r="E20" s="172">
        <f t="shared" si="4"/>
        <v>538</v>
      </c>
      <c r="F20" s="172">
        <f t="shared" si="5"/>
        <v>946</v>
      </c>
      <c r="G20" s="173">
        <f t="shared" si="6"/>
        <v>408</v>
      </c>
      <c r="H20" s="173">
        <f t="shared" si="7"/>
        <v>538</v>
      </c>
      <c r="I20" s="172">
        <f t="shared" si="8"/>
        <v>320</v>
      </c>
      <c r="J20" s="171">
        <v>137</v>
      </c>
      <c r="K20" s="171">
        <v>183</v>
      </c>
      <c r="L20" s="172">
        <f t="shared" si="10"/>
        <v>313</v>
      </c>
      <c r="M20" s="171">
        <v>130</v>
      </c>
      <c r="N20" s="171">
        <v>183</v>
      </c>
      <c r="O20" s="172">
        <f t="shared" si="11"/>
        <v>313</v>
      </c>
      <c r="P20" s="171">
        <v>141</v>
      </c>
      <c r="Q20" s="171">
        <v>172</v>
      </c>
      <c r="R20" s="172">
        <f t="shared" si="12"/>
        <v>0</v>
      </c>
      <c r="S20" s="172">
        <v>0</v>
      </c>
      <c r="T20" s="173">
        <v>0</v>
      </c>
      <c r="U20" s="173">
        <v>0</v>
      </c>
      <c r="V20" s="170">
        <v>320</v>
      </c>
      <c r="W20" s="170">
        <v>168</v>
      </c>
      <c r="X20" s="170">
        <v>214</v>
      </c>
      <c r="Y20" s="171">
        <v>137</v>
      </c>
      <c r="Z20" s="171">
        <v>183</v>
      </c>
      <c r="AA20" s="111" t="s">
        <v>114</v>
      </c>
      <c r="AB20" s="108"/>
    </row>
    <row r="21" spans="1:28" s="116" customFormat="1" ht="16.5" customHeight="1">
      <c r="A21" s="112"/>
      <c r="B21" s="114" t="s">
        <v>24</v>
      </c>
      <c r="C21" s="293">
        <f t="shared" si="2"/>
        <v>1034</v>
      </c>
      <c r="D21" s="172">
        <f t="shared" si="3"/>
        <v>540</v>
      </c>
      <c r="E21" s="172">
        <f t="shared" si="4"/>
        <v>494</v>
      </c>
      <c r="F21" s="172">
        <f t="shared" si="5"/>
        <v>1024</v>
      </c>
      <c r="G21" s="173">
        <f t="shared" si="6"/>
        <v>530</v>
      </c>
      <c r="H21" s="173">
        <f t="shared" si="7"/>
        <v>494</v>
      </c>
      <c r="I21" s="172">
        <f t="shared" si="8"/>
        <v>358</v>
      </c>
      <c r="J21" s="171">
        <v>177</v>
      </c>
      <c r="K21" s="171">
        <v>181</v>
      </c>
      <c r="L21" s="172">
        <f t="shared" si="10"/>
        <v>341</v>
      </c>
      <c r="M21" s="171">
        <v>186</v>
      </c>
      <c r="N21" s="171">
        <v>155</v>
      </c>
      <c r="O21" s="172">
        <f t="shared" si="11"/>
        <v>325</v>
      </c>
      <c r="P21" s="171">
        <v>167</v>
      </c>
      <c r="Q21" s="171">
        <v>158</v>
      </c>
      <c r="R21" s="172">
        <f t="shared" si="12"/>
        <v>10</v>
      </c>
      <c r="S21" s="172">
        <v>10</v>
      </c>
      <c r="T21" s="173">
        <v>0</v>
      </c>
      <c r="U21" s="173">
        <v>0</v>
      </c>
      <c r="V21" s="170">
        <v>480</v>
      </c>
      <c r="W21" s="170">
        <v>183</v>
      </c>
      <c r="X21" s="170">
        <v>181</v>
      </c>
      <c r="Y21" s="171">
        <v>181</v>
      </c>
      <c r="Z21" s="171">
        <v>180</v>
      </c>
      <c r="AA21" s="111" t="s">
        <v>24</v>
      </c>
      <c r="AB21" s="108"/>
    </row>
    <row r="22" spans="1:28" s="116" customFormat="1" ht="16.5" customHeight="1">
      <c r="A22" s="112"/>
      <c r="B22" s="114" t="s">
        <v>25</v>
      </c>
      <c r="C22" s="293">
        <f t="shared" si="2"/>
        <v>1452</v>
      </c>
      <c r="D22" s="172">
        <f t="shared" si="3"/>
        <v>853</v>
      </c>
      <c r="E22" s="172">
        <f t="shared" si="4"/>
        <v>599</v>
      </c>
      <c r="F22" s="172">
        <f t="shared" si="5"/>
        <v>1375</v>
      </c>
      <c r="G22" s="173">
        <f t="shared" si="6"/>
        <v>850</v>
      </c>
      <c r="H22" s="173">
        <f t="shared" si="7"/>
        <v>525</v>
      </c>
      <c r="I22" s="172">
        <f t="shared" si="8"/>
        <v>449</v>
      </c>
      <c r="J22" s="171">
        <v>275</v>
      </c>
      <c r="K22" s="171">
        <v>174</v>
      </c>
      <c r="L22" s="172">
        <f t="shared" si="10"/>
        <v>455</v>
      </c>
      <c r="M22" s="171">
        <v>290</v>
      </c>
      <c r="N22" s="171">
        <v>165</v>
      </c>
      <c r="O22" s="172">
        <f t="shared" si="11"/>
        <v>471</v>
      </c>
      <c r="P22" s="171">
        <v>285</v>
      </c>
      <c r="Q22" s="171">
        <v>186</v>
      </c>
      <c r="R22" s="172">
        <f t="shared" si="12"/>
        <v>77</v>
      </c>
      <c r="S22" s="172">
        <v>3</v>
      </c>
      <c r="T22" s="173">
        <v>74</v>
      </c>
      <c r="U22" s="173">
        <v>0</v>
      </c>
      <c r="V22" s="170">
        <v>520</v>
      </c>
      <c r="W22" s="170">
        <v>299</v>
      </c>
      <c r="X22" s="170">
        <v>182</v>
      </c>
      <c r="Y22" s="171">
        <v>275</v>
      </c>
      <c r="Z22" s="171">
        <v>173</v>
      </c>
      <c r="AA22" s="111" t="s">
        <v>25</v>
      </c>
      <c r="AB22" s="108"/>
    </row>
    <row r="23" spans="1:28" s="116" customFormat="1" ht="16.5" customHeight="1">
      <c r="A23" s="112"/>
      <c r="B23" s="114" t="s">
        <v>26</v>
      </c>
      <c r="C23" s="293">
        <f t="shared" si="2"/>
        <v>1414</v>
      </c>
      <c r="D23" s="172">
        <f t="shared" si="3"/>
        <v>716</v>
      </c>
      <c r="E23" s="172">
        <f t="shared" si="4"/>
        <v>698</v>
      </c>
      <c r="F23" s="172">
        <f t="shared" si="5"/>
        <v>1414</v>
      </c>
      <c r="G23" s="173">
        <f t="shared" si="6"/>
        <v>716</v>
      </c>
      <c r="H23" s="173">
        <f t="shared" si="7"/>
        <v>698</v>
      </c>
      <c r="I23" s="172">
        <f t="shared" si="8"/>
        <v>482</v>
      </c>
      <c r="J23" s="171">
        <v>242</v>
      </c>
      <c r="K23" s="171">
        <v>240</v>
      </c>
      <c r="L23" s="172">
        <f t="shared" si="10"/>
        <v>467</v>
      </c>
      <c r="M23" s="171">
        <v>238</v>
      </c>
      <c r="N23" s="171">
        <v>229</v>
      </c>
      <c r="O23" s="172">
        <f t="shared" si="11"/>
        <v>465</v>
      </c>
      <c r="P23" s="171">
        <v>236</v>
      </c>
      <c r="Q23" s="171">
        <v>229</v>
      </c>
      <c r="R23" s="172">
        <f t="shared" si="12"/>
        <v>0</v>
      </c>
      <c r="S23" s="172">
        <v>0</v>
      </c>
      <c r="T23" s="173">
        <v>0</v>
      </c>
      <c r="U23" s="173">
        <v>0</v>
      </c>
      <c r="V23" s="170">
        <v>480</v>
      </c>
      <c r="W23" s="170">
        <v>286</v>
      </c>
      <c r="X23" s="170">
        <v>278</v>
      </c>
      <c r="Y23" s="171">
        <v>242</v>
      </c>
      <c r="Z23" s="171">
        <v>240</v>
      </c>
      <c r="AA23" s="111" t="s">
        <v>26</v>
      </c>
      <c r="AB23" s="108"/>
    </row>
    <row r="24" spans="1:28" s="116" customFormat="1" ht="16.5" customHeight="1">
      <c r="A24" s="112"/>
      <c r="B24" s="114" t="s">
        <v>27</v>
      </c>
      <c r="C24" s="293">
        <f t="shared" si="2"/>
        <v>397</v>
      </c>
      <c r="D24" s="172">
        <f t="shared" si="3"/>
        <v>204</v>
      </c>
      <c r="E24" s="172">
        <f t="shared" si="4"/>
        <v>193</v>
      </c>
      <c r="F24" s="172">
        <f t="shared" si="5"/>
        <v>397</v>
      </c>
      <c r="G24" s="173">
        <f t="shared" si="6"/>
        <v>204</v>
      </c>
      <c r="H24" s="173">
        <f t="shared" si="7"/>
        <v>193</v>
      </c>
      <c r="I24" s="172">
        <f t="shared" si="8"/>
        <v>135</v>
      </c>
      <c r="J24" s="171">
        <v>76</v>
      </c>
      <c r="K24" s="171">
        <v>59</v>
      </c>
      <c r="L24" s="172">
        <f t="shared" si="10"/>
        <v>150</v>
      </c>
      <c r="M24" s="171">
        <v>72</v>
      </c>
      <c r="N24" s="171">
        <v>78</v>
      </c>
      <c r="O24" s="172">
        <f t="shared" si="11"/>
        <v>112</v>
      </c>
      <c r="P24" s="171">
        <v>56</v>
      </c>
      <c r="Q24" s="171">
        <v>56</v>
      </c>
      <c r="R24" s="172">
        <f t="shared" si="12"/>
        <v>0</v>
      </c>
      <c r="S24" s="172">
        <v>0</v>
      </c>
      <c r="T24" s="173">
        <v>0</v>
      </c>
      <c r="U24" s="173">
        <v>0</v>
      </c>
      <c r="V24" s="170">
        <v>160</v>
      </c>
      <c r="W24" s="170">
        <v>76</v>
      </c>
      <c r="X24" s="170">
        <v>59</v>
      </c>
      <c r="Y24" s="171">
        <v>76</v>
      </c>
      <c r="Z24" s="171">
        <v>59</v>
      </c>
      <c r="AA24" s="111" t="s">
        <v>27</v>
      </c>
      <c r="AB24" s="108"/>
    </row>
    <row r="25" spans="1:28" s="116" customFormat="1" ht="16.5" customHeight="1">
      <c r="A25" s="112"/>
      <c r="B25" s="114" t="s">
        <v>28</v>
      </c>
      <c r="C25" s="293">
        <f t="shared" si="2"/>
        <v>833</v>
      </c>
      <c r="D25" s="172">
        <f t="shared" si="3"/>
        <v>409</v>
      </c>
      <c r="E25" s="172">
        <f t="shared" si="4"/>
        <v>424</v>
      </c>
      <c r="F25" s="172">
        <f t="shared" si="5"/>
        <v>833</v>
      </c>
      <c r="G25" s="173">
        <f t="shared" si="6"/>
        <v>409</v>
      </c>
      <c r="H25" s="173">
        <f t="shared" si="7"/>
        <v>424</v>
      </c>
      <c r="I25" s="172">
        <f t="shared" si="8"/>
        <v>280</v>
      </c>
      <c r="J25" s="171">
        <v>135</v>
      </c>
      <c r="K25" s="171">
        <v>145</v>
      </c>
      <c r="L25" s="172">
        <f t="shared" si="10"/>
        <v>278</v>
      </c>
      <c r="M25" s="171">
        <v>143</v>
      </c>
      <c r="N25" s="171">
        <v>135</v>
      </c>
      <c r="O25" s="172">
        <f t="shared" si="11"/>
        <v>275</v>
      </c>
      <c r="P25" s="171">
        <v>131</v>
      </c>
      <c r="Q25" s="171">
        <v>144</v>
      </c>
      <c r="R25" s="172">
        <f t="shared" si="12"/>
        <v>0</v>
      </c>
      <c r="S25" s="172">
        <v>0</v>
      </c>
      <c r="T25" s="173">
        <v>0</v>
      </c>
      <c r="U25" s="173">
        <v>0</v>
      </c>
      <c r="V25" s="170">
        <v>280</v>
      </c>
      <c r="W25" s="170">
        <v>166</v>
      </c>
      <c r="X25" s="170">
        <v>164</v>
      </c>
      <c r="Y25" s="171">
        <v>135</v>
      </c>
      <c r="Z25" s="171">
        <v>145</v>
      </c>
      <c r="AA25" s="111" t="s">
        <v>28</v>
      </c>
      <c r="AB25" s="108"/>
    </row>
    <row r="26" spans="1:28" s="116" customFormat="1" ht="16.5" customHeight="1">
      <c r="A26" s="112"/>
      <c r="B26" s="114" t="s">
        <v>29</v>
      </c>
      <c r="C26" s="293">
        <f t="shared" si="2"/>
        <v>812</v>
      </c>
      <c r="D26" s="172">
        <f t="shared" si="3"/>
        <v>277</v>
      </c>
      <c r="E26" s="172">
        <f t="shared" si="4"/>
        <v>535</v>
      </c>
      <c r="F26" s="172">
        <f t="shared" si="5"/>
        <v>812</v>
      </c>
      <c r="G26" s="173">
        <f t="shared" si="6"/>
        <v>277</v>
      </c>
      <c r="H26" s="173">
        <f t="shared" si="7"/>
        <v>535</v>
      </c>
      <c r="I26" s="172">
        <f t="shared" si="8"/>
        <v>280</v>
      </c>
      <c r="J26" s="171">
        <v>94</v>
      </c>
      <c r="K26" s="171">
        <v>186</v>
      </c>
      <c r="L26" s="172">
        <f t="shared" si="10"/>
        <v>273</v>
      </c>
      <c r="M26" s="171">
        <v>95</v>
      </c>
      <c r="N26" s="171">
        <v>178</v>
      </c>
      <c r="O26" s="172">
        <f t="shared" si="11"/>
        <v>259</v>
      </c>
      <c r="P26" s="171">
        <v>88</v>
      </c>
      <c r="Q26" s="171">
        <v>171</v>
      </c>
      <c r="R26" s="172">
        <f t="shared" si="12"/>
        <v>0</v>
      </c>
      <c r="S26" s="172">
        <v>0</v>
      </c>
      <c r="T26" s="173">
        <v>0</v>
      </c>
      <c r="U26" s="173">
        <v>0</v>
      </c>
      <c r="V26" s="170">
        <v>280</v>
      </c>
      <c r="W26" s="170">
        <v>94</v>
      </c>
      <c r="X26" s="170">
        <v>193</v>
      </c>
      <c r="Y26" s="171">
        <v>94</v>
      </c>
      <c r="Z26" s="171">
        <v>186</v>
      </c>
      <c r="AA26" s="111" t="s">
        <v>29</v>
      </c>
      <c r="AB26" s="108"/>
    </row>
    <row r="27" spans="1:28" s="116" customFormat="1" ht="16.5" customHeight="1">
      <c r="A27" s="112"/>
      <c r="B27" s="110" t="s">
        <v>58</v>
      </c>
      <c r="C27" s="293">
        <f t="shared" si="2"/>
        <v>1342</v>
      </c>
      <c r="D27" s="172">
        <f t="shared" si="3"/>
        <v>730</v>
      </c>
      <c r="E27" s="172">
        <f t="shared" si="4"/>
        <v>612</v>
      </c>
      <c r="F27" s="172">
        <f t="shared" si="5"/>
        <v>1342</v>
      </c>
      <c r="G27" s="173">
        <f t="shared" si="6"/>
        <v>730</v>
      </c>
      <c r="H27" s="173">
        <f t="shared" si="7"/>
        <v>612</v>
      </c>
      <c r="I27" s="172">
        <f t="shared" si="8"/>
        <v>444</v>
      </c>
      <c r="J27" s="171">
        <v>224</v>
      </c>
      <c r="K27" s="171">
        <v>220</v>
      </c>
      <c r="L27" s="172">
        <f t="shared" si="10"/>
        <v>442</v>
      </c>
      <c r="M27" s="171">
        <v>266</v>
      </c>
      <c r="N27" s="171">
        <v>176</v>
      </c>
      <c r="O27" s="172">
        <f t="shared" si="11"/>
        <v>456</v>
      </c>
      <c r="P27" s="171">
        <v>240</v>
      </c>
      <c r="Q27" s="171">
        <v>216</v>
      </c>
      <c r="R27" s="172">
        <f t="shared" si="12"/>
        <v>0</v>
      </c>
      <c r="S27" s="172">
        <v>0</v>
      </c>
      <c r="T27" s="173">
        <v>0</v>
      </c>
      <c r="U27" s="173">
        <v>0</v>
      </c>
      <c r="V27" s="170">
        <v>560</v>
      </c>
      <c r="W27" s="170">
        <v>227</v>
      </c>
      <c r="X27" s="170">
        <v>219</v>
      </c>
      <c r="Y27" s="171">
        <v>223</v>
      </c>
      <c r="Z27" s="171">
        <v>219</v>
      </c>
      <c r="AA27" s="111" t="s">
        <v>74</v>
      </c>
      <c r="AB27" s="108"/>
    </row>
    <row r="28" spans="1:28" s="116" customFormat="1" ht="16.5" customHeight="1">
      <c r="A28" s="112"/>
      <c r="B28" s="110" t="s">
        <v>59</v>
      </c>
      <c r="C28" s="293">
        <f t="shared" si="2"/>
        <v>1044</v>
      </c>
      <c r="D28" s="172">
        <f t="shared" si="3"/>
        <v>531</v>
      </c>
      <c r="E28" s="172">
        <f t="shared" si="4"/>
        <v>513</v>
      </c>
      <c r="F28" s="172">
        <f t="shared" si="5"/>
        <v>1044</v>
      </c>
      <c r="G28" s="173">
        <f t="shared" si="6"/>
        <v>531</v>
      </c>
      <c r="H28" s="173">
        <f t="shared" si="7"/>
        <v>513</v>
      </c>
      <c r="I28" s="172">
        <f t="shared" si="8"/>
        <v>357</v>
      </c>
      <c r="J28" s="171">
        <v>197</v>
      </c>
      <c r="K28" s="171">
        <v>160</v>
      </c>
      <c r="L28" s="172">
        <f t="shared" si="10"/>
        <v>347</v>
      </c>
      <c r="M28" s="171">
        <v>168</v>
      </c>
      <c r="N28" s="171">
        <v>179</v>
      </c>
      <c r="O28" s="172">
        <f t="shared" si="11"/>
        <v>340</v>
      </c>
      <c r="P28" s="171">
        <v>166</v>
      </c>
      <c r="Q28" s="171">
        <v>174</v>
      </c>
      <c r="R28" s="172">
        <f t="shared" si="12"/>
        <v>0</v>
      </c>
      <c r="S28" s="172">
        <v>0</v>
      </c>
      <c r="T28" s="173">
        <v>0</v>
      </c>
      <c r="U28" s="173">
        <v>0</v>
      </c>
      <c r="V28" s="170">
        <v>520</v>
      </c>
      <c r="W28" s="170">
        <v>202</v>
      </c>
      <c r="X28" s="170">
        <v>160</v>
      </c>
      <c r="Y28" s="171">
        <v>197</v>
      </c>
      <c r="Z28" s="171">
        <v>160</v>
      </c>
      <c r="AA28" s="111" t="s">
        <v>75</v>
      </c>
      <c r="AB28" s="108"/>
    </row>
    <row r="29" spans="1:28" s="116" customFormat="1" ht="16.5" customHeight="1">
      <c r="A29" s="112"/>
      <c r="B29" s="110" t="s">
        <v>60</v>
      </c>
      <c r="C29" s="293">
        <f t="shared" si="2"/>
        <v>474</v>
      </c>
      <c r="D29" s="172">
        <f t="shared" si="3"/>
        <v>189</v>
      </c>
      <c r="E29" s="172">
        <f t="shared" si="4"/>
        <v>285</v>
      </c>
      <c r="F29" s="172">
        <f t="shared" si="5"/>
        <v>474</v>
      </c>
      <c r="G29" s="173">
        <f t="shared" si="6"/>
        <v>189</v>
      </c>
      <c r="H29" s="173">
        <f t="shared" si="7"/>
        <v>285</v>
      </c>
      <c r="I29" s="172">
        <f t="shared" si="8"/>
        <v>160</v>
      </c>
      <c r="J29" s="171">
        <v>70</v>
      </c>
      <c r="K29" s="171">
        <v>90</v>
      </c>
      <c r="L29" s="172">
        <f t="shared" si="10"/>
        <v>159</v>
      </c>
      <c r="M29" s="171">
        <v>58</v>
      </c>
      <c r="N29" s="171">
        <v>101</v>
      </c>
      <c r="O29" s="172">
        <f t="shared" si="11"/>
        <v>155</v>
      </c>
      <c r="P29" s="171">
        <v>61</v>
      </c>
      <c r="Q29" s="171">
        <v>94</v>
      </c>
      <c r="R29" s="172">
        <f t="shared" si="12"/>
        <v>0</v>
      </c>
      <c r="S29" s="172">
        <v>0</v>
      </c>
      <c r="T29" s="173">
        <v>0</v>
      </c>
      <c r="U29" s="173">
        <v>0</v>
      </c>
      <c r="V29" s="170">
        <v>160</v>
      </c>
      <c r="W29" s="170">
        <v>70</v>
      </c>
      <c r="X29" s="170">
        <v>91</v>
      </c>
      <c r="Y29" s="171">
        <v>70</v>
      </c>
      <c r="Z29" s="171">
        <v>90</v>
      </c>
      <c r="AA29" s="111" t="s">
        <v>76</v>
      </c>
      <c r="AB29" s="108"/>
    </row>
    <row r="30" spans="1:28" s="116" customFormat="1" ht="16.5" customHeight="1">
      <c r="A30" s="112"/>
      <c r="B30" s="110" t="s">
        <v>127</v>
      </c>
      <c r="C30" s="293">
        <f t="shared" si="2"/>
        <v>2400</v>
      </c>
      <c r="D30" s="172">
        <f t="shared" si="3"/>
        <v>1244</v>
      </c>
      <c r="E30" s="172">
        <f t="shared" si="4"/>
        <v>1156</v>
      </c>
      <c r="F30" s="172">
        <f t="shared" si="5"/>
        <v>2400</v>
      </c>
      <c r="G30" s="173">
        <f t="shared" si="6"/>
        <v>1244</v>
      </c>
      <c r="H30" s="173">
        <f t="shared" si="7"/>
        <v>1156</v>
      </c>
      <c r="I30" s="172">
        <f t="shared" si="8"/>
        <v>818</v>
      </c>
      <c r="J30" s="171">
        <v>420</v>
      </c>
      <c r="K30" s="171">
        <v>398</v>
      </c>
      <c r="L30" s="172">
        <f t="shared" si="10"/>
        <v>791</v>
      </c>
      <c r="M30" s="171">
        <v>406</v>
      </c>
      <c r="N30" s="171">
        <v>385</v>
      </c>
      <c r="O30" s="172">
        <f t="shared" si="11"/>
        <v>791</v>
      </c>
      <c r="P30" s="171">
        <v>418</v>
      </c>
      <c r="Q30" s="171">
        <v>373</v>
      </c>
      <c r="R30" s="172">
        <f t="shared" si="12"/>
        <v>0</v>
      </c>
      <c r="S30" s="172">
        <v>0</v>
      </c>
      <c r="T30" s="173">
        <v>0</v>
      </c>
      <c r="U30" s="173">
        <v>0</v>
      </c>
      <c r="V30" s="170">
        <v>960</v>
      </c>
      <c r="W30" s="170">
        <v>443</v>
      </c>
      <c r="X30" s="170">
        <v>401</v>
      </c>
      <c r="Y30" s="171">
        <v>418</v>
      </c>
      <c r="Z30" s="171">
        <v>397</v>
      </c>
      <c r="AA30" s="111" t="s">
        <v>127</v>
      </c>
      <c r="AB30" s="108"/>
    </row>
    <row r="31" spans="1:28" s="116" customFormat="1" ht="16.5" customHeight="1">
      <c r="A31" s="112"/>
      <c r="B31" s="114" t="s">
        <v>180</v>
      </c>
      <c r="C31" s="293">
        <f>D31+E31</f>
        <v>786</v>
      </c>
      <c r="D31" s="172">
        <f>SUM(G31,S31)</f>
        <v>385</v>
      </c>
      <c r="E31" s="172">
        <f>SUM(H31,T31)</f>
        <v>401</v>
      </c>
      <c r="F31" s="172">
        <f>G31+H31</f>
        <v>786</v>
      </c>
      <c r="G31" s="173">
        <f>SUM(J31,M31,P31)</f>
        <v>385</v>
      </c>
      <c r="H31" s="173">
        <f>SUM(K31,N31,Q31)</f>
        <v>401</v>
      </c>
      <c r="I31" s="172">
        <f>J31+K31</f>
        <v>279</v>
      </c>
      <c r="J31" s="173">
        <v>136</v>
      </c>
      <c r="K31" s="173">
        <v>143</v>
      </c>
      <c r="L31" s="172">
        <f>M31+N31</f>
        <v>270</v>
      </c>
      <c r="M31" s="173">
        <v>117</v>
      </c>
      <c r="N31" s="173">
        <v>153</v>
      </c>
      <c r="O31" s="172">
        <f>P31+Q31</f>
        <v>237</v>
      </c>
      <c r="P31" s="173">
        <v>132</v>
      </c>
      <c r="Q31" s="173">
        <v>105</v>
      </c>
      <c r="R31" s="172">
        <f>S31+T31</f>
        <v>0</v>
      </c>
      <c r="S31" s="172">
        <v>0</v>
      </c>
      <c r="T31" s="173">
        <v>0</v>
      </c>
      <c r="U31" s="173">
        <v>0</v>
      </c>
      <c r="V31" s="173">
        <v>280</v>
      </c>
      <c r="W31" s="173">
        <v>173</v>
      </c>
      <c r="X31" s="173">
        <v>170</v>
      </c>
      <c r="Y31" s="173">
        <v>136</v>
      </c>
      <c r="Z31" s="173">
        <v>144</v>
      </c>
      <c r="AA31" s="111" t="s">
        <v>180</v>
      </c>
      <c r="AB31" s="108"/>
    </row>
    <row r="32" spans="1:28" s="115" customFormat="1" ht="19.5" customHeight="1">
      <c r="A32" s="484" t="s">
        <v>165</v>
      </c>
      <c r="B32" s="524"/>
      <c r="C32" s="290">
        <f t="shared" si="2"/>
        <v>113</v>
      </c>
      <c r="D32" s="294">
        <f t="shared" si="3"/>
        <v>65</v>
      </c>
      <c r="E32" s="294">
        <f t="shared" si="4"/>
        <v>48</v>
      </c>
      <c r="F32" s="291">
        <f t="shared" si="5"/>
        <v>113</v>
      </c>
      <c r="G32" s="294">
        <f t="shared" si="6"/>
        <v>65</v>
      </c>
      <c r="H32" s="294">
        <f t="shared" si="7"/>
        <v>48</v>
      </c>
      <c r="I32" s="291">
        <f t="shared" si="8"/>
        <v>37</v>
      </c>
      <c r="J32" s="291">
        <f t="shared" ref="J32:Z32" si="13">SUM(J33:J34)</f>
        <v>22</v>
      </c>
      <c r="K32" s="291">
        <f t="shared" si="13"/>
        <v>15</v>
      </c>
      <c r="L32" s="291">
        <f t="shared" si="10"/>
        <v>50</v>
      </c>
      <c r="M32" s="291">
        <f t="shared" si="13"/>
        <v>32</v>
      </c>
      <c r="N32" s="291">
        <f t="shared" si="13"/>
        <v>18</v>
      </c>
      <c r="O32" s="291">
        <f t="shared" si="11"/>
        <v>26</v>
      </c>
      <c r="P32" s="291">
        <f t="shared" si="13"/>
        <v>11</v>
      </c>
      <c r="Q32" s="291">
        <f t="shared" si="13"/>
        <v>15</v>
      </c>
      <c r="R32" s="291">
        <f t="shared" si="12"/>
        <v>0</v>
      </c>
      <c r="S32" s="291">
        <f t="shared" si="13"/>
        <v>0</v>
      </c>
      <c r="T32" s="291">
        <f t="shared" si="13"/>
        <v>0</v>
      </c>
      <c r="U32" s="291">
        <f t="shared" si="13"/>
        <v>0</v>
      </c>
      <c r="V32" s="291">
        <f t="shared" si="13"/>
        <v>80</v>
      </c>
      <c r="W32" s="291">
        <f t="shared" si="13"/>
        <v>21</v>
      </c>
      <c r="X32" s="291">
        <f t="shared" si="13"/>
        <v>15</v>
      </c>
      <c r="Y32" s="291">
        <f t="shared" si="13"/>
        <v>21</v>
      </c>
      <c r="Z32" s="291">
        <f t="shared" si="13"/>
        <v>15</v>
      </c>
      <c r="AA32" s="465" t="s">
        <v>165</v>
      </c>
      <c r="AB32" s="520"/>
    </row>
    <row r="33" spans="1:28" s="116" customFormat="1" ht="16.5" customHeight="1">
      <c r="A33" s="112"/>
      <c r="B33" s="114" t="s">
        <v>30</v>
      </c>
      <c r="C33" s="293">
        <f t="shared" si="2"/>
        <v>113</v>
      </c>
      <c r="D33" s="172">
        <f t="shared" si="3"/>
        <v>65</v>
      </c>
      <c r="E33" s="172">
        <f t="shared" si="4"/>
        <v>48</v>
      </c>
      <c r="F33" s="172">
        <f t="shared" si="5"/>
        <v>113</v>
      </c>
      <c r="G33" s="173">
        <f t="shared" si="6"/>
        <v>65</v>
      </c>
      <c r="H33" s="173">
        <f t="shared" si="7"/>
        <v>48</v>
      </c>
      <c r="I33" s="172">
        <f t="shared" si="8"/>
        <v>37</v>
      </c>
      <c r="J33" s="173">
        <v>22</v>
      </c>
      <c r="K33" s="173">
        <v>15</v>
      </c>
      <c r="L33" s="172">
        <f t="shared" si="10"/>
        <v>50</v>
      </c>
      <c r="M33" s="173">
        <v>32</v>
      </c>
      <c r="N33" s="173">
        <v>18</v>
      </c>
      <c r="O33" s="172">
        <f t="shared" si="11"/>
        <v>26</v>
      </c>
      <c r="P33" s="173">
        <v>11</v>
      </c>
      <c r="Q33" s="173">
        <v>15</v>
      </c>
      <c r="R33" s="172">
        <f t="shared" si="12"/>
        <v>0</v>
      </c>
      <c r="S33" s="172">
        <v>0</v>
      </c>
      <c r="T33" s="173">
        <v>0</v>
      </c>
      <c r="U33" s="173">
        <v>0</v>
      </c>
      <c r="V33" s="173">
        <v>80</v>
      </c>
      <c r="W33" s="173">
        <v>21</v>
      </c>
      <c r="X33" s="173">
        <v>15</v>
      </c>
      <c r="Y33" s="173">
        <v>21</v>
      </c>
      <c r="Z33" s="173">
        <v>15</v>
      </c>
      <c r="AA33" s="111" t="s">
        <v>30</v>
      </c>
      <c r="AB33" s="108"/>
    </row>
    <row r="34" spans="1:28" s="116" customFormat="1" ht="16.5" customHeight="1">
      <c r="A34" s="112"/>
      <c r="B34" s="114" t="s">
        <v>31</v>
      </c>
      <c r="C34" s="293">
        <f t="shared" si="2"/>
        <v>0</v>
      </c>
      <c r="D34" s="172">
        <f t="shared" si="3"/>
        <v>0</v>
      </c>
      <c r="E34" s="172">
        <f t="shared" si="4"/>
        <v>0</v>
      </c>
      <c r="F34" s="172">
        <f t="shared" si="5"/>
        <v>0</v>
      </c>
      <c r="G34" s="173">
        <f t="shared" si="6"/>
        <v>0</v>
      </c>
      <c r="H34" s="173">
        <f t="shared" si="7"/>
        <v>0</v>
      </c>
      <c r="I34" s="172">
        <f t="shared" si="8"/>
        <v>0</v>
      </c>
      <c r="J34" s="173">
        <v>0</v>
      </c>
      <c r="K34" s="173">
        <v>0</v>
      </c>
      <c r="L34" s="172">
        <f t="shared" si="10"/>
        <v>0</v>
      </c>
      <c r="M34" s="173">
        <v>0</v>
      </c>
      <c r="N34" s="173">
        <v>0</v>
      </c>
      <c r="O34" s="172">
        <f t="shared" si="11"/>
        <v>0</v>
      </c>
      <c r="P34" s="173">
        <v>0</v>
      </c>
      <c r="Q34" s="173">
        <v>0</v>
      </c>
      <c r="R34" s="172">
        <f t="shared" si="12"/>
        <v>0</v>
      </c>
      <c r="S34" s="172">
        <v>0</v>
      </c>
      <c r="T34" s="173">
        <v>0</v>
      </c>
      <c r="U34" s="173">
        <v>0</v>
      </c>
      <c r="V34" s="173">
        <v>0</v>
      </c>
      <c r="W34" s="173">
        <v>0</v>
      </c>
      <c r="X34" s="173">
        <v>0</v>
      </c>
      <c r="Y34" s="173">
        <v>0</v>
      </c>
      <c r="Z34" s="173">
        <v>0</v>
      </c>
      <c r="AA34" s="111" t="s">
        <v>31</v>
      </c>
      <c r="AB34" s="108"/>
    </row>
    <row r="35" spans="1:28" s="115" customFormat="1" ht="19.5" customHeight="1">
      <c r="A35" s="486" t="s">
        <v>166</v>
      </c>
      <c r="B35" s="522"/>
      <c r="C35" s="290">
        <f t="shared" si="2"/>
        <v>1292</v>
      </c>
      <c r="D35" s="294">
        <f t="shared" si="3"/>
        <v>597</v>
      </c>
      <c r="E35" s="294">
        <f t="shared" si="4"/>
        <v>695</v>
      </c>
      <c r="F35" s="291">
        <f t="shared" si="5"/>
        <v>1292</v>
      </c>
      <c r="G35" s="294">
        <f t="shared" si="6"/>
        <v>597</v>
      </c>
      <c r="H35" s="294">
        <f t="shared" si="7"/>
        <v>695</v>
      </c>
      <c r="I35" s="291">
        <f t="shared" si="8"/>
        <v>449</v>
      </c>
      <c r="J35" s="291">
        <f t="shared" ref="J35:Z35" si="14">SUM(J36:J39)</f>
        <v>203</v>
      </c>
      <c r="K35" s="291">
        <f t="shared" si="14"/>
        <v>246</v>
      </c>
      <c r="L35" s="291">
        <f t="shared" si="10"/>
        <v>451</v>
      </c>
      <c r="M35" s="291">
        <f t="shared" si="14"/>
        <v>208</v>
      </c>
      <c r="N35" s="291">
        <f t="shared" si="14"/>
        <v>243</v>
      </c>
      <c r="O35" s="291">
        <f t="shared" si="11"/>
        <v>392</v>
      </c>
      <c r="P35" s="291">
        <f t="shared" si="14"/>
        <v>186</v>
      </c>
      <c r="Q35" s="291">
        <f t="shared" si="14"/>
        <v>206</v>
      </c>
      <c r="R35" s="291">
        <f t="shared" si="12"/>
        <v>0</v>
      </c>
      <c r="S35" s="291">
        <f t="shared" si="14"/>
        <v>0</v>
      </c>
      <c r="T35" s="291">
        <f t="shared" si="14"/>
        <v>0</v>
      </c>
      <c r="U35" s="291">
        <f t="shared" si="14"/>
        <v>0</v>
      </c>
      <c r="V35" s="291">
        <f t="shared" si="14"/>
        <v>560</v>
      </c>
      <c r="W35" s="291">
        <f t="shared" si="14"/>
        <v>210</v>
      </c>
      <c r="X35" s="291">
        <f t="shared" si="14"/>
        <v>249</v>
      </c>
      <c r="Y35" s="291">
        <f>SUM(Y36:Y39)</f>
        <v>203</v>
      </c>
      <c r="Z35" s="291">
        <f t="shared" si="14"/>
        <v>244</v>
      </c>
      <c r="AA35" s="465" t="s">
        <v>166</v>
      </c>
      <c r="AB35" s="520"/>
    </row>
    <row r="36" spans="1:28" s="116" customFormat="1" ht="16.5" customHeight="1">
      <c r="A36" s="112"/>
      <c r="B36" s="114" t="s">
        <v>46</v>
      </c>
      <c r="C36" s="293">
        <f t="shared" si="2"/>
        <v>647</v>
      </c>
      <c r="D36" s="172">
        <f t="shared" si="3"/>
        <v>237</v>
      </c>
      <c r="E36" s="172">
        <f t="shared" si="4"/>
        <v>410</v>
      </c>
      <c r="F36" s="172">
        <f t="shared" si="5"/>
        <v>647</v>
      </c>
      <c r="G36" s="173">
        <f t="shared" si="6"/>
        <v>237</v>
      </c>
      <c r="H36" s="173">
        <f t="shared" si="7"/>
        <v>410</v>
      </c>
      <c r="I36" s="172">
        <f t="shared" si="8"/>
        <v>234</v>
      </c>
      <c r="J36" s="173">
        <v>88</v>
      </c>
      <c r="K36" s="173">
        <v>146</v>
      </c>
      <c r="L36" s="172">
        <f t="shared" si="10"/>
        <v>219</v>
      </c>
      <c r="M36" s="173">
        <v>72</v>
      </c>
      <c r="N36" s="173">
        <v>147</v>
      </c>
      <c r="O36" s="172">
        <f t="shared" si="11"/>
        <v>194</v>
      </c>
      <c r="P36" s="173">
        <v>77</v>
      </c>
      <c r="Q36" s="173">
        <v>117</v>
      </c>
      <c r="R36" s="172">
        <f t="shared" si="12"/>
        <v>0</v>
      </c>
      <c r="S36" s="172">
        <v>0</v>
      </c>
      <c r="T36" s="173">
        <v>0</v>
      </c>
      <c r="U36" s="173">
        <v>0</v>
      </c>
      <c r="V36" s="173">
        <v>240</v>
      </c>
      <c r="W36" s="173">
        <v>92</v>
      </c>
      <c r="X36" s="173">
        <v>147</v>
      </c>
      <c r="Y36" s="173">
        <v>88</v>
      </c>
      <c r="Z36" s="173">
        <v>144</v>
      </c>
      <c r="AA36" s="111" t="s">
        <v>45</v>
      </c>
      <c r="AB36" s="108"/>
    </row>
    <row r="37" spans="1:28" s="116" customFormat="1" ht="16.5" customHeight="1">
      <c r="A37" s="112"/>
      <c r="B37" s="114" t="s">
        <v>48</v>
      </c>
      <c r="C37" s="293">
        <f t="shared" si="2"/>
        <v>175</v>
      </c>
      <c r="D37" s="172">
        <f t="shared" si="3"/>
        <v>84</v>
      </c>
      <c r="E37" s="172">
        <f t="shared" si="4"/>
        <v>91</v>
      </c>
      <c r="F37" s="172">
        <f t="shared" si="5"/>
        <v>175</v>
      </c>
      <c r="G37" s="173">
        <f t="shared" si="6"/>
        <v>84</v>
      </c>
      <c r="H37" s="173">
        <f t="shared" si="7"/>
        <v>91</v>
      </c>
      <c r="I37" s="172">
        <f t="shared" si="8"/>
        <v>63</v>
      </c>
      <c r="J37" s="173">
        <v>24</v>
      </c>
      <c r="K37" s="173">
        <v>39</v>
      </c>
      <c r="L37" s="172">
        <f t="shared" si="10"/>
        <v>67</v>
      </c>
      <c r="M37" s="173">
        <v>34</v>
      </c>
      <c r="N37" s="173">
        <v>33</v>
      </c>
      <c r="O37" s="172">
        <f t="shared" si="11"/>
        <v>45</v>
      </c>
      <c r="P37" s="173">
        <v>26</v>
      </c>
      <c r="Q37" s="173">
        <v>19</v>
      </c>
      <c r="R37" s="172">
        <f t="shared" si="12"/>
        <v>0</v>
      </c>
      <c r="S37" s="172">
        <v>0</v>
      </c>
      <c r="T37" s="173">
        <v>0</v>
      </c>
      <c r="U37" s="173">
        <v>0</v>
      </c>
      <c r="V37" s="173">
        <v>120</v>
      </c>
      <c r="W37" s="173">
        <v>26</v>
      </c>
      <c r="X37" s="173">
        <v>41</v>
      </c>
      <c r="Y37" s="173">
        <v>24</v>
      </c>
      <c r="Z37" s="173">
        <v>39</v>
      </c>
      <c r="AA37" s="111" t="s">
        <v>47</v>
      </c>
      <c r="AB37" s="108"/>
    </row>
    <row r="38" spans="1:28" s="116" customFormat="1" ht="16.5" customHeight="1">
      <c r="A38" s="112"/>
      <c r="B38" s="114" t="s">
        <v>50</v>
      </c>
      <c r="C38" s="293">
        <f t="shared" si="2"/>
        <v>418</v>
      </c>
      <c r="D38" s="172">
        <f t="shared" si="3"/>
        <v>241</v>
      </c>
      <c r="E38" s="172">
        <f t="shared" si="4"/>
        <v>177</v>
      </c>
      <c r="F38" s="172">
        <f t="shared" si="5"/>
        <v>418</v>
      </c>
      <c r="G38" s="173">
        <f t="shared" si="6"/>
        <v>241</v>
      </c>
      <c r="H38" s="173">
        <f t="shared" si="7"/>
        <v>177</v>
      </c>
      <c r="I38" s="172">
        <f t="shared" si="8"/>
        <v>135</v>
      </c>
      <c r="J38" s="173">
        <v>77</v>
      </c>
      <c r="K38" s="173">
        <v>58</v>
      </c>
      <c r="L38" s="172">
        <f t="shared" si="10"/>
        <v>145</v>
      </c>
      <c r="M38" s="173">
        <v>88</v>
      </c>
      <c r="N38" s="173">
        <v>57</v>
      </c>
      <c r="O38" s="172">
        <f t="shared" si="11"/>
        <v>138</v>
      </c>
      <c r="P38" s="173">
        <v>76</v>
      </c>
      <c r="Q38" s="173">
        <v>62</v>
      </c>
      <c r="R38" s="172">
        <f t="shared" si="12"/>
        <v>0</v>
      </c>
      <c r="S38" s="172">
        <v>0</v>
      </c>
      <c r="T38" s="173">
        <v>0</v>
      </c>
      <c r="U38" s="173">
        <v>0</v>
      </c>
      <c r="V38" s="173">
        <v>160</v>
      </c>
      <c r="W38" s="173">
        <v>78</v>
      </c>
      <c r="X38" s="173">
        <v>58</v>
      </c>
      <c r="Y38" s="173">
        <v>77</v>
      </c>
      <c r="Z38" s="173">
        <v>58</v>
      </c>
      <c r="AA38" s="111" t="s">
        <v>49</v>
      </c>
      <c r="AB38" s="108"/>
    </row>
    <row r="39" spans="1:28" s="116" customFormat="1" ht="16.5" customHeight="1">
      <c r="A39" s="112"/>
      <c r="B39" s="114" t="s">
        <v>52</v>
      </c>
      <c r="C39" s="293">
        <f t="shared" si="2"/>
        <v>52</v>
      </c>
      <c r="D39" s="172">
        <f t="shared" si="3"/>
        <v>35</v>
      </c>
      <c r="E39" s="172">
        <f t="shared" si="4"/>
        <v>17</v>
      </c>
      <c r="F39" s="172">
        <f t="shared" si="5"/>
        <v>52</v>
      </c>
      <c r="G39" s="173">
        <f t="shared" si="6"/>
        <v>35</v>
      </c>
      <c r="H39" s="173">
        <f t="shared" si="7"/>
        <v>17</v>
      </c>
      <c r="I39" s="172">
        <f t="shared" si="8"/>
        <v>17</v>
      </c>
      <c r="J39" s="173">
        <v>14</v>
      </c>
      <c r="K39" s="173">
        <v>3</v>
      </c>
      <c r="L39" s="172">
        <f t="shared" si="10"/>
        <v>20</v>
      </c>
      <c r="M39" s="173">
        <v>14</v>
      </c>
      <c r="N39" s="173">
        <v>6</v>
      </c>
      <c r="O39" s="172">
        <f t="shared" si="11"/>
        <v>15</v>
      </c>
      <c r="P39" s="173">
        <v>7</v>
      </c>
      <c r="Q39" s="173">
        <v>8</v>
      </c>
      <c r="R39" s="172">
        <f t="shared" si="12"/>
        <v>0</v>
      </c>
      <c r="S39" s="172">
        <v>0</v>
      </c>
      <c r="T39" s="173">
        <v>0</v>
      </c>
      <c r="U39" s="173">
        <v>0</v>
      </c>
      <c r="V39" s="173">
        <v>40</v>
      </c>
      <c r="W39" s="173">
        <v>14</v>
      </c>
      <c r="X39" s="173">
        <v>3</v>
      </c>
      <c r="Y39" s="173">
        <v>14</v>
      </c>
      <c r="Z39" s="173">
        <v>3</v>
      </c>
      <c r="AA39" s="111" t="s">
        <v>51</v>
      </c>
      <c r="AB39" s="108"/>
    </row>
    <row r="40" spans="1:28" s="115" customFormat="1" ht="19.5" customHeight="1">
      <c r="A40" s="486" t="s">
        <v>167</v>
      </c>
      <c r="B40" s="522"/>
      <c r="C40" s="290">
        <f t="shared" si="2"/>
        <v>144</v>
      </c>
      <c r="D40" s="294">
        <f t="shared" si="3"/>
        <v>89</v>
      </c>
      <c r="E40" s="294">
        <f t="shared" si="4"/>
        <v>55</v>
      </c>
      <c r="F40" s="291">
        <f t="shared" si="5"/>
        <v>144</v>
      </c>
      <c r="G40" s="294">
        <f t="shared" si="6"/>
        <v>89</v>
      </c>
      <c r="H40" s="294">
        <f t="shared" si="7"/>
        <v>55</v>
      </c>
      <c r="I40" s="291">
        <f t="shared" si="8"/>
        <v>47</v>
      </c>
      <c r="J40" s="291">
        <f t="shared" ref="J40:Z40" si="15">J41</f>
        <v>24</v>
      </c>
      <c r="K40" s="291">
        <f t="shared" si="15"/>
        <v>23</v>
      </c>
      <c r="L40" s="291">
        <f t="shared" si="10"/>
        <v>52</v>
      </c>
      <c r="M40" s="291">
        <f t="shared" si="15"/>
        <v>35</v>
      </c>
      <c r="N40" s="291">
        <f t="shared" si="15"/>
        <v>17</v>
      </c>
      <c r="O40" s="291">
        <f t="shared" si="11"/>
        <v>45</v>
      </c>
      <c r="P40" s="291">
        <f t="shared" si="15"/>
        <v>30</v>
      </c>
      <c r="Q40" s="291">
        <f t="shared" si="15"/>
        <v>15</v>
      </c>
      <c r="R40" s="291">
        <f t="shared" si="12"/>
        <v>0</v>
      </c>
      <c r="S40" s="291">
        <f t="shared" si="15"/>
        <v>0</v>
      </c>
      <c r="T40" s="291">
        <f t="shared" si="15"/>
        <v>0</v>
      </c>
      <c r="U40" s="291">
        <f t="shared" si="15"/>
        <v>0</v>
      </c>
      <c r="V40" s="291">
        <f t="shared" si="15"/>
        <v>120</v>
      </c>
      <c r="W40" s="291">
        <f t="shared" si="15"/>
        <v>25</v>
      </c>
      <c r="X40" s="291">
        <f t="shared" si="15"/>
        <v>23</v>
      </c>
      <c r="Y40" s="291">
        <f t="shared" si="15"/>
        <v>24</v>
      </c>
      <c r="Z40" s="291">
        <f t="shared" si="15"/>
        <v>23</v>
      </c>
      <c r="AA40" s="467" t="s">
        <v>32</v>
      </c>
      <c r="AB40" s="521"/>
    </row>
    <row r="41" spans="1:28" s="116" customFormat="1" ht="16.5" customHeight="1">
      <c r="A41" s="112"/>
      <c r="B41" s="114" t="s">
        <v>33</v>
      </c>
      <c r="C41" s="293">
        <f t="shared" si="2"/>
        <v>144</v>
      </c>
      <c r="D41" s="172">
        <f t="shared" si="3"/>
        <v>89</v>
      </c>
      <c r="E41" s="172">
        <f t="shared" si="4"/>
        <v>55</v>
      </c>
      <c r="F41" s="172">
        <f t="shared" si="5"/>
        <v>144</v>
      </c>
      <c r="G41" s="173">
        <f t="shared" si="6"/>
        <v>89</v>
      </c>
      <c r="H41" s="173">
        <f t="shared" si="7"/>
        <v>55</v>
      </c>
      <c r="I41" s="172">
        <f t="shared" si="8"/>
        <v>47</v>
      </c>
      <c r="J41" s="173">
        <v>24</v>
      </c>
      <c r="K41" s="173">
        <v>23</v>
      </c>
      <c r="L41" s="172">
        <f t="shared" si="10"/>
        <v>52</v>
      </c>
      <c r="M41" s="173">
        <v>35</v>
      </c>
      <c r="N41" s="173">
        <v>17</v>
      </c>
      <c r="O41" s="172">
        <f t="shared" si="11"/>
        <v>45</v>
      </c>
      <c r="P41" s="173">
        <v>30</v>
      </c>
      <c r="Q41" s="173">
        <v>15</v>
      </c>
      <c r="R41" s="172">
        <f t="shared" si="12"/>
        <v>0</v>
      </c>
      <c r="S41" s="172">
        <v>0</v>
      </c>
      <c r="T41" s="173">
        <v>0</v>
      </c>
      <c r="U41" s="173">
        <v>0</v>
      </c>
      <c r="V41" s="173">
        <v>120</v>
      </c>
      <c r="W41" s="173">
        <v>25</v>
      </c>
      <c r="X41" s="173">
        <v>23</v>
      </c>
      <c r="Y41" s="173">
        <v>24</v>
      </c>
      <c r="Z41" s="173">
        <v>23</v>
      </c>
      <c r="AA41" s="111" t="s">
        <v>33</v>
      </c>
      <c r="AB41" s="108"/>
    </row>
    <row r="42" spans="1:28" s="115" customFormat="1" ht="19.5" customHeight="1">
      <c r="A42" s="486" t="s">
        <v>168</v>
      </c>
      <c r="B42" s="522"/>
      <c r="C42" s="290">
        <f t="shared" si="2"/>
        <v>317</v>
      </c>
      <c r="D42" s="291">
        <f t="shared" si="3"/>
        <v>173</v>
      </c>
      <c r="E42" s="291">
        <f t="shared" si="4"/>
        <v>144</v>
      </c>
      <c r="F42" s="291">
        <f t="shared" si="5"/>
        <v>317</v>
      </c>
      <c r="G42" s="291">
        <f t="shared" si="6"/>
        <v>173</v>
      </c>
      <c r="H42" s="291">
        <f t="shared" si="7"/>
        <v>144</v>
      </c>
      <c r="I42" s="291">
        <f t="shared" si="8"/>
        <v>103</v>
      </c>
      <c r="J42" s="291">
        <f t="shared" ref="J42:Z42" si="16">SUM(J43:J44)</f>
        <v>60</v>
      </c>
      <c r="K42" s="291">
        <f t="shared" si="16"/>
        <v>43</v>
      </c>
      <c r="L42" s="291">
        <f t="shared" si="10"/>
        <v>101</v>
      </c>
      <c r="M42" s="291">
        <f t="shared" si="16"/>
        <v>50</v>
      </c>
      <c r="N42" s="291">
        <f t="shared" si="16"/>
        <v>51</v>
      </c>
      <c r="O42" s="291">
        <f t="shared" si="11"/>
        <v>113</v>
      </c>
      <c r="P42" s="291">
        <f t="shared" si="16"/>
        <v>63</v>
      </c>
      <c r="Q42" s="291">
        <f t="shared" si="16"/>
        <v>50</v>
      </c>
      <c r="R42" s="291">
        <f t="shared" si="12"/>
        <v>0</v>
      </c>
      <c r="S42" s="291">
        <f t="shared" si="16"/>
        <v>0</v>
      </c>
      <c r="T42" s="291">
        <f t="shared" si="16"/>
        <v>0</v>
      </c>
      <c r="U42" s="291">
        <f t="shared" si="16"/>
        <v>0</v>
      </c>
      <c r="V42" s="291">
        <f t="shared" si="16"/>
        <v>160</v>
      </c>
      <c r="W42" s="291">
        <f t="shared" si="16"/>
        <v>60</v>
      </c>
      <c r="X42" s="291">
        <f t="shared" si="16"/>
        <v>44</v>
      </c>
      <c r="Y42" s="291">
        <f t="shared" si="16"/>
        <v>58</v>
      </c>
      <c r="Z42" s="291">
        <f t="shared" si="16"/>
        <v>43</v>
      </c>
      <c r="AA42" s="465" t="s">
        <v>168</v>
      </c>
      <c r="AB42" s="520"/>
    </row>
    <row r="43" spans="1:28" s="116" customFormat="1" ht="16.5" customHeight="1">
      <c r="A43" s="112"/>
      <c r="B43" s="114" t="s">
        <v>34</v>
      </c>
      <c r="C43" s="293">
        <f t="shared" si="2"/>
        <v>317</v>
      </c>
      <c r="D43" s="172">
        <f t="shared" si="3"/>
        <v>173</v>
      </c>
      <c r="E43" s="172">
        <f t="shared" si="4"/>
        <v>144</v>
      </c>
      <c r="F43" s="172">
        <f t="shared" si="5"/>
        <v>317</v>
      </c>
      <c r="G43" s="173">
        <f t="shared" si="6"/>
        <v>173</v>
      </c>
      <c r="H43" s="173">
        <f t="shared" si="7"/>
        <v>144</v>
      </c>
      <c r="I43" s="172">
        <f t="shared" si="8"/>
        <v>103</v>
      </c>
      <c r="J43" s="173">
        <v>60</v>
      </c>
      <c r="K43" s="173">
        <v>43</v>
      </c>
      <c r="L43" s="172">
        <f t="shared" si="10"/>
        <v>101</v>
      </c>
      <c r="M43" s="173">
        <v>50</v>
      </c>
      <c r="N43" s="173">
        <v>51</v>
      </c>
      <c r="O43" s="172">
        <f t="shared" si="11"/>
        <v>113</v>
      </c>
      <c r="P43" s="173">
        <v>63</v>
      </c>
      <c r="Q43" s="173">
        <v>50</v>
      </c>
      <c r="R43" s="172">
        <f t="shared" si="12"/>
        <v>0</v>
      </c>
      <c r="S43" s="172">
        <v>0</v>
      </c>
      <c r="T43" s="173">
        <v>0</v>
      </c>
      <c r="U43" s="173">
        <v>0</v>
      </c>
      <c r="V43" s="173">
        <v>160</v>
      </c>
      <c r="W43" s="173">
        <v>60</v>
      </c>
      <c r="X43" s="173">
        <v>44</v>
      </c>
      <c r="Y43" s="173">
        <v>58</v>
      </c>
      <c r="Z43" s="173">
        <v>43</v>
      </c>
      <c r="AA43" s="111" t="s">
        <v>34</v>
      </c>
      <c r="AB43" s="108"/>
    </row>
    <row r="44" spans="1:28" s="116" customFormat="1" ht="16.5" customHeight="1">
      <c r="A44" s="112"/>
      <c r="B44" s="114" t="s">
        <v>35</v>
      </c>
      <c r="C44" s="293">
        <f t="shared" si="2"/>
        <v>0</v>
      </c>
      <c r="D44" s="172">
        <f t="shared" si="3"/>
        <v>0</v>
      </c>
      <c r="E44" s="172">
        <f t="shared" si="4"/>
        <v>0</v>
      </c>
      <c r="F44" s="172">
        <f t="shared" si="5"/>
        <v>0</v>
      </c>
      <c r="G44" s="173">
        <f t="shared" si="6"/>
        <v>0</v>
      </c>
      <c r="H44" s="173">
        <f t="shared" si="7"/>
        <v>0</v>
      </c>
      <c r="I44" s="172">
        <f t="shared" si="8"/>
        <v>0</v>
      </c>
      <c r="J44" s="173">
        <v>0</v>
      </c>
      <c r="K44" s="173">
        <v>0</v>
      </c>
      <c r="L44" s="172">
        <f t="shared" si="10"/>
        <v>0</v>
      </c>
      <c r="M44" s="173">
        <v>0</v>
      </c>
      <c r="N44" s="173">
        <v>0</v>
      </c>
      <c r="O44" s="172">
        <f t="shared" si="11"/>
        <v>0</v>
      </c>
      <c r="P44" s="173">
        <v>0</v>
      </c>
      <c r="Q44" s="173">
        <v>0</v>
      </c>
      <c r="R44" s="172">
        <f t="shared" si="12"/>
        <v>0</v>
      </c>
      <c r="S44" s="172">
        <v>0</v>
      </c>
      <c r="T44" s="173">
        <v>0</v>
      </c>
      <c r="U44" s="173">
        <v>0</v>
      </c>
      <c r="V44" s="173">
        <v>0</v>
      </c>
      <c r="W44" s="173">
        <v>0</v>
      </c>
      <c r="X44" s="173">
        <v>0</v>
      </c>
      <c r="Y44" s="173">
        <v>0</v>
      </c>
      <c r="Z44" s="173">
        <v>0</v>
      </c>
      <c r="AA44" s="111" t="s">
        <v>35</v>
      </c>
      <c r="AB44" s="108"/>
    </row>
    <row r="45" spans="1:28" s="115" customFormat="1" ht="19.5" customHeight="1">
      <c r="A45" s="486" t="s">
        <v>169</v>
      </c>
      <c r="B45" s="522"/>
      <c r="C45" s="290">
        <f t="shared" si="2"/>
        <v>1237</v>
      </c>
      <c r="D45" s="291">
        <f t="shared" si="3"/>
        <v>708</v>
      </c>
      <c r="E45" s="291">
        <f t="shared" si="4"/>
        <v>529</v>
      </c>
      <c r="F45" s="291">
        <f t="shared" si="5"/>
        <v>1237</v>
      </c>
      <c r="G45" s="291">
        <f t="shared" si="6"/>
        <v>708</v>
      </c>
      <c r="H45" s="291">
        <f t="shared" si="7"/>
        <v>529</v>
      </c>
      <c r="I45" s="291">
        <f t="shared" si="8"/>
        <v>426</v>
      </c>
      <c r="J45" s="291">
        <f t="shared" ref="J45:Z45" si="17">SUM(J46:J48)</f>
        <v>257</v>
      </c>
      <c r="K45" s="291">
        <f t="shared" si="17"/>
        <v>169</v>
      </c>
      <c r="L45" s="291">
        <f t="shared" si="10"/>
        <v>411</v>
      </c>
      <c r="M45" s="291">
        <f t="shared" si="17"/>
        <v>221</v>
      </c>
      <c r="N45" s="291">
        <f t="shared" si="17"/>
        <v>190</v>
      </c>
      <c r="O45" s="291">
        <f t="shared" si="11"/>
        <v>400</v>
      </c>
      <c r="P45" s="291">
        <f t="shared" si="17"/>
        <v>230</v>
      </c>
      <c r="Q45" s="291">
        <f t="shared" si="17"/>
        <v>170</v>
      </c>
      <c r="R45" s="291">
        <f t="shared" si="12"/>
        <v>0</v>
      </c>
      <c r="S45" s="291">
        <f t="shared" si="17"/>
        <v>0</v>
      </c>
      <c r="T45" s="291">
        <f t="shared" si="17"/>
        <v>0</v>
      </c>
      <c r="U45" s="291">
        <f t="shared" si="17"/>
        <v>0</v>
      </c>
      <c r="V45" s="291">
        <f t="shared" si="17"/>
        <v>440</v>
      </c>
      <c r="W45" s="291">
        <f t="shared" si="17"/>
        <v>267</v>
      </c>
      <c r="X45" s="291">
        <f t="shared" si="17"/>
        <v>181</v>
      </c>
      <c r="Y45" s="291">
        <f t="shared" si="17"/>
        <v>256</v>
      </c>
      <c r="Z45" s="291">
        <f t="shared" si="17"/>
        <v>169</v>
      </c>
      <c r="AA45" s="465" t="s">
        <v>169</v>
      </c>
      <c r="AB45" s="520"/>
    </row>
    <row r="46" spans="1:28" s="116" customFormat="1" ht="16.5" customHeight="1">
      <c r="A46" s="112"/>
      <c r="B46" s="114" t="s">
        <v>36</v>
      </c>
      <c r="C46" s="293">
        <f t="shared" si="2"/>
        <v>455</v>
      </c>
      <c r="D46" s="172">
        <f t="shared" si="3"/>
        <v>214</v>
      </c>
      <c r="E46" s="172">
        <f t="shared" si="4"/>
        <v>241</v>
      </c>
      <c r="F46" s="172">
        <f t="shared" si="5"/>
        <v>455</v>
      </c>
      <c r="G46" s="173">
        <f t="shared" si="6"/>
        <v>214</v>
      </c>
      <c r="H46" s="173">
        <f t="shared" si="7"/>
        <v>241</v>
      </c>
      <c r="I46" s="172">
        <f t="shared" si="8"/>
        <v>153</v>
      </c>
      <c r="J46" s="173">
        <v>84</v>
      </c>
      <c r="K46" s="173">
        <v>69</v>
      </c>
      <c r="L46" s="172">
        <f t="shared" si="10"/>
        <v>153</v>
      </c>
      <c r="M46" s="173">
        <v>59</v>
      </c>
      <c r="N46" s="173">
        <v>94</v>
      </c>
      <c r="O46" s="172">
        <f t="shared" si="11"/>
        <v>149</v>
      </c>
      <c r="P46" s="173">
        <v>71</v>
      </c>
      <c r="Q46" s="173">
        <v>78</v>
      </c>
      <c r="R46" s="172">
        <f t="shared" si="12"/>
        <v>0</v>
      </c>
      <c r="S46" s="172">
        <v>0</v>
      </c>
      <c r="T46" s="173">
        <v>0</v>
      </c>
      <c r="U46" s="173">
        <v>0</v>
      </c>
      <c r="V46" s="173">
        <v>160</v>
      </c>
      <c r="W46" s="173">
        <v>88</v>
      </c>
      <c r="X46" s="173">
        <v>75</v>
      </c>
      <c r="Y46" s="173">
        <v>84</v>
      </c>
      <c r="Z46" s="173">
        <v>69</v>
      </c>
      <c r="AA46" s="111" t="s">
        <v>36</v>
      </c>
      <c r="AB46" s="108"/>
    </row>
    <row r="47" spans="1:28" s="116" customFormat="1" ht="16.5" customHeight="1">
      <c r="A47" s="112"/>
      <c r="B47" s="114" t="s">
        <v>37</v>
      </c>
      <c r="C47" s="293">
        <f t="shared" si="2"/>
        <v>0</v>
      </c>
      <c r="D47" s="172">
        <f t="shared" si="3"/>
        <v>0</v>
      </c>
      <c r="E47" s="172">
        <f t="shared" si="4"/>
        <v>0</v>
      </c>
      <c r="F47" s="172">
        <f t="shared" si="5"/>
        <v>0</v>
      </c>
      <c r="G47" s="173">
        <f t="shared" si="6"/>
        <v>0</v>
      </c>
      <c r="H47" s="173">
        <f t="shared" si="7"/>
        <v>0</v>
      </c>
      <c r="I47" s="172">
        <f t="shared" si="8"/>
        <v>0</v>
      </c>
      <c r="J47" s="173">
        <v>0</v>
      </c>
      <c r="K47" s="173">
        <v>0</v>
      </c>
      <c r="L47" s="172">
        <f t="shared" si="10"/>
        <v>0</v>
      </c>
      <c r="M47" s="173">
        <v>0</v>
      </c>
      <c r="N47" s="173">
        <v>0</v>
      </c>
      <c r="O47" s="172">
        <f t="shared" si="11"/>
        <v>0</v>
      </c>
      <c r="P47" s="173">
        <v>0</v>
      </c>
      <c r="Q47" s="173">
        <v>0</v>
      </c>
      <c r="R47" s="172">
        <f t="shared" si="12"/>
        <v>0</v>
      </c>
      <c r="S47" s="172">
        <v>0</v>
      </c>
      <c r="T47" s="173">
        <v>0</v>
      </c>
      <c r="U47" s="173">
        <v>0</v>
      </c>
      <c r="V47" s="173">
        <v>0</v>
      </c>
      <c r="W47" s="173">
        <v>0</v>
      </c>
      <c r="X47" s="173">
        <v>0</v>
      </c>
      <c r="Y47" s="173">
        <v>0</v>
      </c>
      <c r="Z47" s="173">
        <v>0</v>
      </c>
      <c r="AA47" s="111" t="s">
        <v>37</v>
      </c>
      <c r="AB47" s="108"/>
    </row>
    <row r="48" spans="1:28" s="116" customFormat="1" ht="16.5" customHeight="1">
      <c r="A48" s="112"/>
      <c r="B48" s="114" t="s">
        <v>38</v>
      </c>
      <c r="C48" s="293">
        <f t="shared" si="2"/>
        <v>782</v>
      </c>
      <c r="D48" s="172">
        <f t="shared" si="3"/>
        <v>494</v>
      </c>
      <c r="E48" s="172">
        <f t="shared" si="4"/>
        <v>288</v>
      </c>
      <c r="F48" s="172">
        <f t="shared" si="5"/>
        <v>782</v>
      </c>
      <c r="G48" s="173">
        <f t="shared" si="6"/>
        <v>494</v>
      </c>
      <c r="H48" s="173">
        <f t="shared" si="7"/>
        <v>288</v>
      </c>
      <c r="I48" s="172">
        <f t="shared" si="8"/>
        <v>273</v>
      </c>
      <c r="J48" s="173">
        <v>173</v>
      </c>
      <c r="K48" s="173">
        <v>100</v>
      </c>
      <c r="L48" s="172">
        <f t="shared" si="10"/>
        <v>258</v>
      </c>
      <c r="M48" s="173">
        <v>162</v>
      </c>
      <c r="N48" s="173">
        <v>96</v>
      </c>
      <c r="O48" s="172">
        <f t="shared" si="11"/>
        <v>251</v>
      </c>
      <c r="P48" s="173">
        <v>159</v>
      </c>
      <c r="Q48" s="173">
        <v>92</v>
      </c>
      <c r="R48" s="172">
        <f t="shared" si="12"/>
        <v>0</v>
      </c>
      <c r="S48" s="172">
        <v>0</v>
      </c>
      <c r="T48" s="173">
        <v>0</v>
      </c>
      <c r="U48" s="173">
        <v>0</v>
      </c>
      <c r="V48" s="173">
        <v>280</v>
      </c>
      <c r="W48" s="173">
        <v>179</v>
      </c>
      <c r="X48" s="173">
        <v>106</v>
      </c>
      <c r="Y48" s="173">
        <v>172</v>
      </c>
      <c r="Z48" s="173">
        <v>100</v>
      </c>
      <c r="AA48" s="111" t="s">
        <v>38</v>
      </c>
      <c r="AB48" s="108"/>
    </row>
    <row r="49" spans="1:28" s="115" customFormat="1" ht="19.5" customHeight="1">
      <c r="A49" s="486" t="s">
        <v>170</v>
      </c>
      <c r="B49" s="522"/>
      <c r="C49" s="290">
        <f t="shared" si="2"/>
        <v>415</v>
      </c>
      <c r="D49" s="291">
        <f t="shared" si="3"/>
        <v>271</v>
      </c>
      <c r="E49" s="291">
        <f t="shared" si="4"/>
        <v>144</v>
      </c>
      <c r="F49" s="291">
        <f t="shared" si="5"/>
        <v>415</v>
      </c>
      <c r="G49" s="291">
        <f t="shared" si="6"/>
        <v>271</v>
      </c>
      <c r="H49" s="291">
        <f t="shared" si="7"/>
        <v>144</v>
      </c>
      <c r="I49" s="291">
        <f t="shared" si="8"/>
        <v>135</v>
      </c>
      <c r="J49" s="291">
        <f>SUM(J50:J52)</f>
        <v>88</v>
      </c>
      <c r="K49" s="291">
        <f>SUM(K50:K52)</f>
        <v>47</v>
      </c>
      <c r="L49" s="291">
        <f t="shared" si="10"/>
        <v>124</v>
      </c>
      <c r="M49" s="291">
        <f>SUM(M50:M52)</f>
        <v>81</v>
      </c>
      <c r="N49" s="291">
        <f>SUM(N50:N52)</f>
        <v>43</v>
      </c>
      <c r="O49" s="291">
        <f t="shared" si="11"/>
        <v>156</v>
      </c>
      <c r="P49" s="291">
        <f>SUM(P50:P52)</f>
        <v>102</v>
      </c>
      <c r="Q49" s="291">
        <f>SUM(Q50:Q52)</f>
        <v>54</v>
      </c>
      <c r="R49" s="291">
        <f t="shared" si="12"/>
        <v>0</v>
      </c>
      <c r="S49" s="291">
        <f t="shared" ref="S49:Z49" si="18">SUM(S50:S52)</f>
        <v>0</v>
      </c>
      <c r="T49" s="291">
        <f t="shared" si="18"/>
        <v>0</v>
      </c>
      <c r="U49" s="291">
        <f t="shared" si="18"/>
        <v>0</v>
      </c>
      <c r="V49" s="291">
        <f t="shared" si="18"/>
        <v>200</v>
      </c>
      <c r="W49" s="291">
        <f t="shared" si="18"/>
        <v>88</v>
      </c>
      <c r="X49" s="291">
        <f t="shared" si="18"/>
        <v>48</v>
      </c>
      <c r="Y49" s="291">
        <f t="shared" si="18"/>
        <v>86</v>
      </c>
      <c r="Z49" s="291">
        <f t="shared" si="18"/>
        <v>47</v>
      </c>
      <c r="AA49" s="465" t="s">
        <v>170</v>
      </c>
      <c r="AB49" s="520"/>
    </row>
    <row r="50" spans="1:28" s="116" customFormat="1" ht="16.5" customHeight="1">
      <c r="A50" s="112"/>
      <c r="B50" s="114" t="s">
        <v>39</v>
      </c>
      <c r="C50" s="293">
        <f t="shared" si="2"/>
        <v>415</v>
      </c>
      <c r="D50" s="172">
        <f t="shared" si="3"/>
        <v>271</v>
      </c>
      <c r="E50" s="172">
        <f t="shared" si="4"/>
        <v>144</v>
      </c>
      <c r="F50" s="172">
        <f t="shared" si="5"/>
        <v>415</v>
      </c>
      <c r="G50" s="173">
        <f t="shared" si="6"/>
        <v>271</v>
      </c>
      <c r="H50" s="173">
        <f t="shared" si="7"/>
        <v>144</v>
      </c>
      <c r="I50" s="172">
        <f t="shared" si="8"/>
        <v>135</v>
      </c>
      <c r="J50" s="173">
        <v>88</v>
      </c>
      <c r="K50" s="173">
        <v>47</v>
      </c>
      <c r="L50" s="172">
        <f t="shared" si="10"/>
        <v>124</v>
      </c>
      <c r="M50" s="173">
        <v>81</v>
      </c>
      <c r="N50" s="173">
        <v>43</v>
      </c>
      <c r="O50" s="172">
        <f t="shared" si="11"/>
        <v>156</v>
      </c>
      <c r="P50" s="173">
        <v>102</v>
      </c>
      <c r="Q50" s="173">
        <v>54</v>
      </c>
      <c r="R50" s="172">
        <f t="shared" si="12"/>
        <v>0</v>
      </c>
      <c r="S50" s="172">
        <v>0</v>
      </c>
      <c r="T50" s="173">
        <v>0</v>
      </c>
      <c r="U50" s="173">
        <v>0</v>
      </c>
      <c r="V50" s="173">
        <v>200</v>
      </c>
      <c r="W50" s="173">
        <v>88</v>
      </c>
      <c r="X50" s="173">
        <v>48</v>
      </c>
      <c r="Y50" s="173">
        <v>86</v>
      </c>
      <c r="Z50" s="173">
        <v>47</v>
      </c>
      <c r="AA50" s="111" t="s">
        <v>39</v>
      </c>
      <c r="AB50" s="108"/>
    </row>
    <row r="51" spans="1:28" s="116" customFormat="1" ht="16.5" customHeight="1">
      <c r="A51" s="112"/>
      <c r="B51" s="114" t="s">
        <v>40</v>
      </c>
      <c r="C51" s="293">
        <f t="shared" si="2"/>
        <v>0</v>
      </c>
      <c r="D51" s="172">
        <f t="shared" si="3"/>
        <v>0</v>
      </c>
      <c r="E51" s="172">
        <f t="shared" si="4"/>
        <v>0</v>
      </c>
      <c r="F51" s="172">
        <f t="shared" si="5"/>
        <v>0</v>
      </c>
      <c r="G51" s="173">
        <f t="shared" si="6"/>
        <v>0</v>
      </c>
      <c r="H51" s="173">
        <f t="shared" si="7"/>
        <v>0</v>
      </c>
      <c r="I51" s="172">
        <f t="shared" si="8"/>
        <v>0</v>
      </c>
      <c r="J51" s="173">
        <v>0</v>
      </c>
      <c r="K51" s="173">
        <v>0</v>
      </c>
      <c r="L51" s="172">
        <f t="shared" si="10"/>
        <v>0</v>
      </c>
      <c r="M51" s="173">
        <v>0</v>
      </c>
      <c r="N51" s="173">
        <v>0</v>
      </c>
      <c r="O51" s="172">
        <f t="shared" si="11"/>
        <v>0</v>
      </c>
      <c r="P51" s="173">
        <v>0</v>
      </c>
      <c r="Q51" s="173">
        <v>0</v>
      </c>
      <c r="R51" s="172">
        <f t="shared" si="12"/>
        <v>0</v>
      </c>
      <c r="S51" s="172">
        <v>0</v>
      </c>
      <c r="T51" s="173">
        <v>0</v>
      </c>
      <c r="U51" s="173">
        <v>0</v>
      </c>
      <c r="V51" s="173">
        <v>0</v>
      </c>
      <c r="W51" s="173">
        <v>0</v>
      </c>
      <c r="X51" s="173">
        <v>0</v>
      </c>
      <c r="Y51" s="173">
        <v>0</v>
      </c>
      <c r="Z51" s="173">
        <v>0</v>
      </c>
      <c r="AA51" s="111" t="s">
        <v>40</v>
      </c>
      <c r="AB51" s="108"/>
    </row>
    <row r="52" spans="1:28" s="116" customFormat="1" ht="16.5" customHeight="1">
      <c r="A52" s="112"/>
      <c r="B52" s="114" t="s">
        <v>41</v>
      </c>
      <c r="C52" s="293">
        <f t="shared" si="2"/>
        <v>0</v>
      </c>
      <c r="D52" s="172">
        <f t="shared" si="3"/>
        <v>0</v>
      </c>
      <c r="E52" s="172">
        <f t="shared" si="4"/>
        <v>0</v>
      </c>
      <c r="F52" s="172">
        <f t="shared" si="5"/>
        <v>0</v>
      </c>
      <c r="G52" s="173">
        <f t="shared" si="6"/>
        <v>0</v>
      </c>
      <c r="H52" s="173">
        <f t="shared" si="7"/>
        <v>0</v>
      </c>
      <c r="I52" s="172">
        <f t="shared" si="8"/>
        <v>0</v>
      </c>
      <c r="J52" s="173">
        <v>0</v>
      </c>
      <c r="K52" s="173">
        <v>0</v>
      </c>
      <c r="L52" s="172">
        <f t="shared" si="10"/>
        <v>0</v>
      </c>
      <c r="M52" s="173">
        <v>0</v>
      </c>
      <c r="N52" s="173">
        <v>0</v>
      </c>
      <c r="O52" s="172">
        <f t="shared" si="11"/>
        <v>0</v>
      </c>
      <c r="P52" s="173">
        <v>0</v>
      </c>
      <c r="Q52" s="173">
        <v>0</v>
      </c>
      <c r="R52" s="172">
        <f t="shared" si="12"/>
        <v>0</v>
      </c>
      <c r="S52" s="172">
        <v>0</v>
      </c>
      <c r="T52" s="173">
        <v>0</v>
      </c>
      <c r="U52" s="173">
        <v>0</v>
      </c>
      <c r="V52" s="173">
        <v>0</v>
      </c>
      <c r="W52" s="173">
        <v>0</v>
      </c>
      <c r="X52" s="173">
        <v>0</v>
      </c>
      <c r="Y52" s="173">
        <v>0</v>
      </c>
      <c r="Z52" s="173">
        <v>0</v>
      </c>
      <c r="AA52" s="111" t="s">
        <v>41</v>
      </c>
      <c r="AB52" s="108"/>
    </row>
    <row r="53" spans="1:28" s="117" customFormat="1" ht="19.5" customHeight="1">
      <c r="A53" s="486" t="s">
        <v>171</v>
      </c>
      <c r="B53" s="522"/>
      <c r="C53" s="290">
        <f t="shared" si="2"/>
        <v>375</v>
      </c>
      <c r="D53" s="291">
        <f t="shared" si="3"/>
        <v>218</v>
      </c>
      <c r="E53" s="291">
        <f t="shared" si="4"/>
        <v>157</v>
      </c>
      <c r="F53" s="291">
        <f t="shared" si="5"/>
        <v>375</v>
      </c>
      <c r="G53" s="291">
        <f t="shared" si="6"/>
        <v>218</v>
      </c>
      <c r="H53" s="291">
        <f t="shared" si="7"/>
        <v>157</v>
      </c>
      <c r="I53" s="291">
        <f t="shared" si="8"/>
        <v>123</v>
      </c>
      <c r="J53" s="291">
        <f t="shared" ref="J53:Z53" si="19">SUM(J54:J55)</f>
        <v>80</v>
      </c>
      <c r="K53" s="291">
        <f t="shared" si="19"/>
        <v>43</v>
      </c>
      <c r="L53" s="291">
        <f t="shared" si="10"/>
        <v>112</v>
      </c>
      <c r="M53" s="291">
        <f t="shared" si="19"/>
        <v>70</v>
      </c>
      <c r="N53" s="291">
        <f t="shared" si="19"/>
        <v>42</v>
      </c>
      <c r="O53" s="291">
        <f t="shared" si="11"/>
        <v>140</v>
      </c>
      <c r="P53" s="291">
        <f t="shared" si="19"/>
        <v>68</v>
      </c>
      <c r="Q53" s="291">
        <f t="shared" si="19"/>
        <v>72</v>
      </c>
      <c r="R53" s="291">
        <f t="shared" si="12"/>
        <v>0</v>
      </c>
      <c r="S53" s="291">
        <f t="shared" si="19"/>
        <v>0</v>
      </c>
      <c r="T53" s="291">
        <f t="shared" si="19"/>
        <v>0</v>
      </c>
      <c r="U53" s="291">
        <f t="shared" si="19"/>
        <v>0</v>
      </c>
      <c r="V53" s="291">
        <f t="shared" si="19"/>
        <v>240</v>
      </c>
      <c r="W53" s="291">
        <f t="shared" si="19"/>
        <v>78</v>
      </c>
      <c r="X53" s="291">
        <f t="shared" si="19"/>
        <v>43</v>
      </c>
      <c r="Y53" s="291">
        <f t="shared" si="19"/>
        <v>77</v>
      </c>
      <c r="Z53" s="291">
        <f t="shared" si="19"/>
        <v>43</v>
      </c>
      <c r="AA53" s="465" t="s">
        <v>171</v>
      </c>
      <c r="AB53" s="520"/>
    </row>
    <row r="54" spans="1:28" s="116" customFormat="1" ht="16.5" customHeight="1">
      <c r="A54" s="112"/>
      <c r="B54" s="114" t="s">
        <v>42</v>
      </c>
      <c r="C54" s="293">
        <f t="shared" si="2"/>
        <v>140</v>
      </c>
      <c r="D54" s="172">
        <f t="shared" si="3"/>
        <v>106</v>
      </c>
      <c r="E54" s="172">
        <f t="shared" si="4"/>
        <v>34</v>
      </c>
      <c r="F54" s="172">
        <f t="shared" si="5"/>
        <v>140</v>
      </c>
      <c r="G54" s="173">
        <f t="shared" si="6"/>
        <v>106</v>
      </c>
      <c r="H54" s="173">
        <f t="shared" si="7"/>
        <v>34</v>
      </c>
      <c r="I54" s="172">
        <f t="shared" si="8"/>
        <v>48</v>
      </c>
      <c r="J54" s="173">
        <v>38</v>
      </c>
      <c r="K54" s="173">
        <v>10</v>
      </c>
      <c r="L54" s="172">
        <f t="shared" si="10"/>
        <v>42</v>
      </c>
      <c r="M54" s="173">
        <v>31</v>
      </c>
      <c r="N54" s="173">
        <v>11</v>
      </c>
      <c r="O54" s="172">
        <f t="shared" si="11"/>
        <v>50</v>
      </c>
      <c r="P54" s="173">
        <v>37</v>
      </c>
      <c r="Q54" s="173">
        <v>13</v>
      </c>
      <c r="R54" s="172">
        <f t="shared" si="12"/>
        <v>0</v>
      </c>
      <c r="S54" s="172">
        <v>0</v>
      </c>
      <c r="T54" s="173">
        <v>0</v>
      </c>
      <c r="U54" s="173">
        <v>0</v>
      </c>
      <c r="V54" s="173">
        <v>120</v>
      </c>
      <c r="W54" s="173">
        <v>38</v>
      </c>
      <c r="X54" s="173">
        <v>10</v>
      </c>
      <c r="Y54" s="173">
        <v>37</v>
      </c>
      <c r="Z54" s="173">
        <v>10</v>
      </c>
      <c r="AA54" s="111" t="s">
        <v>42</v>
      </c>
      <c r="AB54" s="108"/>
    </row>
    <row r="55" spans="1:28" s="118" customFormat="1" ht="16.5" customHeight="1">
      <c r="A55" s="112"/>
      <c r="B55" s="114" t="s">
        <v>54</v>
      </c>
      <c r="C55" s="293">
        <f t="shared" si="2"/>
        <v>235</v>
      </c>
      <c r="D55" s="172">
        <f t="shared" si="3"/>
        <v>112</v>
      </c>
      <c r="E55" s="172">
        <f t="shared" si="4"/>
        <v>123</v>
      </c>
      <c r="F55" s="172">
        <f t="shared" si="5"/>
        <v>235</v>
      </c>
      <c r="G55" s="173">
        <f t="shared" si="6"/>
        <v>112</v>
      </c>
      <c r="H55" s="173">
        <f t="shared" si="7"/>
        <v>123</v>
      </c>
      <c r="I55" s="172">
        <f t="shared" si="8"/>
        <v>75</v>
      </c>
      <c r="J55" s="173">
        <v>42</v>
      </c>
      <c r="K55" s="173">
        <v>33</v>
      </c>
      <c r="L55" s="172">
        <f t="shared" si="10"/>
        <v>70</v>
      </c>
      <c r="M55" s="173">
        <v>39</v>
      </c>
      <c r="N55" s="173">
        <v>31</v>
      </c>
      <c r="O55" s="172">
        <f t="shared" si="11"/>
        <v>90</v>
      </c>
      <c r="P55" s="173">
        <v>31</v>
      </c>
      <c r="Q55" s="173">
        <v>59</v>
      </c>
      <c r="R55" s="172">
        <f t="shared" si="12"/>
        <v>0</v>
      </c>
      <c r="S55" s="172">
        <v>0</v>
      </c>
      <c r="T55" s="173">
        <v>0</v>
      </c>
      <c r="U55" s="173">
        <v>0</v>
      </c>
      <c r="V55" s="173">
        <v>120</v>
      </c>
      <c r="W55" s="173">
        <v>40</v>
      </c>
      <c r="X55" s="173">
        <v>33</v>
      </c>
      <c r="Y55" s="173">
        <v>40</v>
      </c>
      <c r="Z55" s="173">
        <v>33</v>
      </c>
      <c r="AA55" s="111" t="s">
        <v>54</v>
      </c>
      <c r="AB55" s="108"/>
    </row>
    <row r="56" spans="1:28" s="115" customFormat="1" ht="19.5" customHeight="1">
      <c r="A56" s="486" t="s">
        <v>172</v>
      </c>
      <c r="B56" s="492"/>
      <c r="C56" s="290">
        <f t="shared" si="2"/>
        <v>749</v>
      </c>
      <c r="D56" s="291">
        <f t="shared" si="3"/>
        <v>342</v>
      </c>
      <c r="E56" s="291">
        <f t="shared" si="4"/>
        <v>407</v>
      </c>
      <c r="F56" s="291">
        <f t="shared" si="5"/>
        <v>749</v>
      </c>
      <c r="G56" s="291">
        <f t="shared" si="6"/>
        <v>342</v>
      </c>
      <c r="H56" s="291">
        <f t="shared" si="7"/>
        <v>407</v>
      </c>
      <c r="I56" s="291">
        <f t="shared" si="8"/>
        <v>251</v>
      </c>
      <c r="J56" s="291">
        <f t="shared" ref="J56:Z56" si="20">SUM(J57:J58)</f>
        <v>122</v>
      </c>
      <c r="K56" s="291">
        <f t="shared" si="20"/>
        <v>129</v>
      </c>
      <c r="L56" s="291">
        <f t="shared" si="10"/>
        <v>251</v>
      </c>
      <c r="M56" s="291">
        <f t="shared" si="20"/>
        <v>109</v>
      </c>
      <c r="N56" s="291">
        <f t="shared" si="20"/>
        <v>142</v>
      </c>
      <c r="O56" s="291">
        <f t="shared" si="11"/>
        <v>247</v>
      </c>
      <c r="P56" s="291">
        <f t="shared" si="20"/>
        <v>111</v>
      </c>
      <c r="Q56" s="291">
        <f t="shared" si="20"/>
        <v>136</v>
      </c>
      <c r="R56" s="291">
        <f t="shared" si="12"/>
        <v>0</v>
      </c>
      <c r="S56" s="291">
        <f t="shared" si="20"/>
        <v>0</v>
      </c>
      <c r="T56" s="291">
        <f t="shared" si="20"/>
        <v>0</v>
      </c>
      <c r="U56" s="291">
        <f t="shared" si="20"/>
        <v>0</v>
      </c>
      <c r="V56" s="291">
        <f t="shared" si="20"/>
        <v>400</v>
      </c>
      <c r="W56" s="291">
        <f t="shared" si="20"/>
        <v>140</v>
      </c>
      <c r="X56" s="291">
        <f t="shared" si="20"/>
        <v>138</v>
      </c>
      <c r="Y56" s="291">
        <f t="shared" si="20"/>
        <v>122</v>
      </c>
      <c r="Z56" s="291">
        <f t="shared" si="20"/>
        <v>129</v>
      </c>
      <c r="AA56" s="465" t="s">
        <v>172</v>
      </c>
      <c r="AB56" s="477"/>
    </row>
    <row r="57" spans="1:28" s="116" customFormat="1" ht="16.5" customHeight="1">
      <c r="A57" s="113"/>
      <c r="B57" s="114" t="s">
        <v>43</v>
      </c>
      <c r="C57" s="293">
        <f t="shared" si="2"/>
        <v>148</v>
      </c>
      <c r="D57" s="172">
        <f t="shared" si="3"/>
        <v>65</v>
      </c>
      <c r="E57" s="172">
        <f t="shared" si="4"/>
        <v>83</v>
      </c>
      <c r="F57" s="172">
        <f t="shared" si="5"/>
        <v>148</v>
      </c>
      <c r="G57" s="173">
        <f t="shared" si="6"/>
        <v>65</v>
      </c>
      <c r="H57" s="173">
        <f t="shared" si="7"/>
        <v>83</v>
      </c>
      <c r="I57" s="172">
        <f t="shared" si="8"/>
        <v>41</v>
      </c>
      <c r="J57" s="173">
        <v>20</v>
      </c>
      <c r="K57" s="173">
        <v>21</v>
      </c>
      <c r="L57" s="172">
        <f t="shared" si="10"/>
        <v>46</v>
      </c>
      <c r="M57" s="173">
        <v>17</v>
      </c>
      <c r="N57" s="173">
        <v>29</v>
      </c>
      <c r="O57" s="172">
        <f t="shared" si="11"/>
        <v>61</v>
      </c>
      <c r="P57" s="173">
        <v>28</v>
      </c>
      <c r="Q57" s="173">
        <v>33</v>
      </c>
      <c r="R57" s="172">
        <f t="shared" si="12"/>
        <v>0</v>
      </c>
      <c r="S57" s="172">
        <v>0</v>
      </c>
      <c r="T57" s="173">
        <v>0</v>
      </c>
      <c r="U57" s="173">
        <v>0</v>
      </c>
      <c r="V57" s="173">
        <v>120</v>
      </c>
      <c r="W57" s="173">
        <v>20</v>
      </c>
      <c r="X57" s="173">
        <v>21</v>
      </c>
      <c r="Y57" s="173">
        <v>20</v>
      </c>
      <c r="Z57" s="173">
        <v>21</v>
      </c>
      <c r="AA57" s="111" t="s">
        <v>43</v>
      </c>
      <c r="AB57" s="108"/>
    </row>
    <row r="58" spans="1:28" s="116" customFormat="1" ht="16.5" customHeight="1">
      <c r="A58" s="113"/>
      <c r="B58" s="114" t="s">
        <v>128</v>
      </c>
      <c r="C58" s="293">
        <f t="shared" si="2"/>
        <v>601</v>
      </c>
      <c r="D58" s="172">
        <f t="shared" si="3"/>
        <v>277</v>
      </c>
      <c r="E58" s="172">
        <f t="shared" si="4"/>
        <v>324</v>
      </c>
      <c r="F58" s="172">
        <f t="shared" si="5"/>
        <v>601</v>
      </c>
      <c r="G58" s="173">
        <f t="shared" si="6"/>
        <v>277</v>
      </c>
      <c r="H58" s="173">
        <f t="shared" si="7"/>
        <v>324</v>
      </c>
      <c r="I58" s="172">
        <f t="shared" si="8"/>
        <v>210</v>
      </c>
      <c r="J58" s="173">
        <v>102</v>
      </c>
      <c r="K58" s="173">
        <v>108</v>
      </c>
      <c r="L58" s="172">
        <f t="shared" si="10"/>
        <v>205</v>
      </c>
      <c r="M58" s="173">
        <v>92</v>
      </c>
      <c r="N58" s="173">
        <v>113</v>
      </c>
      <c r="O58" s="172">
        <f t="shared" si="11"/>
        <v>186</v>
      </c>
      <c r="P58" s="173">
        <v>83</v>
      </c>
      <c r="Q58" s="173">
        <v>103</v>
      </c>
      <c r="R58" s="172">
        <f t="shared" si="12"/>
        <v>0</v>
      </c>
      <c r="S58" s="172">
        <v>0</v>
      </c>
      <c r="T58" s="173">
        <v>0</v>
      </c>
      <c r="U58" s="173">
        <v>0</v>
      </c>
      <c r="V58" s="173">
        <v>280</v>
      </c>
      <c r="W58" s="173">
        <v>120</v>
      </c>
      <c r="X58" s="173">
        <v>117</v>
      </c>
      <c r="Y58" s="173">
        <v>102</v>
      </c>
      <c r="Z58" s="173">
        <v>108</v>
      </c>
      <c r="AA58" s="111" t="s">
        <v>128</v>
      </c>
      <c r="AB58" s="108"/>
    </row>
    <row r="59" spans="1:28" s="115" customFormat="1" ht="19.5" customHeight="1">
      <c r="A59" s="486" t="s">
        <v>173</v>
      </c>
      <c r="B59" s="522"/>
      <c r="C59" s="290">
        <f t="shared" si="2"/>
        <v>0</v>
      </c>
      <c r="D59" s="291">
        <f t="shared" si="3"/>
        <v>0</v>
      </c>
      <c r="E59" s="291">
        <f t="shared" si="4"/>
        <v>0</v>
      </c>
      <c r="F59" s="291">
        <f t="shared" si="5"/>
        <v>0</v>
      </c>
      <c r="G59" s="291">
        <f t="shared" si="6"/>
        <v>0</v>
      </c>
      <c r="H59" s="291">
        <f t="shared" si="7"/>
        <v>0</v>
      </c>
      <c r="I59" s="291">
        <f t="shared" si="8"/>
        <v>0</v>
      </c>
      <c r="J59" s="291">
        <f t="shared" ref="J59:Z59" si="21">J60</f>
        <v>0</v>
      </c>
      <c r="K59" s="291">
        <f t="shared" si="21"/>
        <v>0</v>
      </c>
      <c r="L59" s="291">
        <f t="shared" si="10"/>
        <v>0</v>
      </c>
      <c r="M59" s="291">
        <f t="shared" si="21"/>
        <v>0</v>
      </c>
      <c r="N59" s="291">
        <f t="shared" si="21"/>
        <v>0</v>
      </c>
      <c r="O59" s="291">
        <f t="shared" si="11"/>
        <v>0</v>
      </c>
      <c r="P59" s="291">
        <f t="shared" si="21"/>
        <v>0</v>
      </c>
      <c r="Q59" s="291">
        <f t="shared" si="21"/>
        <v>0</v>
      </c>
      <c r="R59" s="291">
        <f t="shared" si="12"/>
        <v>0</v>
      </c>
      <c r="S59" s="291">
        <f t="shared" si="21"/>
        <v>0</v>
      </c>
      <c r="T59" s="291">
        <f t="shared" si="21"/>
        <v>0</v>
      </c>
      <c r="U59" s="291">
        <f t="shared" si="21"/>
        <v>0</v>
      </c>
      <c r="V59" s="291">
        <f t="shared" si="21"/>
        <v>0</v>
      </c>
      <c r="W59" s="291">
        <f t="shared" si="21"/>
        <v>0</v>
      </c>
      <c r="X59" s="291">
        <f t="shared" si="21"/>
        <v>0</v>
      </c>
      <c r="Y59" s="291">
        <f t="shared" si="21"/>
        <v>0</v>
      </c>
      <c r="Z59" s="291">
        <f t="shared" si="21"/>
        <v>0</v>
      </c>
      <c r="AA59" s="465" t="s">
        <v>173</v>
      </c>
      <c r="AB59" s="520"/>
    </row>
    <row r="60" spans="1:28" s="116" customFormat="1" ht="16.5" customHeight="1">
      <c r="A60" s="113"/>
      <c r="B60" s="114" t="s">
        <v>44</v>
      </c>
      <c r="C60" s="293">
        <f t="shared" si="2"/>
        <v>0</v>
      </c>
      <c r="D60" s="172">
        <f t="shared" si="3"/>
        <v>0</v>
      </c>
      <c r="E60" s="172">
        <f t="shared" si="4"/>
        <v>0</v>
      </c>
      <c r="F60" s="172">
        <f t="shared" si="5"/>
        <v>0</v>
      </c>
      <c r="G60" s="173">
        <f t="shared" si="6"/>
        <v>0</v>
      </c>
      <c r="H60" s="173">
        <f t="shared" si="7"/>
        <v>0</v>
      </c>
      <c r="I60" s="172">
        <f t="shared" si="8"/>
        <v>0</v>
      </c>
      <c r="J60" s="173">
        <v>0</v>
      </c>
      <c r="K60" s="173">
        <v>0</v>
      </c>
      <c r="L60" s="172">
        <f t="shared" si="10"/>
        <v>0</v>
      </c>
      <c r="M60" s="173">
        <v>0</v>
      </c>
      <c r="N60" s="173">
        <v>0</v>
      </c>
      <c r="O60" s="172">
        <f t="shared" si="11"/>
        <v>0</v>
      </c>
      <c r="P60" s="173">
        <v>0</v>
      </c>
      <c r="Q60" s="173">
        <v>0</v>
      </c>
      <c r="R60" s="172">
        <f t="shared" si="12"/>
        <v>0</v>
      </c>
      <c r="S60" s="172">
        <v>0</v>
      </c>
      <c r="T60" s="173">
        <v>0</v>
      </c>
      <c r="U60" s="173">
        <v>0</v>
      </c>
      <c r="V60" s="173">
        <v>0</v>
      </c>
      <c r="W60" s="173">
        <v>0</v>
      </c>
      <c r="X60" s="173">
        <v>0</v>
      </c>
      <c r="Y60" s="173">
        <v>0</v>
      </c>
      <c r="Z60" s="173">
        <v>0</v>
      </c>
      <c r="AA60" s="111" t="s">
        <v>44</v>
      </c>
      <c r="AB60" s="108"/>
    </row>
    <row r="61" spans="1:28" s="117" customFormat="1" ht="19.5" customHeight="1">
      <c r="A61" s="486" t="s">
        <v>174</v>
      </c>
      <c r="B61" s="492"/>
      <c r="C61" s="290">
        <f t="shared" si="2"/>
        <v>149</v>
      </c>
      <c r="D61" s="291">
        <f t="shared" si="3"/>
        <v>85</v>
      </c>
      <c r="E61" s="291">
        <f t="shared" si="4"/>
        <v>64</v>
      </c>
      <c r="F61" s="291">
        <f t="shared" si="5"/>
        <v>149</v>
      </c>
      <c r="G61" s="291">
        <f t="shared" si="6"/>
        <v>85</v>
      </c>
      <c r="H61" s="291">
        <f t="shared" si="7"/>
        <v>64</v>
      </c>
      <c r="I61" s="291">
        <f t="shared" si="8"/>
        <v>48</v>
      </c>
      <c r="J61" s="291">
        <f t="shared" ref="J61:Z61" si="22">J62</f>
        <v>28</v>
      </c>
      <c r="K61" s="291">
        <f t="shared" si="22"/>
        <v>20</v>
      </c>
      <c r="L61" s="291">
        <f t="shared" si="10"/>
        <v>54</v>
      </c>
      <c r="M61" s="291">
        <f t="shared" si="22"/>
        <v>29</v>
      </c>
      <c r="N61" s="291">
        <f t="shared" si="22"/>
        <v>25</v>
      </c>
      <c r="O61" s="291">
        <f t="shared" si="11"/>
        <v>47</v>
      </c>
      <c r="P61" s="291">
        <f t="shared" si="22"/>
        <v>28</v>
      </c>
      <c r="Q61" s="291">
        <f t="shared" si="22"/>
        <v>19</v>
      </c>
      <c r="R61" s="291">
        <f t="shared" si="12"/>
        <v>0</v>
      </c>
      <c r="S61" s="291">
        <f t="shared" si="22"/>
        <v>0</v>
      </c>
      <c r="T61" s="291">
        <f t="shared" si="22"/>
        <v>0</v>
      </c>
      <c r="U61" s="291">
        <f t="shared" si="22"/>
        <v>0</v>
      </c>
      <c r="V61" s="291">
        <f t="shared" si="22"/>
        <v>120</v>
      </c>
      <c r="W61" s="291">
        <f t="shared" si="22"/>
        <v>28</v>
      </c>
      <c r="X61" s="291">
        <f t="shared" si="22"/>
        <v>20</v>
      </c>
      <c r="Y61" s="291">
        <f t="shared" si="22"/>
        <v>28</v>
      </c>
      <c r="Z61" s="291">
        <f t="shared" si="22"/>
        <v>20</v>
      </c>
      <c r="AA61" s="465" t="s">
        <v>174</v>
      </c>
      <c r="AB61" s="477"/>
    </row>
    <row r="62" spans="1:28" s="118" customFormat="1" ht="16.5" customHeight="1">
      <c r="A62" s="113"/>
      <c r="B62" s="114" t="s">
        <v>129</v>
      </c>
      <c r="C62" s="293">
        <f t="shared" si="2"/>
        <v>149</v>
      </c>
      <c r="D62" s="172">
        <f t="shared" si="3"/>
        <v>85</v>
      </c>
      <c r="E62" s="172">
        <f t="shared" si="4"/>
        <v>64</v>
      </c>
      <c r="F62" s="172">
        <f t="shared" si="5"/>
        <v>149</v>
      </c>
      <c r="G62" s="173">
        <f t="shared" si="6"/>
        <v>85</v>
      </c>
      <c r="H62" s="173">
        <f t="shared" si="7"/>
        <v>64</v>
      </c>
      <c r="I62" s="172">
        <f t="shared" si="8"/>
        <v>48</v>
      </c>
      <c r="J62" s="173">
        <v>28</v>
      </c>
      <c r="K62" s="173">
        <v>20</v>
      </c>
      <c r="L62" s="172">
        <f t="shared" si="10"/>
        <v>54</v>
      </c>
      <c r="M62" s="173">
        <v>29</v>
      </c>
      <c r="N62" s="173">
        <v>25</v>
      </c>
      <c r="O62" s="172">
        <f t="shared" si="11"/>
        <v>47</v>
      </c>
      <c r="P62" s="173">
        <v>28</v>
      </c>
      <c r="Q62" s="173">
        <v>19</v>
      </c>
      <c r="R62" s="172">
        <f t="shared" si="12"/>
        <v>0</v>
      </c>
      <c r="S62" s="172">
        <v>0</v>
      </c>
      <c r="T62" s="173">
        <v>0</v>
      </c>
      <c r="U62" s="173">
        <v>0</v>
      </c>
      <c r="V62" s="173">
        <v>120</v>
      </c>
      <c r="W62" s="173">
        <v>28</v>
      </c>
      <c r="X62" s="173">
        <v>20</v>
      </c>
      <c r="Y62" s="173">
        <v>28</v>
      </c>
      <c r="Z62" s="173">
        <v>20</v>
      </c>
      <c r="AA62" s="111" t="s">
        <v>129</v>
      </c>
      <c r="AB62" s="108"/>
    </row>
    <row r="63" spans="1:28" s="118" customFormat="1" ht="16.5" customHeight="1">
      <c r="A63" s="180"/>
      <c r="B63" s="181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2"/>
      <c r="AB63" s="180"/>
    </row>
    <row r="64" spans="1:28" ht="11.65" customHeight="1">
      <c r="B64" s="68"/>
      <c r="C64" s="68"/>
      <c r="D64" s="68"/>
      <c r="E64" s="68"/>
    </row>
    <row r="65" spans="2:5" ht="11.65" customHeight="1">
      <c r="B65" s="68"/>
      <c r="C65" s="68"/>
      <c r="D65" s="68"/>
      <c r="E65" s="68"/>
    </row>
    <row r="66" spans="2:5" ht="11.65" customHeight="1">
      <c r="B66" s="68"/>
      <c r="C66" s="68"/>
      <c r="D66" s="68"/>
      <c r="E66" s="68"/>
    </row>
    <row r="67" spans="2:5" ht="11.65" customHeight="1">
      <c r="B67" s="68"/>
      <c r="C67" s="68"/>
      <c r="D67" s="68"/>
      <c r="E67" s="68"/>
    </row>
    <row r="68" spans="2:5" ht="11.65" customHeight="1">
      <c r="B68" s="68"/>
      <c r="C68" s="68"/>
      <c r="D68" s="68"/>
      <c r="E68" s="68"/>
    </row>
    <row r="69" spans="2:5" ht="11.65" customHeight="1">
      <c r="B69" s="68"/>
      <c r="C69" s="68"/>
      <c r="D69" s="68"/>
      <c r="E69" s="68"/>
    </row>
    <row r="70" spans="2:5" ht="11.65" customHeight="1">
      <c r="B70" s="68"/>
      <c r="C70" s="68"/>
      <c r="D70" s="68"/>
      <c r="E70" s="68"/>
    </row>
    <row r="71" spans="2:5" ht="11.65" customHeight="1">
      <c r="B71" s="68"/>
      <c r="C71" s="68"/>
      <c r="D71" s="68"/>
      <c r="E71" s="68"/>
    </row>
    <row r="72" spans="2:5" ht="11.65" customHeight="1">
      <c r="B72" s="68"/>
      <c r="C72" s="68"/>
      <c r="D72" s="68"/>
      <c r="E72" s="68"/>
    </row>
    <row r="73" spans="2:5" ht="11.65" customHeight="1">
      <c r="B73" s="68"/>
      <c r="C73" s="68"/>
      <c r="D73" s="68"/>
      <c r="E73" s="68"/>
    </row>
    <row r="74" spans="2:5" ht="11.65" customHeight="1">
      <c r="B74" s="68"/>
      <c r="C74" s="68"/>
      <c r="D74" s="68"/>
      <c r="E74" s="68"/>
    </row>
  </sheetData>
  <mergeCells count="40">
    <mergeCell ref="A1:N1"/>
    <mergeCell ref="A40:B40"/>
    <mergeCell ref="A4:B7"/>
    <mergeCell ref="AA45:AB45"/>
    <mergeCell ref="AA12:AB12"/>
    <mergeCell ref="AA32:AB32"/>
    <mergeCell ref="AA35:AB35"/>
    <mergeCell ref="AA40:AB40"/>
    <mergeCell ref="C6:C7"/>
    <mergeCell ref="D6:D7"/>
    <mergeCell ref="AA42:AB42"/>
    <mergeCell ref="R5:T6"/>
    <mergeCell ref="A42:B42"/>
    <mergeCell ref="A45:B45"/>
    <mergeCell ref="I6:K6"/>
    <mergeCell ref="A61:B61"/>
    <mergeCell ref="AA61:AB61"/>
    <mergeCell ref="AA53:AB53"/>
    <mergeCell ref="AA56:AB56"/>
    <mergeCell ref="A59:B59"/>
    <mergeCell ref="AA59:AB59"/>
    <mergeCell ref="A56:B56"/>
    <mergeCell ref="A49:B49"/>
    <mergeCell ref="A53:B53"/>
    <mergeCell ref="A12:B12"/>
    <mergeCell ref="A32:B32"/>
    <mergeCell ref="F6:H6"/>
    <mergeCell ref="E6:E7"/>
    <mergeCell ref="A35:B35"/>
    <mergeCell ref="AA49:AB49"/>
    <mergeCell ref="AA4:AB7"/>
    <mergeCell ref="U5:U7"/>
    <mergeCell ref="C4:U4"/>
    <mergeCell ref="V4:Z4"/>
    <mergeCell ref="V5:V7"/>
    <mergeCell ref="W5:X6"/>
    <mergeCell ref="Y5:Z6"/>
    <mergeCell ref="L6:N6"/>
    <mergeCell ref="O6:Q6"/>
    <mergeCell ref="F5:Q5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orientation="portrait" r:id="rId1"/>
  <headerFooter alignWithMargins="0"/>
  <colBreaks count="1" manualBreakCount="1">
    <brk id="1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4">
    <tabColor theme="3" tint="0.59999389629810485"/>
  </sheetPr>
  <dimension ref="A1:AE74"/>
  <sheetViews>
    <sheetView showGridLines="0" zoomScaleNormal="100" workbookViewId="0">
      <pane xSplit="2" ySplit="7" topLeftCell="C8" activePane="bottomRight" state="frozen"/>
      <selection activeCell="B11" sqref="B11"/>
      <selection pane="topRight" activeCell="B11" sqref="B11"/>
      <selection pane="bottomLeft" activeCell="B11" sqref="B11"/>
      <selection pane="bottomRight" activeCell="B2" sqref="B2"/>
    </sheetView>
  </sheetViews>
  <sheetFormatPr defaultColWidth="8.75" defaultRowHeight="11.65" customHeight="1"/>
  <cols>
    <col min="1" max="1" width="1.375" style="4" customWidth="1"/>
    <col min="2" max="2" width="8.75" style="4" customWidth="1"/>
    <col min="3" max="17" width="7.625" style="4" customWidth="1"/>
    <col min="18" max="24" width="5.625" style="4" customWidth="1"/>
    <col min="25" max="29" width="7.625" style="4" customWidth="1"/>
    <col min="30" max="30" width="8.75" style="4" customWidth="1"/>
    <col min="31" max="31" width="1.375" style="4" customWidth="1"/>
    <col min="32" max="16384" width="8.75" style="4"/>
  </cols>
  <sheetData>
    <row r="1" spans="1:31" s="1" customFormat="1" ht="16.5" customHeight="1">
      <c r="A1" s="523" t="s">
        <v>201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144"/>
      <c r="P1" s="144"/>
      <c r="Q1" s="144"/>
      <c r="R1" s="144"/>
      <c r="S1" s="144"/>
      <c r="T1" s="144"/>
      <c r="U1" s="144"/>
      <c r="V1" s="144"/>
      <c r="W1" s="145" t="s">
        <v>130</v>
      </c>
      <c r="X1" s="144"/>
      <c r="Y1" s="144"/>
      <c r="Z1" s="144"/>
      <c r="AA1" s="144"/>
      <c r="AB1" s="144"/>
      <c r="AC1" s="144"/>
      <c r="AD1" s="146"/>
      <c r="AE1" s="146"/>
    </row>
    <row r="2" spans="1:31" s="1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44"/>
      <c r="P2" s="144"/>
      <c r="Q2" s="144"/>
      <c r="R2" s="144"/>
      <c r="S2" s="144"/>
      <c r="T2" s="144"/>
      <c r="U2" s="144"/>
      <c r="V2" s="144"/>
      <c r="W2" s="145"/>
      <c r="X2" s="144"/>
      <c r="Y2" s="144"/>
      <c r="Z2" s="144"/>
      <c r="AA2" s="144"/>
      <c r="AB2" s="144"/>
      <c r="AC2" s="144"/>
      <c r="AD2" s="146"/>
      <c r="AE2" s="146"/>
    </row>
    <row r="3" spans="1:31" s="1" customFormat="1" ht="16.5" customHeight="1">
      <c r="A3" s="145" t="s">
        <v>183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8"/>
      <c r="O3" s="148" t="s">
        <v>101</v>
      </c>
      <c r="P3" s="148"/>
      <c r="Q3" s="148"/>
      <c r="R3" s="148"/>
      <c r="S3" s="148"/>
      <c r="T3" s="148"/>
      <c r="U3" s="148"/>
      <c r="V3" s="148"/>
      <c r="W3" s="149"/>
      <c r="X3" s="148"/>
      <c r="Y3" s="14"/>
      <c r="Z3" s="14"/>
      <c r="AA3" s="14"/>
      <c r="AB3" s="14"/>
      <c r="AC3" s="14"/>
      <c r="AD3" s="150"/>
      <c r="AE3" s="151" t="s">
        <v>0</v>
      </c>
    </row>
    <row r="4" spans="1:31" s="1" customFormat="1" ht="16.5" customHeight="1">
      <c r="A4" s="525" t="s">
        <v>193</v>
      </c>
      <c r="B4" s="518"/>
      <c r="C4" s="498" t="s">
        <v>120</v>
      </c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500"/>
      <c r="Y4" s="498" t="s">
        <v>122</v>
      </c>
      <c r="Z4" s="499"/>
      <c r="AA4" s="499"/>
      <c r="AB4" s="499"/>
      <c r="AC4" s="500"/>
      <c r="AD4" s="510" t="s">
        <v>193</v>
      </c>
      <c r="AE4" s="511"/>
    </row>
    <row r="5" spans="1:31" s="1" customFormat="1" ht="16.5" customHeight="1">
      <c r="A5" s="513"/>
      <c r="B5" s="526"/>
      <c r="C5" s="152"/>
      <c r="D5" s="252" t="s">
        <v>3</v>
      </c>
      <c r="E5" s="148"/>
      <c r="F5" s="498" t="s">
        <v>116</v>
      </c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500"/>
      <c r="U5" s="504" t="s">
        <v>99</v>
      </c>
      <c r="V5" s="505"/>
      <c r="W5" s="506"/>
      <c r="X5" s="496" t="s">
        <v>100</v>
      </c>
      <c r="Y5" s="531" t="s">
        <v>121</v>
      </c>
      <c r="Z5" s="517" t="s">
        <v>105</v>
      </c>
      <c r="AA5" s="518"/>
      <c r="AB5" s="517" t="s">
        <v>107</v>
      </c>
      <c r="AC5" s="518"/>
      <c r="AD5" s="512"/>
      <c r="AE5" s="513"/>
    </row>
    <row r="6" spans="1:31" s="1" customFormat="1" ht="16.5" customHeight="1">
      <c r="A6" s="513"/>
      <c r="B6" s="526"/>
      <c r="C6" s="516" t="s">
        <v>3</v>
      </c>
      <c r="D6" s="516" t="s">
        <v>1</v>
      </c>
      <c r="E6" s="516" t="s">
        <v>2</v>
      </c>
      <c r="F6" s="501" t="s">
        <v>55</v>
      </c>
      <c r="G6" s="502"/>
      <c r="H6" s="503"/>
      <c r="I6" s="501" t="s">
        <v>12</v>
      </c>
      <c r="J6" s="502"/>
      <c r="K6" s="503"/>
      <c r="L6" s="501" t="s">
        <v>13</v>
      </c>
      <c r="M6" s="502"/>
      <c r="N6" s="503"/>
      <c r="O6" s="501" t="s">
        <v>14</v>
      </c>
      <c r="P6" s="502"/>
      <c r="Q6" s="503"/>
      <c r="R6" s="501" t="s">
        <v>98</v>
      </c>
      <c r="S6" s="502"/>
      <c r="T6" s="503"/>
      <c r="U6" s="507"/>
      <c r="V6" s="508"/>
      <c r="W6" s="509"/>
      <c r="X6" s="496"/>
      <c r="Y6" s="532"/>
      <c r="Z6" s="514"/>
      <c r="AA6" s="519"/>
      <c r="AB6" s="514"/>
      <c r="AC6" s="519"/>
      <c r="AD6" s="512"/>
      <c r="AE6" s="513"/>
    </row>
    <row r="7" spans="1:31" s="1" customFormat="1" ht="16.5" customHeight="1">
      <c r="A7" s="515"/>
      <c r="B7" s="519"/>
      <c r="C7" s="497"/>
      <c r="D7" s="497"/>
      <c r="E7" s="497"/>
      <c r="F7" s="253" t="s">
        <v>3</v>
      </c>
      <c r="G7" s="253" t="s">
        <v>1</v>
      </c>
      <c r="H7" s="253" t="s">
        <v>2</v>
      </c>
      <c r="I7" s="253" t="s">
        <v>3</v>
      </c>
      <c r="J7" s="253" t="s">
        <v>1</v>
      </c>
      <c r="K7" s="253" t="s">
        <v>2</v>
      </c>
      <c r="L7" s="254" t="s">
        <v>3</v>
      </c>
      <c r="M7" s="252" t="s">
        <v>1</v>
      </c>
      <c r="N7" s="254" t="s">
        <v>2</v>
      </c>
      <c r="O7" s="253" t="s">
        <v>3</v>
      </c>
      <c r="P7" s="253" t="s">
        <v>1</v>
      </c>
      <c r="Q7" s="253" t="s">
        <v>2</v>
      </c>
      <c r="R7" s="253" t="s">
        <v>3</v>
      </c>
      <c r="S7" s="253" t="s">
        <v>1</v>
      </c>
      <c r="T7" s="253" t="s">
        <v>2</v>
      </c>
      <c r="U7" s="253" t="s">
        <v>3</v>
      </c>
      <c r="V7" s="253" t="s">
        <v>1</v>
      </c>
      <c r="W7" s="253" t="s">
        <v>2</v>
      </c>
      <c r="X7" s="497"/>
      <c r="Y7" s="533"/>
      <c r="Z7" s="253" t="s">
        <v>1</v>
      </c>
      <c r="AA7" s="253" t="s">
        <v>2</v>
      </c>
      <c r="AB7" s="253" t="s">
        <v>1</v>
      </c>
      <c r="AC7" s="253" t="s">
        <v>2</v>
      </c>
      <c r="AD7" s="514"/>
      <c r="AE7" s="515"/>
    </row>
    <row r="8" spans="1:31" s="1" customFormat="1" ht="16.5" customHeight="1">
      <c r="A8" s="150"/>
      <c r="B8" s="153"/>
      <c r="C8" s="282"/>
      <c r="D8" s="154"/>
      <c r="E8" s="154"/>
      <c r="F8" s="14"/>
      <c r="G8" s="154"/>
      <c r="H8" s="154"/>
      <c r="I8" s="14"/>
      <c r="J8" s="154"/>
      <c r="K8" s="154"/>
      <c r="L8" s="14"/>
      <c r="M8" s="154"/>
      <c r="N8" s="154"/>
      <c r="O8" s="14"/>
      <c r="P8" s="154"/>
      <c r="Q8" s="154"/>
      <c r="R8" s="14"/>
      <c r="S8" s="154"/>
      <c r="T8" s="154"/>
      <c r="U8" s="154"/>
      <c r="V8" s="14"/>
      <c r="W8" s="154"/>
      <c r="X8" s="154"/>
      <c r="Y8" s="154"/>
      <c r="Z8" s="154"/>
      <c r="AA8" s="154"/>
      <c r="AB8" s="154"/>
      <c r="AC8" s="154"/>
      <c r="AD8" s="155"/>
      <c r="AE8" s="156"/>
    </row>
    <row r="9" spans="1:31" s="1" customFormat="1" ht="16.5" customHeight="1">
      <c r="A9" s="157"/>
      <c r="B9" s="158" t="s">
        <v>265</v>
      </c>
      <c r="C9" s="283">
        <v>1173</v>
      </c>
      <c r="D9" s="159">
        <v>648</v>
      </c>
      <c r="E9" s="159">
        <v>525</v>
      </c>
      <c r="F9" s="159">
        <v>1173</v>
      </c>
      <c r="G9" s="159">
        <v>648</v>
      </c>
      <c r="H9" s="159">
        <v>525</v>
      </c>
      <c r="I9" s="159">
        <v>367</v>
      </c>
      <c r="J9" s="159">
        <v>206</v>
      </c>
      <c r="K9" s="159">
        <v>161</v>
      </c>
      <c r="L9" s="159">
        <v>294</v>
      </c>
      <c r="M9" s="159">
        <v>144</v>
      </c>
      <c r="N9" s="159">
        <v>150</v>
      </c>
      <c r="O9" s="159">
        <v>322</v>
      </c>
      <c r="P9" s="159">
        <v>186</v>
      </c>
      <c r="Q9" s="159">
        <v>136</v>
      </c>
      <c r="R9" s="159">
        <v>190</v>
      </c>
      <c r="S9" s="159">
        <v>112</v>
      </c>
      <c r="T9" s="159">
        <v>78</v>
      </c>
      <c r="U9" s="159">
        <v>0</v>
      </c>
      <c r="V9" s="159">
        <v>0</v>
      </c>
      <c r="W9" s="159">
        <v>0</v>
      </c>
      <c r="X9" s="159">
        <v>0</v>
      </c>
      <c r="Y9" s="159">
        <v>960</v>
      </c>
      <c r="Z9" s="159">
        <v>219</v>
      </c>
      <c r="AA9" s="159">
        <v>164</v>
      </c>
      <c r="AB9" s="159">
        <v>202</v>
      </c>
      <c r="AC9" s="159">
        <v>158</v>
      </c>
      <c r="AD9" s="187" t="s">
        <v>265</v>
      </c>
      <c r="AE9" s="41"/>
    </row>
    <row r="10" spans="1:31" s="74" customFormat="1" ht="16.5" customHeight="1">
      <c r="A10" s="284"/>
      <c r="B10" s="285" t="s">
        <v>328</v>
      </c>
      <c r="C10" s="286">
        <f t="shared" ref="C10:AC10" si="0">SUM(C12,C32,C35,C40,C42,C45,C49,C53,C56,C59,C61)</f>
        <v>1152</v>
      </c>
      <c r="D10" s="287">
        <f t="shared" si="0"/>
        <v>639</v>
      </c>
      <c r="E10" s="287">
        <f t="shared" si="0"/>
        <v>513</v>
      </c>
      <c r="F10" s="287">
        <f t="shared" si="0"/>
        <v>1152</v>
      </c>
      <c r="G10" s="287">
        <f t="shared" si="0"/>
        <v>639</v>
      </c>
      <c r="H10" s="287">
        <f t="shared" si="0"/>
        <v>513</v>
      </c>
      <c r="I10" s="287">
        <f t="shared" si="0"/>
        <v>392</v>
      </c>
      <c r="J10" s="287">
        <f t="shared" si="0"/>
        <v>209</v>
      </c>
      <c r="K10" s="287">
        <f t="shared" si="0"/>
        <v>183</v>
      </c>
      <c r="L10" s="287">
        <f t="shared" si="0"/>
        <v>344</v>
      </c>
      <c r="M10" s="287">
        <f t="shared" si="0"/>
        <v>197</v>
      </c>
      <c r="N10" s="287">
        <f t="shared" si="0"/>
        <v>147</v>
      </c>
      <c r="O10" s="287">
        <f t="shared" si="0"/>
        <v>262</v>
      </c>
      <c r="P10" s="287">
        <f t="shared" si="0"/>
        <v>131</v>
      </c>
      <c r="Q10" s="287">
        <f t="shared" si="0"/>
        <v>131</v>
      </c>
      <c r="R10" s="287">
        <f t="shared" si="0"/>
        <v>154</v>
      </c>
      <c r="S10" s="287">
        <f t="shared" si="0"/>
        <v>102</v>
      </c>
      <c r="T10" s="287">
        <f t="shared" si="0"/>
        <v>52</v>
      </c>
      <c r="U10" s="287">
        <f t="shared" si="0"/>
        <v>0</v>
      </c>
      <c r="V10" s="287">
        <f t="shared" si="0"/>
        <v>0</v>
      </c>
      <c r="W10" s="287">
        <f t="shared" si="0"/>
        <v>0</v>
      </c>
      <c r="X10" s="287">
        <f t="shared" si="0"/>
        <v>0</v>
      </c>
      <c r="Y10" s="287">
        <f t="shared" si="0"/>
        <v>960</v>
      </c>
      <c r="Z10" s="287">
        <f t="shared" si="0"/>
        <v>226</v>
      </c>
      <c r="AA10" s="287">
        <f t="shared" si="0"/>
        <v>188</v>
      </c>
      <c r="AB10" s="287">
        <f t="shared" si="0"/>
        <v>210</v>
      </c>
      <c r="AC10" s="287">
        <f t="shared" si="0"/>
        <v>181</v>
      </c>
      <c r="AD10" s="273" t="s">
        <v>328</v>
      </c>
      <c r="AE10" s="73"/>
    </row>
    <row r="11" spans="1:31" s="1" customFormat="1" ht="16.5" customHeight="1">
      <c r="A11" s="150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79"/>
      <c r="AE11" s="41"/>
    </row>
    <row r="12" spans="1:31" s="115" customFormat="1" ht="19.5" customHeight="1">
      <c r="A12" s="486" t="s">
        <v>132</v>
      </c>
      <c r="B12" s="494"/>
      <c r="C12" s="290">
        <f>D12+E12</f>
        <v>1113</v>
      </c>
      <c r="D12" s="291">
        <f>SUM(G12,V12)</f>
        <v>610</v>
      </c>
      <c r="E12" s="291">
        <f>SUM(H12,W12)</f>
        <v>503</v>
      </c>
      <c r="F12" s="291">
        <f>G12+H12</f>
        <v>1113</v>
      </c>
      <c r="G12" s="291">
        <f>SUM(J12,M12,P12,S12)</f>
        <v>610</v>
      </c>
      <c r="H12" s="291">
        <f>SUM(K12,N12,Q12,T12)</f>
        <v>503</v>
      </c>
      <c r="I12" s="291">
        <f>J12+K12</f>
        <v>379</v>
      </c>
      <c r="J12" s="291">
        <f>SUM(J14:J31)</f>
        <v>200</v>
      </c>
      <c r="K12" s="291">
        <f>SUM(K14:K31)</f>
        <v>179</v>
      </c>
      <c r="L12" s="291">
        <f>M12+N12</f>
        <v>336</v>
      </c>
      <c r="M12" s="291">
        <f>SUM(M14:M31)</f>
        <v>192</v>
      </c>
      <c r="N12" s="291">
        <f>SUM(N14:N31)</f>
        <v>144</v>
      </c>
      <c r="O12" s="291">
        <f>P12+Q12</f>
        <v>252</v>
      </c>
      <c r="P12" s="291">
        <f>SUM(P14:P31)</f>
        <v>122</v>
      </c>
      <c r="Q12" s="291">
        <f>SUM(Q14:Q31)</f>
        <v>130</v>
      </c>
      <c r="R12" s="291">
        <f>S12+T12</f>
        <v>146</v>
      </c>
      <c r="S12" s="291">
        <f>SUM(S14:S31)</f>
        <v>96</v>
      </c>
      <c r="T12" s="291">
        <f>SUM(T14:T31)</f>
        <v>50</v>
      </c>
      <c r="U12" s="291">
        <f>V12+W12</f>
        <v>0</v>
      </c>
      <c r="V12" s="291">
        <f t="shared" ref="V12:AC12" si="1">SUM(V14:V31)</f>
        <v>0</v>
      </c>
      <c r="W12" s="291">
        <f t="shared" si="1"/>
        <v>0</v>
      </c>
      <c r="X12" s="291">
        <f t="shared" si="1"/>
        <v>0</v>
      </c>
      <c r="Y12" s="291">
        <f t="shared" si="1"/>
        <v>920</v>
      </c>
      <c r="Z12" s="291">
        <f t="shared" si="1"/>
        <v>217</v>
      </c>
      <c r="AA12" s="291">
        <f t="shared" si="1"/>
        <v>184</v>
      </c>
      <c r="AB12" s="291">
        <f t="shared" si="1"/>
        <v>201</v>
      </c>
      <c r="AC12" s="291">
        <f t="shared" si="1"/>
        <v>178</v>
      </c>
      <c r="AD12" s="465" t="s">
        <v>132</v>
      </c>
      <c r="AE12" s="477"/>
    </row>
    <row r="13" spans="1:31" s="115" customFormat="1" ht="19.5" customHeight="1">
      <c r="A13" s="103"/>
      <c r="B13" s="292" t="s">
        <v>133</v>
      </c>
      <c r="C13" s="290">
        <f t="shared" ref="C13:C62" si="2">D13+E13</f>
        <v>338</v>
      </c>
      <c r="D13" s="291">
        <f t="shared" ref="D13:D62" si="3">SUM(G13,V13)</f>
        <v>209</v>
      </c>
      <c r="E13" s="291">
        <f t="shared" ref="E13:E62" si="4">SUM(H13,W13)</f>
        <v>129</v>
      </c>
      <c r="F13" s="291">
        <f t="shared" ref="F13:F62" si="5">G13+H13</f>
        <v>338</v>
      </c>
      <c r="G13" s="291">
        <f t="shared" ref="G13:G62" si="6">SUM(J13,M13,P13,S13)</f>
        <v>209</v>
      </c>
      <c r="H13" s="291">
        <f t="shared" ref="H13:H62" si="7">SUM(K13,N13,Q13,T13)</f>
        <v>129</v>
      </c>
      <c r="I13" s="291">
        <f t="shared" ref="I13:I62" si="8">J13+K13</f>
        <v>119</v>
      </c>
      <c r="J13" s="291">
        <f t="shared" ref="J13:AC13" si="9">SUM(J14:J18)</f>
        <v>77</v>
      </c>
      <c r="K13" s="291">
        <f t="shared" si="9"/>
        <v>42</v>
      </c>
      <c r="L13" s="291">
        <f t="shared" ref="L13:L62" si="10">M13+N13</f>
        <v>95</v>
      </c>
      <c r="M13" s="291">
        <f t="shared" si="9"/>
        <v>52</v>
      </c>
      <c r="N13" s="291">
        <f t="shared" si="9"/>
        <v>43</v>
      </c>
      <c r="O13" s="291">
        <f t="shared" ref="O13:O62" si="11">P13+Q13</f>
        <v>80</v>
      </c>
      <c r="P13" s="291">
        <f t="shared" si="9"/>
        <v>48</v>
      </c>
      <c r="Q13" s="291">
        <f t="shared" si="9"/>
        <v>32</v>
      </c>
      <c r="R13" s="291">
        <f t="shared" ref="R13:R62" si="12">S13+T13</f>
        <v>44</v>
      </c>
      <c r="S13" s="291">
        <f t="shared" si="9"/>
        <v>32</v>
      </c>
      <c r="T13" s="291">
        <f t="shared" si="9"/>
        <v>12</v>
      </c>
      <c r="U13" s="291">
        <f t="shared" ref="U13:U62" si="13">V13+W13</f>
        <v>0</v>
      </c>
      <c r="V13" s="291">
        <f t="shared" si="9"/>
        <v>0</v>
      </c>
      <c r="W13" s="291">
        <f t="shared" si="9"/>
        <v>0</v>
      </c>
      <c r="X13" s="291">
        <f t="shared" si="9"/>
        <v>0</v>
      </c>
      <c r="Y13" s="291">
        <f t="shared" si="9"/>
        <v>280</v>
      </c>
      <c r="Z13" s="291">
        <f t="shared" si="9"/>
        <v>82</v>
      </c>
      <c r="AA13" s="291">
        <f t="shared" si="9"/>
        <v>45</v>
      </c>
      <c r="AB13" s="291">
        <f t="shared" si="9"/>
        <v>77</v>
      </c>
      <c r="AC13" s="291">
        <f t="shared" si="9"/>
        <v>42</v>
      </c>
      <c r="AD13" s="278" t="s">
        <v>133</v>
      </c>
      <c r="AE13" s="103"/>
    </row>
    <row r="14" spans="1:31" s="116" customFormat="1" ht="16.5" customHeight="1">
      <c r="A14" s="112"/>
      <c r="B14" s="169" t="s">
        <v>18</v>
      </c>
      <c r="C14" s="293">
        <f t="shared" si="2"/>
        <v>51</v>
      </c>
      <c r="D14" s="172">
        <f t="shared" si="3"/>
        <v>47</v>
      </c>
      <c r="E14" s="172">
        <f t="shared" si="4"/>
        <v>4</v>
      </c>
      <c r="F14" s="172">
        <f t="shared" si="5"/>
        <v>51</v>
      </c>
      <c r="G14" s="173">
        <f t="shared" si="6"/>
        <v>47</v>
      </c>
      <c r="H14" s="173">
        <f t="shared" si="7"/>
        <v>4</v>
      </c>
      <c r="I14" s="172">
        <f t="shared" si="8"/>
        <v>26</v>
      </c>
      <c r="J14" s="173">
        <v>23</v>
      </c>
      <c r="K14" s="173">
        <v>3</v>
      </c>
      <c r="L14" s="172">
        <f t="shared" si="10"/>
        <v>10</v>
      </c>
      <c r="M14" s="173">
        <v>10</v>
      </c>
      <c r="N14" s="173">
        <v>0</v>
      </c>
      <c r="O14" s="172">
        <f t="shared" si="11"/>
        <v>6</v>
      </c>
      <c r="P14" s="173">
        <v>6</v>
      </c>
      <c r="Q14" s="173">
        <v>0</v>
      </c>
      <c r="R14" s="172">
        <f t="shared" si="12"/>
        <v>9</v>
      </c>
      <c r="S14" s="173">
        <v>8</v>
      </c>
      <c r="T14" s="173">
        <v>1</v>
      </c>
      <c r="U14" s="172">
        <f t="shared" si="13"/>
        <v>0</v>
      </c>
      <c r="V14" s="172">
        <v>0</v>
      </c>
      <c r="W14" s="173">
        <v>0</v>
      </c>
      <c r="X14" s="173">
        <v>0</v>
      </c>
      <c r="Y14" s="173">
        <v>80</v>
      </c>
      <c r="Z14" s="173">
        <v>23</v>
      </c>
      <c r="AA14" s="173">
        <v>3</v>
      </c>
      <c r="AB14" s="173">
        <v>23</v>
      </c>
      <c r="AC14" s="173">
        <v>3</v>
      </c>
      <c r="AD14" s="107" t="s">
        <v>18</v>
      </c>
      <c r="AE14" s="108"/>
    </row>
    <row r="15" spans="1:31" s="116" customFormat="1" ht="16.5" customHeight="1">
      <c r="A15" s="112"/>
      <c r="B15" s="169" t="s">
        <v>19</v>
      </c>
      <c r="C15" s="293">
        <f t="shared" si="2"/>
        <v>287</v>
      </c>
      <c r="D15" s="172">
        <f t="shared" si="3"/>
        <v>162</v>
      </c>
      <c r="E15" s="172">
        <f t="shared" si="4"/>
        <v>125</v>
      </c>
      <c r="F15" s="172">
        <f t="shared" si="5"/>
        <v>287</v>
      </c>
      <c r="G15" s="173">
        <f t="shared" si="6"/>
        <v>162</v>
      </c>
      <c r="H15" s="173">
        <f t="shared" si="7"/>
        <v>125</v>
      </c>
      <c r="I15" s="172">
        <f t="shared" si="8"/>
        <v>93</v>
      </c>
      <c r="J15" s="173">
        <v>54</v>
      </c>
      <c r="K15" s="173">
        <v>39</v>
      </c>
      <c r="L15" s="172">
        <f t="shared" si="10"/>
        <v>85</v>
      </c>
      <c r="M15" s="173">
        <v>42</v>
      </c>
      <c r="N15" s="173">
        <v>43</v>
      </c>
      <c r="O15" s="172">
        <f t="shared" si="11"/>
        <v>74</v>
      </c>
      <c r="P15" s="173">
        <v>42</v>
      </c>
      <c r="Q15" s="173">
        <v>32</v>
      </c>
      <c r="R15" s="172">
        <f t="shared" si="12"/>
        <v>35</v>
      </c>
      <c r="S15" s="173">
        <v>24</v>
      </c>
      <c r="T15" s="173">
        <v>11</v>
      </c>
      <c r="U15" s="172">
        <f t="shared" si="13"/>
        <v>0</v>
      </c>
      <c r="V15" s="172">
        <v>0</v>
      </c>
      <c r="W15" s="173">
        <v>0</v>
      </c>
      <c r="X15" s="173">
        <v>0</v>
      </c>
      <c r="Y15" s="173">
        <v>200</v>
      </c>
      <c r="Z15" s="173">
        <v>59</v>
      </c>
      <c r="AA15" s="173">
        <v>42</v>
      </c>
      <c r="AB15" s="173">
        <v>54</v>
      </c>
      <c r="AC15" s="173">
        <v>39</v>
      </c>
      <c r="AD15" s="107" t="s">
        <v>19</v>
      </c>
      <c r="AE15" s="108"/>
    </row>
    <row r="16" spans="1:31" s="116" customFormat="1" ht="16.5" customHeight="1">
      <c r="A16" s="112"/>
      <c r="B16" s="169" t="s">
        <v>20</v>
      </c>
      <c r="C16" s="293">
        <f t="shared" si="2"/>
        <v>0</v>
      </c>
      <c r="D16" s="172">
        <f t="shared" si="3"/>
        <v>0</v>
      </c>
      <c r="E16" s="172">
        <f t="shared" si="4"/>
        <v>0</v>
      </c>
      <c r="F16" s="172">
        <f t="shared" si="5"/>
        <v>0</v>
      </c>
      <c r="G16" s="173">
        <f t="shared" si="6"/>
        <v>0</v>
      </c>
      <c r="H16" s="173">
        <f t="shared" si="7"/>
        <v>0</v>
      </c>
      <c r="I16" s="172">
        <f t="shared" si="8"/>
        <v>0</v>
      </c>
      <c r="J16" s="173">
        <v>0</v>
      </c>
      <c r="K16" s="173">
        <v>0</v>
      </c>
      <c r="L16" s="172">
        <f t="shared" si="10"/>
        <v>0</v>
      </c>
      <c r="M16" s="173">
        <v>0</v>
      </c>
      <c r="N16" s="173">
        <v>0</v>
      </c>
      <c r="O16" s="172">
        <f t="shared" si="11"/>
        <v>0</v>
      </c>
      <c r="P16" s="173">
        <v>0</v>
      </c>
      <c r="Q16" s="173">
        <v>0</v>
      </c>
      <c r="R16" s="172">
        <f t="shared" si="12"/>
        <v>0</v>
      </c>
      <c r="S16" s="172">
        <v>0</v>
      </c>
      <c r="T16" s="172">
        <v>0</v>
      </c>
      <c r="U16" s="172">
        <f t="shared" si="13"/>
        <v>0</v>
      </c>
      <c r="V16" s="172">
        <v>0</v>
      </c>
      <c r="W16" s="173">
        <v>0</v>
      </c>
      <c r="X16" s="173">
        <v>0</v>
      </c>
      <c r="Y16" s="173">
        <v>0</v>
      </c>
      <c r="Z16" s="173">
        <v>0</v>
      </c>
      <c r="AA16" s="173">
        <v>0</v>
      </c>
      <c r="AB16" s="173">
        <v>0</v>
      </c>
      <c r="AC16" s="173">
        <v>0</v>
      </c>
      <c r="AD16" s="107" t="s">
        <v>20</v>
      </c>
      <c r="AE16" s="108"/>
    </row>
    <row r="17" spans="1:31" s="116" customFormat="1" ht="16.5" customHeight="1">
      <c r="A17" s="112"/>
      <c r="B17" s="169" t="s">
        <v>21</v>
      </c>
      <c r="C17" s="293">
        <f t="shared" si="2"/>
        <v>0</v>
      </c>
      <c r="D17" s="172">
        <f t="shared" si="3"/>
        <v>0</v>
      </c>
      <c r="E17" s="172">
        <f t="shared" si="4"/>
        <v>0</v>
      </c>
      <c r="F17" s="172">
        <f t="shared" si="5"/>
        <v>0</v>
      </c>
      <c r="G17" s="173">
        <f t="shared" si="6"/>
        <v>0</v>
      </c>
      <c r="H17" s="173">
        <f t="shared" si="7"/>
        <v>0</v>
      </c>
      <c r="I17" s="172">
        <f t="shared" si="8"/>
        <v>0</v>
      </c>
      <c r="J17" s="173">
        <v>0</v>
      </c>
      <c r="K17" s="173">
        <v>0</v>
      </c>
      <c r="L17" s="172">
        <f t="shared" si="10"/>
        <v>0</v>
      </c>
      <c r="M17" s="173">
        <v>0</v>
      </c>
      <c r="N17" s="173">
        <v>0</v>
      </c>
      <c r="O17" s="172">
        <f t="shared" si="11"/>
        <v>0</v>
      </c>
      <c r="P17" s="173">
        <v>0</v>
      </c>
      <c r="Q17" s="173">
        <v>0</v>
      </c>
      <c r="R17" s="172">
        <f t="shared" si="12"/>
        <v>0</v>
      </c>
      <c r="S17" s="172">
        <v>0</v>
      </c>
      <c r="T17" s="172">
        <v>0</v>
      </c>
      <c r="U17" s="172">
        <f t="shared" si="13"/>
        <v>0</v>
      </c>
      <c r="V17" s="172">
        <v>0</v>
      </c>
      <c r="W17" s="173">
        <v>0</v>
      </c>
      <c r="X17" s="173">
        <v>0</v>
      </c>
      <c r="Y17" s="173">
        <v>0</v>
      </c>
      <c r="Z17" s="173">
        <v>0</v>
      </c>
      <c r="AA17" s="173">
        <v>0</v>
      </c>
      <c r="AB17" s="173">
        <v>0</v>
      </c>
      <c r="AC17" s="173">
        <v>0</v>
      </c>
      <c r="AD17" s="107" t="s">
        <v>21</v>
      </c>
      <c r="AE17" s="108"/>
    </row>
    <row r="18" spans="1:31" s="116" customFormat="1" ht="16.5" customHeight="1">
      <c r="A18" s="112"/>
      <c r="B18" s="169" t="s">
        <v>22</v>
      </c>
      <c r="C18" s="293">
        <f t="shared" si="2"/>
        <v>0</v>
      </c>
      <c r="D18" s="172">
        <f t="shared" si="3"/>
        <v>0</v>
      </c>
      <c r="E18" s="172">
        <f t="shared" si="4"/>
        <v>0</v>
      </c>
      <c r="F18" s="172">
        <f t="shared" si="5"/>
        <v>0</v>
      </c>
      <c r="G18" s="173">
        <f t="shared" si="6"/>
        <v>0</v>
      </c>
      <c r="H18" s="173">
        <f t="shared" si="7"/>
        <v>0</v>
      </c>
      <c r="I18" s="172">
        <f t="shared" si="8"/>
        <v>0</v>
      </c>
      <c r="J18" s="173">
        <v>0</v>
      </c>
      <c r="K18" s="173">
        <v>0</v>
      </c>
      <c r="L18" s="172">
        <f t="shared" si="10"/>
        <v>0</v>
      </c>
      <c r="M18" s="173">
        <v>0</v>
      </c>
      <c r="N18" s="173">
        <v>0</v>
      </c>
      <c r="O18" s="172">
        <f t="shared" si="11"/>
        <v>0</v>
      </c>
      <c r="P18" s="173">
        <v>0</v>
      </c>
      <c r="Q18" s="173">
        <v>0</v>
      </c>
      <c r="R18" s="172">
        <f t="shared" si="12"/>
        <v>0</v>
      </c>
      <c r="S18" s="172">
        <v>0</v>
      </c>
      <c r="T18" s="172">
        <v>0</v>
      </c>
      <c r="U18" s="172">
        <f t="shared" si="13"/>
        <v>0</v>
      </c>
      <c r="V18" s="172">
        <v>0</v>
      </c>
      <c r="W18" s="173">
        <v>0</v>
      </c>
      <c r="X18" s="173">
        <v>0</v>
      </c>
      <c r="Y18" s="173">
        <v>0</v>
      </c>
      <c r="Z18" s="173">
        <v>0</v>
      </c>
      <c r="AA18" s="173">
        <v>0</v>
      </c>
      <c r="AB18" s="173">
        <v>0</v>
      </c>
      <c r="AC18" s="173">
        <v>0</v>
      </c>
      <c r="AD18" s="107" t="s">
        <v>22</v>
      </c>
      <c r="AE18" s="108"/>
    </row>
    <row r="19" spans="1:31" s="116" customFormat="1" ht="16.5" customHeight="1">
      <c r="A19" s="112"/>
      <c r="B19" s="114" t="s">
        <v>23</v>
      </c>
      <c r="C19" s="293">
        <f t="shared" si="2"/>
        <v>45</v>
      </c>
      <c r="D19" s="172">
        <f t="shared" si="3"/>
        <v>26</v>
      </c>
      <c r="E19" s="172">
        <f t="shared" si="4"/>
        <v>19</v>
      </c>
      <c r="F19" s="172">
        <f t="shared" si="5"/>
        <v>45</v>
      </c>
      <c r="G19" s="173">
        <f t="shared" si="6"/>
        <v>26</v>
      </c>
      <c r="H19" s="173">
        <f t="shared" si="7"/>
        <v>19</v>
      </c>
      <c r="I19" s="172">
        <f t="shared" si="8"/>
        <v>20</v>
      </c>
      <c r="J19" s="173">
        <v>10</v>
      </c>
      <c r="K19" s="173">
        <v>10</v>
      </c>
      <c r="L19" s="172">
        <f t="shared" si="10"/>
        <v>9</v>
      </c>
      <c r="M19" s="173">
        <v>6</v>
      </c>
      <c r="N19" s="173">
        <v>3</v>
      </c>
      <c r="O19" s="172">
        <f t="shared" si="11"/>
        <v>12</v>
      </c>
      <c r="P19" s="173">
        <v>6</v>
      </c>
      <c r="Q19" s="173">
        <v>6</v>
      </c>
      <c r="R19" s="172">
        <f t="shared" si="12"/>
        <v>4</v>
      </c>
      <c r="S19" s="173">
        <v>4</v>
      </c>
      <c r="T19" s="173">
        <v>0</v>
      </c>
      <c r="U19" s="172">
        <f t="shared" si="13"/>
        <v>0</v>
      </c>
      <c r="V19" s="172">
        <v>0</v>
      </c>
      <c r="W19" s="173">
        <v>0</v>
      </c>
      <c r="X19" s="173">
        <v>0</v>
      </c>
      <c r="Y19" s="173">
        <v>40</v>
      </c>
      <c r="Z19" s="173">
        <v>9</v>
      </c>
      <c r="AA19" s="173">
        <v>10</v>
      </c>
      <c r="AB19" s="173">
        <v>9</v>
      </c>
      <c r="AC19" s="173">
        <v>10</v>
      </c>
      <c r="AD19" s="111" t="s">
        <v>23</v>
      </c>
      <c r="AE19" s="108"/>
    </row>
    <row r="20" spans="1:31" s="116" customFormat="1" ht="16.5" customHeight="1">
      <c r="A20" s="112"/>
      <c r="B20" s="114" t="s">
        <v>114</v>
      </c>
      <c r="C20" s="293">
        <f t="shared" si="2"/>
        <v>0</v>
      </c>
      <c r="D20" s="172">
        <f t="shared" si="3"/>
        <v>0</v>
      </c>
      <c r="E20" s="172">
        <f t="shared" si="4"/>
        <v>0</v>
      </c>
      <c r="F20" s="172">
        <f t="shared" si="5"/>
        <v>0</v>
      </c>
      <c r="G20" s="173">
        <f t="shared" si="6"/>
        <v>0</v>
      </c>
      <c r="H20" s="173">
        <f t="shared" si="7"/>
        <v>0</v>
      </c>
      <c r="I20" s="172">
        <f t="shared" si="8"/>
        <v>0</v>
      </c>
      <c r="J20" s="173">
        <v>0</v>
      </c>
      <c r="K20" s="173">
        <v>0</v>
      </c>
      <c r="L20" s="172">
        <f t="shared" si="10"/>
        <v>0</v>
      </c>
      <c r="M20" s="173">
        <v>0</v>
      </c>
      <c r="N20" s="173">
        <v>0</v>
      </c>
      <c r="O20" s="172">
        <f t="shared" si="11"/>
        <v>0</v>
      </c>
      <c r="P20" s="173">
        <v>0</v>
      </c>
      <c r="Q20" s="173">
        <v>0</v>
      </c>
      <c r="R20" s="172">
        <f t="shared" si="12"/>
        <v>0</v>
      </c>
      <c r="S20" s="172">
        <v>0</v>
      </c>
      <c r="T20" s="172">
        <v>0</v>
      </c>
      <c r="U20" s="172">
        <f t="shared" si="13"/>
        <v>0</v>
      </c>
      <c r="V20" s="172">
        <v>0</v>
      </c>
      <c r="W20" s="173">
        <v>0</v>
      </c>
      <c r="X20" s="173">
        <v>0</v>
      </c>
      <c r="Y20" s="173">
        <v>0</v>
      </c>
      <c r="Z20" s="173">
        <v>0</v>
      </c>
      <c r="AA20" s="173">
        <v>0</v>
      </c>
      <c r="AB20" s="173">
        <v>0</v>
      </c>
      <c r="AC20" s="173">
        <v>0</v>
      </c>
      <c r="AD20" s="111" t="s">
        <v>114</v>
      </c>
      <c r="AE20" s="108"/>
    </row>
    <row r="21" spans="1:31" s="116" customFormat="1" ht="16.5" customHeight="1">
      <c r="A21" s="112"/>
      <c r="B21" s="114" t="s">
        <v>24</v>
      </c>
      <c r="C21" s="293">
        <f t="shared" si="2"/>
        <v>28</v>
      </c>
      <c r="D21" s="172">
        <f t="shared" si="3"/>
        <v>12</v>
      </c>
      <c r="E21" s="172">
        <f t="shared" si="4"/>
        <v>16</v>
      </c>
      <c r="F21" s="172">
        <f t="shared" si="5"/>
        <v>28</v>
      </c>
      <c r="G21" s="173">
        <f t="shared" si="6"/>
        <v>12</v>
      </c>
      <c r="H21" s="173">
        <f t="shared" si="7"/>
        <v>16</v>
      </c>
      <c r="I21" s="172">
        <f t="shared" si="8"/>
        <v>12</v>
      </c>
      <c r="J21" s="173">
        <v>3</v>
      </c>
      <c r="K21" s="173">
        <v>9</v>
      </c>
      <c r="L21" s="172">
        <f t="shared" si="10"/>
        <v>4</v>
      </c>
      <c r="M21" s="173">
        <v>1</v>
      </c>
      <c r="N21" s="173">
        <v>3</v>
      </c>
      <c r="O21" s="172">
        <f t="shared" si="11"/>
        <v>7</v>
      </c>
      <c r="P21" s="173">
        <v>4</v>
      </c>
      <c r="Q21" s="173">
        <v>3</v>
      </c>
      <c r="R21" s="172">
        <f t="shared" si="12"/>
        <v>5</v>
      </c>
      <c r="S21" s="173">
        <v>4</v>
      </c>
      <c r="T21" s="173">
        <v>1</v>
      </c>
      <c r="U21" s="172">
        <f t="shared" si="13"/>
        <v>0</v>
      </c>
      <c r="V21" s="172">
        <v>0</v>
      </c>
      <c r="W21" s="173">
        <v>0</v>
      </c>
      <c r="X21" s="173">
        <v>0</v>
      </c>
      <c r="Y21" s="173">
        <v>40</v>
      </c>
      <c r="Z21" s="173">
        <v>3</v>
      </c>
      <c r="AA21" s="173">
        <v>8</v>
      </c>
      <c r="AB21" s="173">
        <v>3</v>
      </c>
      <c r="AC21" s="173">
        <v>8</v>
      </c>
      <c r="AD21" s="111" t="s">
        <v>24</v>
      </c>
      <c r="AE21" s="108"/>
    </row>
    <row r="22" spans="1:31" s="116" customFormat="1" ht="16.5" customHeight="1">
      <c r="A22" s="112"/>
      <c r="B22" s="114" t="s">
        <v>25</v>
      </c>
      <c r="C22" s="293">
        <f t="shared" si="2"/>
        <v>0</v>
      </c>
      <c r="D22" s="172">
        <f t="shared" si="3"/>
        <v>0</v>
      </c>
      <c r="E22" s="172">
        <f t="shared" si="4"/>
        <v>0</v>
      </c>
      <c r="F22" s="172">
        <f t="shared" si="5"/>
        <v>0</v>
      </c>
      <c r="G22" s="173">
        <f t="shared" si="6"/>
        <v>0</v>
      </c>
      <c r="H22" s="173">
        <f t="shared" si="7"/>
        <v>0</v>
      </c>
      <c r="I22" s="172">
        <f t="shared" si="8"/>
        <v>0</v>
      </c>
      <c r="J22" s="173">
        <v>0</v>
      </c>
      <c r="K22" s="173">
        <v>0</v>
      </c>
      <c r="L22" s="172">
        <f t="shared" si="10"/>
        <v>0</v>
      </c>
      <c r="M22" s="173">
        <v>0</v>
      </c>
      <c r="N22" s="173">
        <v>0</v>
      </c>
      <c r="O22" s="172">
        <f t="shared" si="11"/>
        <v>0</v>
      </c>
      <c r="P22" s="173">
        <v>0</v>
      </c>
      <c r="Q22" s="173">
        <v>0</v>
      </c>
      <c r="R22" s="172">
        <f t="shared" si="12"/>
        <v>0</v>
      </c>
      <c r="S22" s="172">
        <v>0</v>
      </c>
      <c r="T22" s="172">
        <v>0</v>
      </c>
      <c r="U22" s="172">
        <f t="shared" si="13"/>
        <v>0</v>
      </c>
      <c r="V22" s="172">
        <v>0</v>
      </c>
      <c r="W22" s="173">
        <v>0</v>
      </c>
      <c r="X22" s="173">
        <v>0</v>
      </c>
      <c r="Y22" s="173">
        <v>0</v>
      </c>
      <c r="Z22" s="173">
        <v>0</v>
      </c>
      <c r="AA22" s="173">
        <v>0</v>
      </c>
      <c r="AB22" s="173">
        <v>0</v>
      </c>
      <c r="AC22" s="173">
        <v>0</v>
      </c>
      <c r="AD22" s="111" t="s">
        <v>25</v>
      </c>
      <c r="AE22" s="108"/>
    </row>
    <row r="23" spans="1:31" s="116" customFormat="1" ht="16.5" customHeight="1">
      <c r="A23" s="112"/>
      <c r="B23" s="114" t="s">
        <v>26</v>
      </c>
      <c r="C23" s="293">
        <f t="shared" si="2"/>
        <v>0</v>
      </c>
      <c r="D23" s="172">
        <f t="shared" si="3"/>
        <v>0</v>
      </c>
      <c r="E23" s="172">
        <f t="shared" si="4"/>
        <v>0</v>
      </c>
      <c r="F23" s="172">
        <f t="shared" si="5"/>
        <v>0</v>
      </c>
      <c r="G23" s="173">
        <f t="shared" si="6"/>
        <v>0</v>
      </c>
      <c r="H23" s="173">
        <f t="shared" si="7"/>
        <v>0</v>
      </c>
      <c r="I23" s="172">
        <f t="shared" si="8"/>
        <v>0</v>
      </c>
      <c r="J23" s="173">
        <v>0</v>
      </c>
      <c r="K23" s="173">
        <v>0</v>
      </c>
      <c r="L23" s="172">
        <f t="shared" si="10"/>
        <v>0</v>
      </c>
      <c r="M23" s="173">
        <v>0</v>
      </c>
      <c r="N23" s="173">
        <v>0</v>
      </c>
      <c r="O23" s="172">
        <f t="shared" si="11"/>
        <v>0</v>
      </c>
      <c r="P23" s="173">
        <v>0</v>
      </c>
      <c r="Q23" s="173">
        <v>0</v>
      </c>
      <c r="R23" s="172">
        <f t="shared" si="12"/>
        <v>0</v>
      </c>
      <c r="S23" s="172">
        <v>0</v>
      </c>
      <c r="T23" s="172">
        <v>0</v>
      </c>
      <c r="U23" s="172">
        <f t="shared" si="13"/>
        <v>0</v>
      </c>
      <c r="V23" s="172">
        <v>0</v>
      </c>
      <c r="W23" s="173">
        <v>0</v>
      </c>
      <c r="X23" s="173">
        <v>0</v>
      </c>
      <c r="Y23" s="173">
        <v>0</v>
      </c>
      <c r="Z23" s="173">
        <v>0</v>
      </c>
      <c r="AA23" s="173">
        <v>0</v>
      </c>
      <c r="AB23" s="173">
        <v>0</v>
      </c>
      <c r="AC23" s="173">
        <v>0</v>
      </c>
      <c r="AD23" s="111" t="s">
        <v>26</v>
      </c>
      <c r="AE23" s="108"/>
    </row>
    <row r="24" spans="1:31" s="116" customFormat="1" ht="16.5" customHeight="1">
      <c r="A24" s="112"/>
      <c r="B24" s="114" t="s">
        <v>27</v>
      </c>
      <c r="C24" s="293">
        <f t="shared" si="2"/>
        <v>0</v>
      </c>
      <c r="D24" s="172">
        <f t="shared" si="3"/>
        <v>0</v>
      </c>
      <c r="E24" s="172">
        <f t="shared" si="4"/>
        <v>0</v>
      </c>
      <c r="F24" s="172">
        <f t="shared" si="5"/>
        <v>0</v>
      </c>
      <c r="G24" s="173">
        <f t="shared" si="6"/>
        <v>0</v>
      </c>
      <c r="H24" s="173">
        <f t="shared" si="7"/>
        <v>0</v>
      </c>
      <c r="I24" s="172">
        <f t="shared" si="8"/>
        <v>0</v>
      </c>
      <c r="J24" s="173">
        <v>0</v>
      </c>
      <c r="K24" s="173">
        <v>0</v>
      </c>
      <c r="L24" s="172">
        <f t="shared" si="10"/>
        <v>0</v>
      </c>
      <c r="M24" s="173">
        <v>0</v>
      </c>
      <c r="N24" s="173">
        <v>0</v>
      </c>
      <c r="O24" s="172">
        <f t="shared" si="11"/>
        <v>0</v>
      </c>
      <c r="P24" s="173">
        <v>0</v>
      </c>
      <c r="Q24" s="173">
        <v>0</v>
      </c>
      <c r="R24" s="172">
        <f t="shared" si="12"/>
        <v>0</v>
      </c>
      <c r="S24" s="172">
        <v>0</v>
      </c>
      <c r="T24" s="172">
        <v>0</v>
      </c>
      <c r="U24" s="172">
        <f t="shared" si="13"/>
        <v>0</v>
      </c>
      <c r="V24" s="172">
        <v>0</v>
      </c>
      <c r="W24" s="173">
        <v>0</v>
      </c>
      <c r="X24" s="173">
        <v>0</v>
      </c>
      <c r="Y24" s="173">
        <v>0</v>
      </c>
      <c r="Z24" s="173">
        <v>0</v>
      </c>
      <c r="AA24" s="173">
        <v>0</v>
      </c>
      <c r="AB24" s="173">
        <v>0</v>
      </c>
      <c r="AC24" s="173">
        <v>0</v>
      </c>
      <c r="AD24" s="111" t="s">
        <v>27</v>
      </c>
      <c r="AE24" s="108"/>
    </row>
    <row r="25" spans="1:31" s="116" customFormat="1" ht="16.5" customHeight="1">
      <c r="A25" s="112"/>
      <c r="B25" s="114" t="s">
        <v>28</v>
      </c>
      <c r="C25" s="293">
        <f t="shared" si="2"/>
        <v>208</v>
      </c>
      <c r="D25" s="172">
        <f t="shared" si="3"/>
        <v>119</v>
      </c>
      <c r="E25" s="172">
        <f t="shared" si="4"/>
        <v>89</v>
      </c>
      <c r="F25" s="172">
        <f t="shared" si="5"/>
        <v>208</v>
      </c>
      <c r="G25" s="173">
        <f t="shared" si="6"/>
        <v>119</v>
      </c>
      <c r="H25" s="173">
        <f t="shared" si="7"/>
        <v>89</v>
      </c>
      <c r="I25" s="172">
        <f t="shared" si="8"/>
        <v>80</v>
      </c>
      <c r="J25" s="173">
        <v>43</v>
      </c>
      <c r="K25" s="173">
        <v>37</v>
      </c>
      <c r="L25" s="172">
        <f t="shared" si="10"/>
        <v>74</v>
      </c>
      <c r="M25" s="173">
        <v>47</v>
      </c>
      <c r="N25" s="173">
        <v>27</v>
      </c>
      <c r="O25" s="172">
        <f t="shared" si="11"/>
        <v>34</v>
      </c>
      <c r="P25" s="173">
        <v>18</v>
      </c>
      <c r="Q25" s="173">
        <v>16</v>
      </c>
      <c r="R25" s="172">
        <f t="shared" si="12"/>
        <v>20</v>
      </c>
      <c r="S25" s="173">
        <v>11</v>
      </c>
      <c r="T25" s="173">
        <v>9</v>
      </c>
      <c r="U25" s="172">
        <f t="shared" si="13"/>
        <v>0</v>
      </c>
      <c r="V25" s="172">
        <v>0</v>
      </c>
      <c r="W25" s="173">
        <v>0</v>
      </c>
      <c r="X25" s="173">
        <v>0</v>
      </c>
      <c r="Y25" s="173">
        <v>160</v>
      </c>
      <c r="Z25" s="173">
        <v>50</v>
      </c>
      <c r="AA25" s="173">
        <v>38</v>
      </c>
      <c r="AB25" s="173">
        <v>45</v>
      </c>
      <c r="AC25" s="173">
        <v>37</v>
      </c>
      <c r="AD25" s="111" t="s">
        <v>28</v>
      </c>
      <c r="AE25" s="108"/>
    </row>
    <row r="26" spans="1:31" s="116" customFormat="1" ht="16.5" customHeight="1">
      <c r="A26" s="112"/>
      <c r="B26" s="114" t="s">
        <v>29</v>
      </c>
      <c r="C26" s="293">
        <f t="shared" si="2"/>
        <v>52</v>
      </c>
      <c r="D26" s="172">
        <f t="shared" si="3"/>
        <v>29</v>
      </c>
      <c r="E26" s="172">
        <f t="shared" si="4"/>
        <v>23</v>
      </c>
      <c r="F26" s="172">
        <f t="shared" si="5"/>
        <v>52</v>
      </c>
      <c r="G26" s="173">
        <f t="shared" si="6"/>
        <v>29</v>
      </c>
      <c r="H26" s="173">
        <f t="shared" si="7"/>
        <v>23</v>
      </c>
      <c r="I26" s="172">
        <f t="shared" si="8"/>
        <v>16</v>
      </c>
      <c r="J26" s="173">
        <v>5</v>
      </c>
      <c r="K26" s="173">
        <v>11</v>
      </c>
      <c r="L26" s="172">
        <f t="shared" si="10"/>
        <v>15</v>
      </c>
      <c r="M26" s="173">
        <v>11</v>
      </c>
      <c r="N26" s="173">
        <v>4</v>
      </c>
      <c r="O26" s="172">
        <f t="shared" si="11"/>
        <v>11</v>
      </c>
      <c r="P26" s="173">
        <v>6</v>
      </c>
      <c r="Q26" s="173">
        <v>5</v>
      </c>
      <c r="R26" s="172">
        <f t="shared" si="12"/>
        <v>10</v>
      </c>
      <c r="S26" s="173">
        <v>7</v>
      </c>
      <c r="T26" s="173">
        <v>3</v>
      </c>
      <c r="U26" s="172">
        <f t="shared" si="13"/>
        <v>0</v>
      </c>
      <c r="V26" s="172">
        <v>0</v>
      </c>
      <c r="W26" s="173">
        <v>0</v>
      </c>
      <c r="X26" s="173">
        <v>0</v>
      </c>
      <c r="Y26" s="173">
        <v>40</v>
      </c>
      <c r="Z26" s="173">
        <v>7</v>
      </c>
      <c r="AA26" s="173">
        <v>13</v>
      </c>
      <c r="AB26" s="173">
        <v>5</v>
      </c>
      <c r="AC26" s="173">
        <v>11</v>
      </c>
      <c r="AD26" s="111" t="s">
        <v>29</v>
      </c>
      <c r="AE26" s="108"/>
    </row>
    <row r="27" spans="1:31" s="116" customFormat="1" ht="16.5" customHeight="1">
      <c r="A27" s="112"/>
      <c r="B27" s="110" t="s">
        <v>58</v>
      </c>
      <c r="C27" s="293">
        <f t="shared" si="2"/>
        <v>20</v>
      </c>
      <c r="D27" s="172">
        <f t="shared" si="3"/>
        <v>9</v>
      </c>
      <c r="E27" s="172">
        <f t="shared" si="4"/>
        <v>11</v>
      </c>
      <c r="F27" s="172">
        <f t="shared" si="5"/>
        <v>20</v>
      </c>
      <c r="G27" s="173">
        <f t="shared" si="6"/>
        <v>9</v>
      </c>
      <c r="H27" s="173">
        <f t="shared" si="7"/>
        <v>11</v>
      </c>
      <c r="I27" s="172">
        <f t="shared" si="8"/>
        <v>11</v>
      </c>
      <c r="J27" s="173">
        <v>4</v>
      </c>
      <c r="K27" s="173">
        <v>7</v>
      </c>
      <c r="L27" s="172">
        <f t="shared" si="10"/>
        <v>5</v>
      </c>
      <c r="M27" s="173">
        <v>3</v>
      </c>
      <c r="N27" s="173">
        <v>2</v>
      </c>
      <c r="O27" s="172">
        <f t="shared" si="11"/>
        <v>4</v>
      </c>
      <c r="P27" s="173">
        <v>2</v>
      </c>
      <c r="Q27" s="173">
        <v>2</v>
      </c>
      <c r="R27" s="172">
        <f t="shared" si="12"/>
        <v>0</v>
      </c>
      <c r="S27" s="173">
        <v>0</v>
      </c>
      <c r="T27" s="173">
        <v>0</v>
      </c>
      <c r="U27" s="172">
        <f t="shared" si="13"/>
        <v>0</v>
      </c>
      <c r="V27" s="172">
        <v>0</v>
      </c>
      <c r="W27" s="173">
        <v>0</v>
      </c>
      <c r="X27" s="173">
        <v>0</v>
      </c>
      <c r="Y27" s="173">
        <v>40</v>
      </c>
      <c r="Z27" s="173">
        <v>4</v>
      </c>
      <c r="AA27" s="173">
        <v>7</v>
      </c>
      <c r="AB27" s="173">
        <v>4</v>
      </c>
      <c r="AC27" s="173">
        <v>7</v>
      </c>
      <c r="AD27" s="111" t="s">
        <v>74</v>
      </c>
      <c r="AE27" s="108"/>
    </row>
    <row r="28" spans="1:31" s="116" customFormat="1" ht="16.5" customHeight="1">
      <c r="A28" s="112"/>
      <c r="B28" s="110" t="s">
        <v>59</v>
      </c>
      <c r="C28" s="293">
        <f t="shared" si="2"/>
        <v>0</v>
      </c>
      <c r="D28" s="172">
        <f t="shared" si="3"/>
        <v>0</v>
      </c>
      <c r="E28" s="172">
        <f t="shared" si="4"/>
        <v>0</v>
      </c>
      <c r="F28" s="172">
        <f t="shared" si="5"/>
        <v>0</v>
      </c>
      <c r="G28" s="173">
        <f t="shared" si="6"/>
        <v>0</v>
      </c>
      <c r="H28" s="173">
        <f t="shared" si="7"/>
        <v>0</v>
      </c>
      <c r="I28" s="172">
        <f t="shared" si="8"/>
        <v>0</v>
      </c>
      <c r="J28" s="173">
        <v>0</v>
      </c>
      <c r="K28" s="173">
        <v>0</v>
      </c>
      <c r="L28" s="172">
        <f t="shared" si="10"/>
        <v>0</v>
      </c>
      <c r="M28" s="173">
        <v>0</v>
      </c>
      <c r="N28" s="173">
        <v>0</v>
      </c>
      <c r="O28" s="172">
        <f t="shared" si="11"/>
        <v>0</v>
      </c>
      <c r="P28" s="173">
        <v>0</v>
      </c>
      <c r="Q28" s="173">
        <v>0</v>
      </c>
      <c r="R28" s="172">
        <f t="shared" si="12"/>
        <v>0</v>
      </c>
      <c r="S28" s="172">
        <v>0</v>
      </c>
      <c r="T28" s="172">
        <v>0</v>
      </c>
      <c r="U28" s="172">
        <f t="shared" si="13"/>
        <v>0</v>
      </c>
      <c r="V28" s="172">
        <v>0</v>
      </c>
      <c r="W28" s="173">
        <v>0</v>
      </c>
      <c r="X28" s="173">
        <v>0</v>
      </c>
      <c r="Y28" s="173">
        <v>0</v>
      </c>
      <c r="Z28" s="173">
        <v>0</v>
      </c>
      <c r="AA28" s="173">
        <v>0</v>
      </c>
      <c r="AB28" s="173">
        <v>0</v>
      </c>
      <c r="AC28" s="173">
        <v>0</v>
      </c>
      <c r="AD28" s="111" t="s">
        <v>75</v>
      </c>
      <c r="AE28" s="108"/>
    </row>
    <row r="29" spans="1:31" s="116" customFormat="1" ht="16.5" customHeight="1">
      <c r="A29" s="112"/>
      <c r="B29" s="110" t="s">
        <v>60</v>
      </c>
      <c r="C29" s="293">
        <f t="shared" si="2"/>
        <v>218</v>
      </c>
      <c r="D29" s="172">
        <f t="shared" si="3"/>
        <v>106</v>
      </c>
      <c r="E29" s="172">
        <f t="shared" si="4"/>
        <v>112</v>
      </c>
      <c r="F29" s="172">
        <f t="shared" si="5"/>
        <v>218</v>
      </c>
      <c r="G29" s="173">
        <f t="shared" si="6"/>
        <v>106</v>
      </c>
      <c r="H29" s="173">
        <f t="shared" si="7"/>
        <v>112</v>
      </c>
      <c r="I29" s="172">
        <f t="shared" si="8"/>
        <v>69</v>
      </c>
      <c r="J29" s="173">
        <v>32</v>
      </c>
      <c r="K29" s="173">
        <v>37</v>
      </c>
      <c r="L29" s="172">
        <f t="shared" si="10"/>
        <v>63</v>
      </c>
      <c r="M29" s="173">
        <v>34</v>
      </c>
      <c r="N29" s="173">
        <v>29</v>
      </c>
      <c r="O29" s="172">
        <f t="shared" si="11"/>
        <v>47</v>
      </c>
      <c r="P29" s="173">
        <v>17</v>
      </c>
      <c r="Q29" s="173">
        <v>30</v>
      </c>
      <c r="R29" s="172">
        <f t="shared" si="12"/>
        <v>39</v>
      </c>
      <c r="S29" s="173">
        <v>23</v>
      </c>
      <c r="T29" s="173">
        <v>16</v>
      </c>
      <c r="U29" s="172">
        <f t="shared" si="13"/>
        <v>0</v>
      </c>
      <c r="V29" s="172">
        <v>0</v>
      </c>
      <c r="W29" s="173">
        <v>0</v>
      </c>
      <c r="X29" s="173">
        <v>0</v>
      </c>
      <c r="Y29" s="173">
        <v>120</v>
      </c>
      <c r="Z29" s="173">
        <v>35</v>
      </c>
      <c r="AA29" s="173">
        <v>37</v>
      </c>
      <c r="AB29" s="173">
        <v>32</v>
      </c>
      <c r="AC29" s="173">
        <v>37</v>
      </c>
      <c r="AD29" s="111" t="s">
        <v>76</v>
      </c>
      <c r="AE29" s="108"/>
    </row>
    <row r="30" spans="1:31" s="116" customFormat="1" ht="16.5" customHeight="1">
      <c r="A30" s="112"/>
      <c r="B30" s="110" t="s">
        <v>127</v>
      </c>
      <c r="C30" s="293">
        <f t="shared" si="2"/>
        <v>204</v>
      </c>
      <c r="D30" s="172">
        <f t="shared" si="3"/>
        <v>100</v>
      </c>
      <c r="E30" s="172">
        <f t="shared" si="4"/>
        <v>104</v>
      </c>
      <c r="F30" s="172">
        <f t="shared" si="5"/>
        <v>204</v>
      </c>
      <c r="G30" s="173">
        <f t="shared" si="6"/>
        <v>100</v>
      </c>
      <c r="H30" s="173">
        <f t="shared" si="7"/>
        <v>104</v>
      </c>
      <c r="I30" s="172">
        <f t="shared" si="8"/>
        <v>52</v>
      </c>
      <c r="J30" s="173">
        <v>26</v>
      </c>
      <c r="K30" s="173">
        <v>26</v>
      </c>
      <c r="L30" s="172">
        <f t="shared" si="10"/>
        <v>71</v>
      </c>
      <c r="M30" s="173">
        <v>38</v>
      </c>
      <c r="N30" s="173">
        <v>33</v>
      </c>
      <c r="O30" s="172">
        <f t="shared" si="11"/>
        <v>57</v>
      </c>
      <c r="P30" s="173">
        <v>21</v>
      </c>
      <c r="Q30" s="173">
        <v>36</v>
      </c>
      <c r="R30" s="172">
        <f t="shared" si="12"/>
        <v>24</v>
      </c>
      <c r="S30" s="173">
        <v>15</v>
      </c>
      <c r="T30" s="173">
        <v>9</v>
      </c>
      <c r="U30" s="172">
        <f t="shared" si="13"/>
        <v>0</v>
      </c>
      <c r="V30" s="172">
        <v>0</v>
      </c>
      <c r="W30" s="173">
        <v>0</v>
      </c>
      <c r="X30" s="173">
        <v>0</v>
      </c>
      <c r="Y30" s="173">
        <v>200</v>
      </c>
      <c r="Z30" s="173">
        <v>27</v>
      </c>
      <c r="AA30" s="173">
        <v>26</v>
      </c>
      <c r="AB30" s="173">
        <v>26</v>
      </c>
      <c r="AC30" s="173">
        <v>26</v>
      </c>
      <c r="AD30" s="111" t="s">
        <v>127</v>
      </c>
      <c r="AE30" s="108"/>
    </row>
    <row r="31" spans="1:31" s="116" customFormat="1" ht="16.5" customHeight="1">
      <c r="A31" s="112"/>
      <c r="B31" s="114" t="s">
        <v>180</v>
      </c>
      <c r="C31" s="293">
        <f>D31+E31</f>
        <v>0</v>
      </c>
      <c r="D31" s="172">
        <f>SUM(G31,V31)</f>
        <v>0</v>
      </c>
      <c r="E31" s="172">
        <f>SUM(H31,W31)</f>
        <v>0</v>
      </c>
      <c r="F31" s="172">
        <f>G31+H31</f>
        <v>0</v>
      </c>
      <c r="G31" s="173">
        <f>SUM(J31,M31,P31,S31)</f>
        <v>0</v>
      </c>
      <c r="H31" s="173">
        <f>SUM(K31,N31,Q31,T31)</f>
        <v>0</v>
      </c>
      <c r="I31" s="172">
        <f>J31+K31</f>
        <v>0</v>
      </c>
      <c r="J31" s="173">
        <v>0</v>
      </c>
      <c r="K31" s="173">
        <v>0</v>
      </c>
      <c r="L31" s="172">
        <f>M31+N31</f>
        <v>0</v>
      </c>
      <c r="M31" s="173">
        <v>0</v>
      </c>
      <c r="N31" s="173">
        <v>0</v>
      </c>
      <c r="O31" s="172">
        <f>P31+Q31</f>
        <v>0</v>
      </c>
      <c r="P31" s="173">
        <v>0</v>
      </c>
      <c r="Q31" s="173">
        <v>0</v>
      </c>
      <c r="R31" s="172">
        <f>S31+T31</f>
        <v>0</v>
      </c>
      <c r="S31" s="173">
        <v>0</v>
      </c>
      <c r="T31" s="173">
        <v>0</v>
      </c>
      <c r="U31" s="172">
        <f>V31+W31</f>
        <v>0</v>
      </c>
      <c r="V31" s="172">
        <v>0</v>
      </c>
      <c r="W31" s="173">
        <v>0</v>
      </c>
      <c r="X31" s="173">
        <v>0</v>
      </c>
      <c r="Y31" s="173">
        <v>0</v>
      </c>
      <c r="Z31" s="173">
        <v>0</v>
      </c>
      <c r="AA31" s="173">
        <v>0</v>
      </c>
      <c r="AB31" s="173">
        <v>0</v>
      </c>
      <c r="AC31" s="173">
        <v>0</v>
      </c>
      <c r="AD31" s="111" t="s">
        <v>180</v>
      </c>
      <c r="AE31" s="108"/>
    </row>
    <row r="32" spans="1:31" s="115" customFormat="1" ht="19.5" customHeight="1">
      <c r="A32" s="484" t="s">
        <v>165</v>
      </c>
      <c r="B32" s="524"/>
      <c r="C32" s="290">
        <f t="shared" si="2"/>
        <v>31</v>
      </c>
      <c r="D32" s="294">
        <f t="shared" si="3"/>
        <v>23</v>
      </c>
      <c r="E32" s="294">
        <f t="shared" si="4"/>
        <v>8</v>
      </c>
      <c r="F32" s="291">
        <f t="shared" si="5"/>
        <v>31</v>
      </c>
      <c r="G32" s="294">
        <f t="shared" si="6"/>
        <v>23</v>
      </c>
      <c r="H32" s="294">
        <f t="shared" si="7"/>
        <v>8</v>
      </c>
      <c r="I32" s="291">
        <f t="shared" si="8"/>
        <v>13</v>
      </c>
      <c r="J32" s="291">
        <f t="shared" ref="J32:AC32" si="14">SUM(J33:J34)</f>
        <v>9</v>
      </c>
      <c r="K32" s="291">
        <f t="shared" si="14"/>
        <v>4</v>
      </c>
      <c r="L32" s="291">
        <f t="shared" si="10"/>
        <v>8</v>
      </c>
      <c r="M32" s="291">
        <f t="shared" si="14"/>
        <v>5</v>
      </c>
      <c r="N32" s="291">
        <f t="shared" si="14"/>
        <v>3</v>
      </c>
      <c r="O32" s="291">
        <f t="shared" si="11"/>
        <v>10</v>
      </c>
      <c r="P32" s="291">
        <f t="shared" si="14"/>
        <v>9</v>
      </c>
      <c r="Q32" s="291">
        <f t="shared" si="14"/>
        <v>1</v>
      </c>
      <c r="R32" s="291">
        <f t="shared" si="12"/>
        <v>0</v>
      </c>
      <c r="S32" s="291">
        <f t="shared" si="14"/>
        <v>0</v>
      </c>
      <c r="T32" s="291">
        <f t="shared" si="14"/>
        <v>0</v>
      </c>
      <c r="U32" s="291">
        <f t="shared" si="13"/>
        <v>0</v>
      </c>
      <c r="V32" s="291">
        <f t="shared" si="14"/>
        <v>0</v>
      </c>
      <c r="W32" s="291">
        <f t="shared" si="14"/>
        <v>0</v>
      </c>
      <c r="X32" s="291">
        <f t="shared" si="14"/>
        <v>0</v>
      </c>
      <c r="Y32" s="291">
        <f t="shared" si="14"/>
        <v>40</v>
      </c>
      <c r="Z32" s="291">
        <f t="shared" si="14"/>
        <v>9</v>
      </c>
      <c r="AA32" s="291">
        <f t="shared" si="14"/>
        <v>4</v>
      </c>
      <c r="AB32" s="291">
        <f t="shared" si="14"/>
        <v>9</v>
      </c>
      <c r="AC32" s="291">
        <f t="shared" si="14"/>
        <v>3</v>
      </c>
      <c r="AD32" s="465" t="s">
        <v>165</v>
      </c>
      <c r="AE32" s="520"/>
    </row>
    <row r="33" spans="1:31" s="116" customFormat="1" ht="16.5" customHeight="1">
      <c r="A33" s="112"/>
      <c r="B33" s="114" t="s">
        <v>30</v>
      </c>
      <c r="C33" s="293">
        <f t="shared" si="2"/>
        <v>0</v>
      </c>
      <c r="D33" s="172">
        <f t="shared" si="3"/>
        <v>0</v>
      </c>
      <c r="E33" s="172">
        <f t="shared" si="4"/>
        <v>0</v>
      </c>
      <c r="F33" s="172">
        <f t="shared" si="5"/>
        <v>0</v>
      </c>
      <c r="G33" s="173">
        <f t="shared" si="6"/>
        <v>0</v>
      </c>
      <c r="H33" s="173">
        <f t="shared" si="7"/>
        <v>0</v>
      </c>
      <c r="I33" s="172">
        <f t="shared" si="8"/>
        <v>0</v>
      </c>
      <c r="J33" s="173">
        <v>0</v>
      </c>
      <c r="K33" s="173">
        <v>0</v>
      </c>
      <c r="L33" s="172">
        <f t="shared" si="10"/>
        <v>0</v>
      </c>
      <c r="M33" s="173">
        <v>0</v>
      </c>
      <c r="N33" s="173">
        <v>0</v>
      </c>
      <c r="O33" s="172">
        <f t="shared" si="11"/>
        <v>0</v>
      </c>
      <c r="P33" s="173">
        <v>0</v>
      </c>
      <c r="Q33" s="173">
        <v>0</v>
      </c>
      <c r="R33" s="172">
        <f t="shared" si="12"/>
        <v>0</v>
      </c>
      <c r="S33" s="173">
        <v>0</v>
      </c>
      <c r="T33" s="173">
        <v>0</v>
      </c>
      <c r="U33" s="172">
        <f t="shared" si="13"/>
        <v>0</v>
      </c>
      <c r="V33" s="172">
        <v>0</v>
      </c>
      <c r="W33" s="173">
        <v>0</v>
      </c>
      <c r="X33" s="173">
        <v>0</v>
      </c>
      <c r="Y33" s="173">
        <v>0</v>
      </c>
      <c r="Z33" s="173">
        <v>0</v>
      </c>
      <c r="AA33" s="173">
        <v>0</v>
      </c>
      <c r="AB33" s="173">
        <v>0</v>
      </c>
      <c r="AC33" s="173">
        <v>0</v>
      </c>
      <c r="AD33" s="111" t="s">
        <v>30</v>
      </c>
      <c r="AE33" s="108"/>
    </row>
    <row r="34" spans="1:31" s="116" customFormat="1" ht="16.5" customHeight="1">
      <c r="A34" s="112"/>
      <c r="B34" s="114" t="s">
        <v>31</v>
      </c>
      <c r="C34" s="293">
        <f t="shared" si="2"/>
        <v>31</v>
      </c>
      <c r="D34" s="172">
        <f t="shared" si="3"/>
        <v>23</v>
      </c>
      <c r="E34" s="172">
        <f t="shared" si="4"/>
        <v>8</v>
      </c>
      <c r="F34" s="172">
        <f t="shared" si="5"/>
        <v>31</v>
      </c>
      <c r="G34" s="173">
        <f t="shared" si="6"/>
        <v>23</v>
      </c>
      <c r="H34" s="173">
        <f t="shared" si="7"/>
        <v>8</v>
      </c>
      <c r="I34" s="172">
        <f t="shared" si="8"/>
        <v>13</v>
      </c>
      <c r="J34" s="173">
        <v>9</v>
      </c>
      <c r="K34" s="173">
        <v>4</v>
      </c>
      <c r="L34" s="172">
        <f t="shared" si="10"/>
        <v>8</v>
      </c>
      <c r="M34" s="173">
        <v>5</v>
      </c>
      <c r="N34" s="173">
        <v>3</v>
      </c>
      <c r="O34" s="172">
        <f t="shared" si="11"/>
        <v>10</v>
      </c>
      <c r="P34" s="173">
        <v>9</v>
      </c>
      <c r="Q34" s="173">
        <v>1</v>
      </c>
      <c r="R34" s="172">
        <f t="shared" si="12"/>
        <v>0</v>
      </c>
      <c r="S34" s="173">
        <v>0</v>
      </c>
      <c r="T34" s="173">
        <v>0</v>
      </c>
      <c r="U34" s="172">
        <f t="shared" si="13"/>
        <v>0</v>
      </c>
      <c r="V34" s="172">
        <v>0</v>
      </c>
      <c r="W34" s="173">
        <v>0</v>
      </c>
      <c r="X34" s="173">
        <v>0</v>
      </c>
      <c r="Y34" s="173">
        <v>40</v>
      </c>
      <c r="Z34" s="173">
        <v>9</v>
      </c>
      <c r="AA34" s="173">
        <v>4</v>
      </c>
      <c r="AB34" s="173">
        <v>9</v>
      </c>
      <c r="AC34" s="173">
        <v>3</v>
      </c>
      <c r="AD34" s="111" t="s">
        <v>31</v>
      </c>
      <c r="AE34" s="108"/>
    </row>
    <row r="35" spans="1:31" s="115" customFormat="1" ht="19.5" customHeight="1">
      <c r="A35" s="486" t="s">
        <v>166</v>
      </c>
      <c r="B35" s="522"/>
      <c r="C35" s="290">
        <f t="shared" si="2"/>
        <v>8</v>
      </c>
      <c r="D35" s="294">
        <f t="shared" si="3"/>
        <v>6</v>
      </c>
      <c r="E35" s="294">
        <f t="shared" si="4"/>
        <v>2</v>
      </c>
      <c r="F35" s="291">
        <f t="shared" si="5"/>
        <v>8</v>
      </c>
      <c r="G35" s="294">
        <f t="shared" si="6"/>
        <v>6</v>
      </c>
      <c r="H35" s="294">
        <f t="shared" si="7"/>
        <v>2</v>
      </c>
      <c r="I35" s="291">
        <f t="shared" si="8"/>
        <v>0</v>
      </c>
      <c r="J35" s="291">
        <f t="shared" ref="J35:AC35" si="15">SUM(J36:J39)</f>
        <v>0</v>
      </c>
      <c r="K35" s="291">
        <f t="shared" si="15"/>
        <v>0</v>
      </c>
      <c r="L35" s="291">
        <f t="shared" si="10"/>
        <v>0</v>
      </c>
      <c r="M35" s="291">
        <f t="shared" si="15"/>
        <v>0</v>
      </c>
      <c r="N35" s="291">
        <f t="shared" si="15"/>
        <v>0</v>
      </c>
      <c r="O35" s="291">
        <f t="shared" si="11"/>
        <v>0</v>
      </c>
      <c r="P35" s="291">
        <f t="shared" si="15"/>
        <v>0</v>
      </c>
      <c r="Q35" s="291">
        <f t="shared" si="15"/>
        <v>0</v>
      </c>
      <c r="R35" s="291">
        <f t="shared" si="12"/>
        <v>8</v>
      </c>
      <c r="S35" s="291">
        <f t="shared" si="15"/>
        <v>6</v>
      </c>
      <c r="T35" s="291">
        <f t="shared" si="15"/>
        <v>2</v>
      </c>
      <c r="U35" s="291">
        <f t="shared" si="13"/>
        <v>0</v>
      </c>
      <c r="V35" s="291">
        <f t="shared" si="15"/>
        <v>0</v>
      </c>
      <c r="W35" s="291">
        <f t="shared" si="15"/>
        <v>0</v>
      </c>
      <c r="X35" s="291">
        <f t="shared" si="15"/>
        <v>0</v>
      </c>
      <c r="Y35" s="291">
        <f t="shared" si="15"/>
        <v>0</v>
      </c>
      <c r="Z35" s="291">
        <f t="shared" si="15"/>
        <v>0</v>
      </c>
      <c r="AA35" s="291">
        <f t="shared" si="15"/>
        <v>0</v>
      </c>
      <c r="AB35" s="291">
        <f t="shared" si="15"/>
        <v>0</v>
      </c>
      <c r="AC35" s="291">
        <f t="shared" si="15"/>
        <v>0</v>
      </c>
      <c r="AD35" s="465" t="s">
        <v>166</v>
      </c>
      <c r="AE35" s="520"/>
    </row>
    <row r="36" spans="1:31" s="116" customFormat="1" ht="17.25" customHeight="1">
      <c r="A36" s="112"/>
      <c r="B36" s="114" t="s">
        <v>46</v>
      </c>
      <c r="C36" s="293">
        <f t="shared" si="2"/>
        <v>8</v>
      </c>
      <c r="D36" s="172">
        <f t="shared" si="3"/>
        <v>6</v>
      </c>
      <c r="E36" s="172">
        <f t="shared" si="4"/>
        <v>2</v>
      </c>
      <c r="F36" s="172">
        <f t="shared" si="5"/>
        <v>8</v>
      </c>
      <c r="G36" s="173">
        <f t="shared" si="6"/>
        <v>6</v>
      </c>
      <c r="H36" s="173">
        <f t="shared" si="7"/>
        <v>2</v>
      </c>
      <c r="I36" s="172">
        <f t="shared" si="8"/>
        <v>0</v>
      </c>
      <c r="J36" s="173">
        <v>0</v>
      </c>
      <c r="K36" s="173">
        <v>0</v>
      </c>
      <c r="L36" s="172">
        <f t="shared" si="10"/>
        <v>0</v>
      </c>
      <c r="M36" s="173">
        <v>0</v>
      </c>
      <c r="N36" s="173">
        <v>0</v>
      </c>
      <c r="O36" s="172">
        <f t="shared" si="11"/>
        <v>0</v>
      </c>
      <c r="P36" s="173">
        <v>0</v>
      </c>
      <c r="Q36" s="173">
        <v>0</v>
      </c>
      <c r="R36" s="172">
        <f t="shared" si="12"/>
        <v>8</v>
      </c>
      <c r="S36" s="173">
        <v>6</v>
      </c>
      <c r="T36" s="173">
        <v>2</v>
      </c>
      <c r="U36" s="172">
        <f t="shared" si="13"/>
        <v>0</v>
      </c>
      <c r="V36" s="172">
        <v>0</v>
      </c>
      <c r="W36" s="173">
        <v>0</v>
      </c>
      <c r="X36" s="173">
        <v>0</v>
      </c>
      <c r="Y36" s="173">
        <v>0</v>
      </c>
      <c r="Z36" s="173">
        <v>0</v>
      </c>
      <c r="AA36" s="173">
        <v>0</v>
      </c>
      <c r="AB36" s="173">
        <v>0</v>
      </c>
      <c r="AC36" s="173">
        <v>0</v>
      </c>
      <c r="AD36" s="111" t="s">
        <v>45</v>
      </c>
      <c r="AE36" s="108"/>
    </row>
    <row r="37" spans="1:31" s="116" customFormat="1" ht="16.5" customHeight="1">
      <c r="A37" s="112"/>
      <c r="B37" s="114" t="s">
        <v>48</v>
      </c>
      <c r="C37" s="293">
        <f t="shared" si="2"/>
        <v>0</v>
      </c>
      <c r="D37" s="172">
        <f t="shared" si="3"/>
        <v>0</v>
      </c>
      <c r="E37" s="172">
        <f t="shared" si="4"/>
        <v>0</v>
      </c>
      <c r="F37" s="172">
        <f t="shared" si="5"/>
        <v>0</v>
      </c>
      <c r="G37" s="173">
        <f t="shared" si="6"/>
        <v>0</v>
      </c>
      <c r="H37" s="173">
        <f t="shared" si="7"/>
        <v>0</v>
      </c>
      <c r="I37" s="172">
        <f t="shared" si="8"/>
        <v>0</v>
      </c>
      <c r="J37" s="173">
        <v>0</v>
      </c>
      <c r="K37" s="173">
        <v>0</v>
      </c>
      <c r="L37" s="172">
        <f t="shared" si="10"/>
        <v>0</v>
      </c>
      <c r="M37" s="173">
        <v>0</v>
      </c>
      <c r="N37" s="173">
        <v>0</v>
      </c>
      <c r="O37" s="172">
        <f t="shared" si="11"/>
        <v>0</v>
      </c>
      <c r="P37" s="173">
        <v>0</v>
      </c>
      <c r="Q37" s="173">
        <v>0</v>
      </c>
      <c r="R37" s="172">
        <f t="shared" si="12"/>
        <v>0</v>
      </c>
      <c r="S37" s="173">
        <v>0</v>
      </c>
      <c r="T37" s="173">
        <v>0</v>
      </c>
      <c r="U37" s="172">
        <f t="shared" si="13"/>
        <v>0</v>
      </c>
      <c r="V37" s="172">
        <v>0</v>
      </c>
      <c r="W37" s="173">
        <v>0</v>
      </c>
      <c r="X37" s="173">
        <v>0</v>
      </c>
      <c r="Y37" s="173">
        <v>0</v>
      </c>
      <c r="Z37" s="173">
        <v>0</v>
      </c>
      <c r="AA37" s="173">
        <v>0</v>
      </c>
      <c r="AB37" s="173">
        <v>0</v>
      </c>
      <c r="AC37" s="173">
        <v>0</v>
      </c>
      <c r="AD37" s="111" t="s">
        <v>47</v>
      </c>
      <c r="AE37" s="108"/>
    </row>
    <row r="38" spans="1:31" s="116" customFormat="1" ht="16.5" customHeight="1">
      <c r="A38" s="112"/>
      <c r="B38" s="114" t="s">
        <v>50</v>
      </c>
      <c r="C38" s="293">
        <f t="shared" si="2"/>
        <v>0</v>
      </c>
      <c r="D38" s="172">
        <f t="shared" si="3"/>
        <v>0</v>
      </c>
      <c r="E38" s="172">
        <f t="shared" si="4"/>
        <v>0</v>
      </c>
      <c r="F38" s="172">
        <f t="shared" si="5"/>
        <v>0</v>
      </c>
      <c r="G38" s="173">
        <f t="shared" si="6"/>
        <v>0</v>
      </c>
      <c r="H38" s="173">
        <f t="shared" si="7"/>
        <v>0</v>
      </c>
      <c r="I38" s="172">
        <f t="shared" si="8"/>
        <v>0</v>
      </c>
      <c r="J38" s="173">
        <v>0</v>
      </c>
      <c r="K38" s="173">
        <v>0</v>
      </c>
      <c r="L38" s="172">
        <f t="shared" si="10"/>
        <v>0</v>
      </c>
      <c r="M38" s="173">
        <v>0</v>
      </c>
      <c r="N38" s="173">
        <v>0</v>
      </c>
      <c r="O38" s="172">
        <f t="shared" si="11"/>
        <v>0</v>
      </c>
      <c r="P38" s="173">
        <v>0</v>
      </c>
      <c r="Q38" s="173">
        <v>0</v>
      </c>
      <c r="R38" s="172">
        <f t="shared" si="12"/>
        <v>0</v>
      </c>
      <c r="S38" s="173">
        <v>0</v>
      </c>
      <c r="T38" s="173">
        <v>0</v>
      </c>
      <c r="U38" s="172">
        <f t="shared" si="13"/>
        <v>0</v>
      </c>
      <c r="V38" s="172">
        <v>0</v>
      </c>
      <c r="W38" s="173">
        <v>0</v>
      </c>
      <c r="X38" s="173">
        <v>0</v>
      </c>
      <c r="Y38" s="173">
        <v>0</v>
      </c>
      <c r="Z38" s="173">
        <v>0</v>
      </c>
      <c r="AA38" s="173">
        <v>0</v>
      </c>
      <c r="AB38" s="173">
        <v>0</v>
      </c>
      <c r="AC38" s="173">
        <v>0</v>
      </c>
      <c r="AD38" s="111" t="s">
        <v>49</v>
      </c>
      <c r="AE38" s="108"/>
    </row>
    <row r="39" spans="1:31" s="116" customFormat="1" ht="16.5" customHeight="1">
      <c r="A39" s="112"/>
      <c r="B39" s="114" t="s">
        <v>52</v>
      </c>
      <c r="C39" s="293">
        <f t="shared" si="2"/>
        <v>0</v>
      </c>
      <c r="D39" s="172">
        <f t="shared" si="3"/>
        <v>0</v>
      </c>
      <c r="E39" s="172">
        <f t="shared" si="4"/>
        <v>0</v>
      </c>
      <c r="F39" s="172">
        <f t="shared" si="5"/>
        <v>0</v>
      </c>
      <c r="G39" s="173">
        <f t="shared" si="6"/>
        <v>0</v>
      </c>
      <c r="H39" s="173">
        <f t="shared" si="7"/>
        <v>0</v>
      </c>
      <c r="I39" s="172">
        <f t="shared" si="8"/>
        <v>0</v>
      </c>
      <c r="J39" s="173">
        <v>0</v>
      </c>
      <c r="K39" s="173">
        <v>0</v>
      </c>
      <c r="L39" s="172">
        <f t="shared" si="10"/>
        <v>0</v>
      </c>
      <c r="M39" s="173">
        <v>0</v>
      </c>
      <c r="N39" s="173">
        <v>0</v>
      </c>
      <c r="O39" s="172">
        <f t="shared" si="11"/>
        <v>0</v>
      </c>
      <c r="P39" s="173">
        <v>0</v>
      </c>
      <c r="Q39" s="173">
        <v>0</v>
      </c>
      <c r="R39" s="172">
        <f t="shared" si="12"/>
        <v>0</v>
      </c>
      <c r="S39" s="173">
        <v>0</v>
      </c>
      <c r="T39" s="173">
        <v>0</v>
      </c>
      <c r="U39" s="172">
        <f t="shared" si="13"/>
        <v>0</v>
      </c>
      <c r="V39" s="172">
        <v>0</v>
      </c>
      <c r="W39" s="173">
        <v>0</v>
      </c>
      <c r="X39" s="173">
        <v>0</v>
      </c>
      <c r="Y39" s="173">
        <v>0</v>
      </c>
      <c r="Z39" s="173">
        <v>0</v>
      </c>
      <c r="AA39" s="173">
        <v>0</v>
      </c>
      <c r="AB39" s="173">
        <v>0</v>
      </c>
      <c r="AC39" s="173">
        <v>0</v>
      </c>
      <c r="AD39" s="111" t="s">
        <v>51</v>
      </c>
      <c r="AE39" s="108"/>
    </row>
    <row r="40" spans="1:31" s="115" customFormat="1" ht="19.5" customHeight="1">
      <c r="A40" s="486" t="s">
        <v>167</v>
      </c>
      <c r="B40" s="522"/>
      <c r="C40" s="290">
        <f t="shared" si="2"/>
        <v>0</v>
      </c>
      <c r="D40" s="294">
        <f t="shared" si="3"/>
        <v>0</v>
      </c>
      <c r="E40" s="294">
        <f t="shared" si="4"/>
        <v>0</v>
      </c>
      <c r="F40" s="291">
        <f t="shared" si="5"/>
        <v>0</v>
      </c>
      <c r="G40" s="294">
        <f t="shared" si="6"/>
        <v>0</v>
      </c>
      <c r="H40" s="294">
        <f t="shared" si="7"/>
        <v>0</v>
      </c>
      <c r="I40" s="291">
        <f t="shared" si="8"/>
        <v>0</v>
      </c>
      <c r="J40" s="291">
        <f t="shared" ref="J40:AC40" si="16">J41</f>
        <v>0</v>
      </c>
      <c r="K40" s="291">
        <f t="shared" si="16"/>
        <v>0</v>
      </c>
      <c r="L40" s="291">
        <f t="shared" si="10"/>
        <v>0</v>
      </c>
      <c r="M40" s="291">
        <f t="shared" si="16"/>
        <v>0</v>
      </c>
      <c r="N40" s="291">
        <f t="shared" si="16"/>
        <v>0</v>
      </c>
      <c r="O40" s="291">
        <f t="shared" si="11"/>
        <v>0</v>
      </c>
      <c r="P40" s="291">
        <f t="shared" si="16"/>
        <v>0</v>
      </c>
      <c r="Q40" s="291">
        <f t="shared" si="16"/>
        <v>0</v>
      </c>
      <c r="R40" s="291">
        <f t="shared" si="12"/>
        <v>0</v>
      </c>
      <c r="S40" s="291">
        <f t="shared" si="16"/>
        <v>0</v>
      </c>
      <c r="T40" s="291">
        <f t="shared" si="16"/>
        <v>0</v>
      </c>
      <c r="U40" s="291">
        <f t="shared" si="13"/>
        <v>0</v>
      </c>
      <c r="V40" s="291">
        <f t="shared" si="16"/>
        <v>0</v>
      </c>
      <c r="W40" s="291">
        <f t="shared" si="16"/>
        <v>0</v>
      </c>
      <c r="X40" s="291">
        <f t="shared" si="16"/>
        <v>0</v>
      </c>
      <c r="Y40" s="291">
        <f t="shared" si="16"/>
        <v>0</v>
      </c>
      <c r="Z40" s="291">
        <f t="shared" si="16"/>
        <v>0</v>
      </c>
      <c r="AA40" s="291">
        <f t="shared" si="16"/>
        <v>0</v>
      </c>
      <c r="AB40" s="291">
        <f t="shared" si="16"/>
        <v>0</v>
      </c>
      <c r="AC40" s="291">
        <f t="shared" si="16"/>
        <v>0</v>
      </c>
      <c r="AD40" s="467" t="s">
        <v>32</v>
      </c>
      <c r="AE40" s="521"/>
    </row>
    <row r="41" spans="1:31" s="116" customFormat="1" ht="16.5" customHeight="1">
      <c r="A41" s="112"/>
      <c r="B41" s="114" t="s">
        <v>33</v>
      </c>
      <c r="C41" s="293">
        <f t="shared" si="2"/>
        <v>0</v>
      </c>
      <c r="D41" s="172">
        <f t="shared" si="3"/>
        <v>0</v>
      </c>
      <c r="E41" s="172">
        <f t="shared" si="4"/>
        <v>0</v>
      </c>
      <c r="F41" s="172">
        <f t="shared" si="5"/>
        <v>0</v>
      </c>
      <c r="G41" s="173">
        <f t="shared" si="6"/>
        <v>0</v>
      </c>
      <c r="H41" s="173">
        <f t="shared" si="7"/>
        <v>0</v>
      </c>
      <c r="I41" s="172">
        <f t="shared" si="8"/>
        <v>0</v>
      </c>
      <c r="J41" s="173">
        <v>0</v>
      </c>
      <c r="K41" s="173">
        <v>0</v>
      </c>
      <c r="L41" s="172">
        <f t="shared" si="10"/>
        <v>0</v>
      </c>
      <c r="M41" s="173">
        <v>0</v>
      </c>
      <c r="N41" s="173">
        <v>0</v>
      </c>
      <c r="O41" s="172">
        <f t="shared" si="11"/>
        <v>0</v>
      </c>
      <c r="P41" s="173">
        <v>0</v>
      </c>
      <c r="Q41" s="173">
        <v>0</v>
      </c>
      <c r="R41" s="172">
        <f t="shared" si="12"/>
        <v>0</v>
      </c>
      <c r="S41" s="173">
        <v>0</v>
      </c>
      <c r="T41" s="173">
        <v>0</v>
      </c>
      <c r="U41" s="172">
        <f t="shared" si="13"/>
        <v>0</v>
      </c>
      <c r="V41" s="172">
        <v>0</v>
      </c>
      <c r="W41" s="173">
        <v>0</v>
      </c>
      <c r="X41" s="173">
        <v>0</v>
      </c>
      <c r="Y41" s="173">
        <v>0</v>
      </c>
      <c r="Z41" s="173">
        <v>0</v>
      </c>
      <c r="AA41" s="173">
        <v>0</v>
      </c>
      <c r="AB41" s="173">
        <v>0</v>
      </c>
      <c r="AC41" s="173">
        <v>0</v>
      </c>
      <c r="AD41" s="111" t="s">
        <v>33</v>
      </c>
      <c r="AE41" s="108"/>
    </row>
    <row r="42" spans="1:31" s="115" customFormat="1" ht="19.5" customHeight="1">
      <c r="A42" s="486" t="s">
        <v>168</v>
      </c>
      <c r="B42" s="522"/>
      <c r="C42" s="290">
        <f t="shared" si="2"/>
        <v>0</v>
      </c>
      <c r="D42" s="291">
        <f t="shared" si="3"/>
        <v>0</v>
      </c>
      <c r="E42" s="291">
        <f t="shared" si="4"/>
        <v>0</v>
      </c>
      <c r="F42" s="291">
        <f t="shared" si="5"/>
        <v>0</v>
      </c>
      <c r="G42" s="291">
        <f t="shared" si="6"/>
        <v>0</v>
      </c>
      <c r="H42" s="291">
        <f t="shared" si="7"/>
        <v>0</v>
      </c>
      <c r="I42" s="291">
        <f t="shared" si="8"/>
        <v>0</v>
      </c>
      <c r="J42" s="291">
        <f t="shared" ref="J42:AC42" si="17">SUM(J43:J44)</f>
        <v>0</v>
      </c>
      <c r="K42" s="291">
        <f t="shared" si="17"/>
        <v>0</v>
      </c>
      <c r="L42" s="291">
        <f t="shared" si="10"/>
        <v>0</v>
      </c>
      <c r="M42" s="291">
        <f t="shared" si="17"/>
        <v>0</v>
      </c>
      <c r="N42" s="291">
        <f t="shared" si="17"/>
        <v>0</v>
      </c>
      <c r="O42" s="291">
        <f t="shared" si="11"/>
        <v>0</v>
      </c>
      <c r="P42" s="291">
        <f t="shared" si="17"/>
        <v>0</v>
      </c>
      <c r="Q42" s="291">
        <f t="shared" si="17"/>
        <v>0</v>
      </c>
      <c r="R42" s="291">
        <f t="shared" si="12"/>
        <v>0</v>
      </c>
      <c r="S42" s="291">
        <f t="shared" si="17"/>
        <v>0</v>
      </c>
      <c r="T42" s="291">
        <f t="shared" si="17"/>
        <v>0</v>
      </c>
      <c r="U42" s="291">
        <f t="shared" si="13"/>
        <v>0</v>
      </c>
      <c r="V42" s="291">
        <f t="shared" si="17"/>
        <v>0</v>
      </c>
      <c r="W42" s="291">
        <f t="shared" si="17"/>
        <v>0</v>
      </c>
      <c r="X42" s="291">
        <f t="shared" si="17"/>
        <v>0</v>
      </c>
      <c r="Y42" s="291">
        <f t="shared" si="17"/>
        <v>0</v>
      </c>
      <c r="Z42" s="291">
        <f t="shared" si="17"/>
        <v>0</v>
      </c>
      <c r="AA42" s="291">
        <f t="shared" si="17"/>
        <v>0</v>
      </c>
      <c r="AB42" s="291">
        <f t="shared" si="17"/>
        <v>0</v>
      </c>
      <c r="AC42" s="291">
        <f t="shared" si="17"/>
        <v>0</v>
      </c>
      <c r="AD42" s="465" t="s">
        <v>168</v>
      </c>
      <c r="AE42" s="520"/>
    </row>
    <row r="43" spans="1:31" s="116" customFormat="1" ht="16.5" customHeight="1">
      <c r="A43" s="112"/>
      <c r="B43" s="114" t="s">
        <v>34</v>
      </c>
      <c r="C43" s="293">
        <f t="shared" si="2"/>
        <v>0</v>
      </c>
      <c r="D43" s="172">
        <f t="shared" si="3"/>
        <v>0</v>
      </c>
      <c r="E43" s="172">
        <f t="shared" si="4"/>
        <v>0</v>
      </c>
      <c r="F43" s="172">
        <f t="shared" si="5"/>
        <v>0</v>
      </c>
      <c r="G43" s="173">
        <f t="shared" si="6"/>
        <v>0</v>
      </c>
      <c r="H43" s="173">
        <f t="shared" si="7"/>
        <v>0</v>
      </c>
      <c r="I43" s="172">
        <f t="shared" si="8"/>
        <v>0</v>
      </c>
      <c r="J43" s="173">
        <v>0</v>
      </c>
      <c r="K43" s="173">
        <v>0</v>
      </c>
      <c r="L43" s="172">
        <f t="shared" si="10"/>
        <v>0</v>
      </c>
      <c r="M43" s="173">
        <v>0</v>
      </c>
      <c r="N43" s="173">
        <v>0</v>
      </c>
      <c r="O43" s="172">
        <f t="shared" si="11"/>
        <v>0</v>
      </c>
      <c r="P43" s="173">
        <v>0</v>
      </c>
      <c r="Q43" s="173">
        <v>0</v>
      </c>
      <c r="R43" s="172">
        <f t="shared" si="12"/>
        <v>0</v>
      </c>
      <c r="S43" s="173">
        <v>0</v>
      </c>
      <c r="T43" s="173">
        <v>0</v>
      </c>
      <c r="U43" s="172">
        <f t="shared" si="13"/>
        <v>0</v>
      </c>
      <c r="V43" s="172">
        <v>0</v>
      </c>
      <c r="W43" s="173">
        <v>0</v>
      </c>
      <c r="X43" s="173">
        <v>0</v>
      </c>
      <c r="Y43" s="173">
        <v>0</v>
      </c>
      <c r="Z43" s="173">
        <v>0</v>
      </c>
      <c r="AA43" s="173">
        <v>0</v>
      </c>
      <c r="AB43" s="173">
        <v>0</v>
      </c>
      <c r="AC43" s="173">
        <v>0</v>
      </c>
      <c r="AD43" s="111" t="s">
        <v>34</v>
      </c>
      <c r="AE43" s="108"/>
    </row>
    <row r="44" spans="1:31" s="116" customFormat="1" ht="16.5" customHeight="1">
      <c r="A44" s="112"/>
      <c r="B44" s="114" t="s">
        <v>35</v>
      </c>
      <c r="C44" s="293">
        <f t="shared" si="2"/>
        <v>0</v>
      </c>
      <c r="D44" s="172">
        <f t="shared" si="3"/>
        <v>0</v>
      </c>
      <c r="E44" s="172">
        <f t="shared" si="4"/>
        <v>0</v>
      </c>
      <c r="F44" s="172">
        <f t="shared" si="5"/>
        <v>0</v>
      </c>
      <c r="G44" s="173">
        <f t="shared" si="6"/>
        <v>0</v>
      </c>
      <c r="H44" s="173">
        <f t="shared" si="7"/>
        <v>0</v>
      </c>
      <c r="I44" s="172">
        <f t="shared" si="8"/>
        <v>0</v>
      </c>
      <c r="J44" s="173">
        <v>0</v>
      </c>
      <c r="K44" s="173">
        <v>0</v>
      </c>
      <c r="L44" s="172">
        <f t="shared" si="10"/>
        <v>0</v>
      </c>
      <c r="M44" s="173">
        <v>0</v>
      </c>
      <c r="N44" s="173">
        <v>0</v>
      </c>
      <c r="O44" s="172">
        <f t="shared" si="11"/>
        <v>0</v>
      </c>
      <c r="P44" s="173">
        <v>0</v>
      </c>
      <c r="Q44" s="173">
        <v>0</v>
      </c>
      <c r="R44" s="172">
        <f t="shared" si="12"/>
        <v>0</v>
      </c>
      <c r="S44" s="173">
        <v>0</v>
      </c>
      <c r="T44" s="173">
        <v>0</v>
      </c>
      <c r="U44" s="172">
        <f t="shared" si="13"/>
        <v>0</v>
      </c>
      <c r="V44" s="172">
        <v>0</v>
      </c>
      <c r="W44" s="173">
        <v>0</v>
      </c>
      <c r="X44" s="173">
        <v>0</v>
      </c>
      <c r="Y44" s="173">
        <v>0</v>
      </c>
      <c r="Z44" s="173">
        <v>0</v>
      </c>
      <c r="AA44" s="173">
        <v>0</v>
      </c>
      <c r="AB44" s="173">
        <v>0</v>
      </c>
      <c r="AC44" s="173">
        <v>0</v>
      </c>
      <c r="AD44" s="111" t="s">
        <v>35</v>
      </c>
      <c r="AE44" s="108"/>
    </row>
    <row r="45" spans="1:31" s="115" customFormat="1" ht="19.5" customHeight="1">
      <c r="A45" s="486" t="s">
        <v>169</v>
      </c>
      <c r="B45" s="522"/>
      <c r="C45" s="290">
        <f t="shared" si="2"/>
        <v>0</v>
      </c>
      <c r="D45" s="291">
        <f t="shared" si="3"/>
        <v>0</v>
      </c>
      <c r="E45" s="291">
        <f t="shared" si="4"/>
        <v>0</v>
      </c>
      <c r="F45" s="291">
        <f t="shared" si="5"/>
        <v>0</v>
      </c>
      <c r="G45" s="291">
        <f t="shared" si="6"/>
        <v>0</v>
      </c>
      <c r="H45" s="291">
        <f t="shared" si="7"/>
        <v>0</v>
      </c>
      <c r="I45" s="291">
        <f t="shared" si="8"/>
        <v>0</v>
      </c>
      <c r="J45" s="291">
        <f t="shared" ref="J45:AC45" si="18">SUM(J46:J48)</f>
        <v>0</v>
      </c>
      <c r="K45" s="291">
        <f t="shared" si="18"/>
        <v>0</v>
      </c>
      <c r="L45" s="291">
        <f t="shared" si="10"/>
        <v>0</v>
      </c>
      <c r="M45" s="291">
        <f t="shared" si="18"/>
        <v>0</v>
      </c>
      <c r="N45" s="291">
        <f t="shared" si="18"/>
        <v>0</v>
      </c>
      <c r="O45" s="291">
        <f t="shared" si="11"/>
        <v>0</v>
      </c>
      <c r="P45" s="291">
        <f t="shared" si="18"/>
        <v>0</v>
      </c>
      <c r="Q45" s="291">
        <f t="shared" si="18"/>
        <v>0</v>
      </c>
      <c r="R45" s="291">
        <f t="shared" si="12"/>
        <v>0</v>
      </c>
      <c r="S45" s="291">
        <f t="shared" si="18"/>
        <v>0</v>
      </c>
      <c r="T45" s="291">
        <f t="shared" si="18"/>
        <v>0</v>
      </c>
      <c r="U45" s="291">
        <f t="shared" si="13"/>
        <v>0</v>
      </c>
      <c r="V45" s="291">
        <f t="shared" si="18"/>
        <v>0</v>
      </c>
      <c r="W45" s="291">
        <f t="shared" si="18"/>
        <v>0</v>
      </c>
      <c r="X45" s="291">
        <f t="shared" si="18"/>
        <v>0</v>
      </c>
      <c r="Y45" s="291">
        <f t="shared" si="18"/>
        <v>0</v>
      </c>
      <c r="Z45" s="291">
        <f t="shared" si="18"/>
        <v>0</v>
      </c>
      <c r="AA45" s="291">
        <f t="shared" si="18"/>
        <v>0</v>
      </c>
      <c r="AB45" s="291">
        <f t="shared" si="18"/>
        <v>0</v>
      </c>
      <c r="AC45" s="291">
        <f t="shared" si="18"/>
        <v>0</v>
      </c>
      <c r="AD45" s="465" t="s">
        <v>169</v>
      </c>
      <c r="AE45" s="520"/>
    </row>
    <row r="46" spans="1:31" s="116" customFormat="1" ht="16.5" customHeight="1">
      <c r="A46" s="112"/>
      <c r="B46" s="114" t="s">
        <v>36</v>
      </c>
      <c r="C46" s="293">
        <f t="shared" si="2"/>
        <v>0</v>
      </c>
      <c r="D46" s="172">
        <f t="shared" si="3"/>
        <v>0</v>
      </c>
      <c r="E46" s="172">
        <f t="shared" si="4"/>
        <v>0</v>
      </c>
      <c r="F46" s="172">
        <f t="shared" si="5"/>
        <v>0</v>
      </c>
      <c r="G46" s="173">
        <f t="shared" si="6"/>
        <v>0</v>
      </c>
      <c r="H46" s="173">
        <f t="shared" si="7"/>
        <v>0</v>
      </c>
      <c r="I46" s="172">
        <f t="shared" si="8"/>
        <v>0</v>
      </c>
      <c r="J46" s="173">
        <v>0</v>
      </c>
      <c r="K46" s="173">
        <v>0</v>
      </c>
      <c r="L46" s="172">
        <f t="shared" si="10"/>
        <v>0</v>
      </c>
      <c r="M46" s="173">
        <v>0</v>
      </c>
      <c r="N46" s="173">
        <v>0</v>
      </c>
      <c r="O46" s="172">
        <f t="shared" si="11"/>
        <v>0</v>
      </c>
      <c r="P46" s="173">
        <v>0</v>
      </c>
      <c r="Q46" s="173">
        <v>0</v>
      </c>
      <c r="R46" s="172">
        <f t="shared" si="12"/>
        <v>0</v>
      </c>
      <c r="S46" s="173">
        <v>0</v>
      </c>
      <c r="T46" s="173">
        <v>0</v>
      </c>
      <c r="U46" s="172">
        <f t="shared" si="13"/>
        <v>0</v>
      </c>
      <c r="V46" s="172">
        <v>0</v>
      </c>
      <c r="W46" s="173">
        <v>0</v>
      </c>
      <c r="X46" s="173">
        <v>0</v>
      </c>
      <c r="Y46" s="173">
        <v>0</v>
      </c>
      <c r="Z46" s="173">
        <v>0</v>
      </c>
      <c r="AA46" s="173">
        <v>0</v>
      </c>
      <c r="AB46" s="173">
        <v>0</v>
      </c>
      <c r="AC46" s="173">
        <v>0</v>
      </c>
      <c r="AD46" s="111" t="s">
        <v>36</v>
      </c>
      <c r="AE46" s="108"/>
    </row>
    <row r="47" spans="1:31" s="116" customFormat="1" ht="16.5" customHeight="1">
      <c r="A47" s="112"/>
      <c r="B47" s="114" t="s">
        <v>37</v>
      </c>
      <c r="C47" s="293">
        <f t="shared" si="2"/>
        <v>0</v>
      </c>
      <c r="D47" s="172">
        <f t="shared" si="3"/>
        <v>0</v>
      </c>
      <c r="E47" s="172">
        <f t="shared" si="4"/>
        <v>0</v>
      </c>
      <c r="F47" s="172">
        <f t="shared" si="5"/>
        <v>0</v>
      </c>
      <c r="G47" s="173">
        <f t="shared" si="6"/>
        <v>0</v>
      </c>
      <c r="H47" s="173">
        <f t="shared" si="7"/>
        <v>0</v>
      </c>
      <c r="I47" s="172">
        <f t="shared" si="8"/>
        <v>0</v>
      </c>
      <c r="J47" s="173">
        <v>0</v>
      </c>
      <c r="K47" s="173">
        <v>0</v>
      </c>
      <c r="L47" s="172">
        <f t="shared" si="10"/>
        <v>0</v>
      </c>
      <c r="M47" s="173">
        <v>0</v>
      </c>
      <c r="N47" s="173">
        <v>0</v>
      </c>
      <c r="O47" s="172">
        <f t="shared" si="11"/>
        <v>0</v>
      </c>
      <c r="P47" s="173">
        <v>0</v>
      </c>
      <c r="Q47" s="173">
        <v>0</v>
      </c>
      <c r="R47" s="172">
        <f t="shared" si="12"/>
        <v>0</v>
      </c>
      <c r="S47" s="173">
        <v>0</v>
      </c>
      <c r="T47" s="173">
        <v>0</v>
      </c>
      <c r="U47" s="172">
        <f t="shared" si="13"/>
        <v>0</v>
      </c>
      <c r="V47" s="172">
        <v>0</v>
      </c>
      <c r="W47" s="173">
        <v>0</v>
      </c>
      <c r="X47" s="173">
        <v>0</v>
      </c>
      <c r="Y47" s="173">
        <v>0</v>
      </c>
      <c r="Z47" s="173">
        <v>0</v>
      </c>
      <c r="AA47" s="173">
        <v>0</v>
      </c>
      <c r="AB47" s="173">
        <v>0</v>
      </c>
      <c r="AC47" s="173">
        <v>0</v>
      </c>
      <c r="AD47" s="111" t="s">
        <v>37</v>
      </c>
      <c r="AE47" s="108"/>
    </row>
    <row r="48" spans="1:31" s="116" customFormat="1" ht="16.5" customHeight="1">
      <c r="A48" s="112"/>
      <c r="B48" s="114" t="s">
        <v>38</v>
      </c>
      <c r="C48" s="293">
        <f t="shared" si="2"/>
        <v>0</v>
      </c>
      <c r="D48" s="172">
        <f t="shared" si="3"/>
        <v>0</v>
      </c>
      <c r="E48" s="172">
        <f t="shared" si="4"/>
        <v>0</v>
      </c>
      <c r="F48" s="172">
        <f t="shared" si="5"/>
        <v>0</v>
      </c>
      <c r="G48" s="173">
        <f t="shared" si="6"/>
        <v>0</v>
      </c>
      <c r="H48" s="173">
        <f t="shared" si="7"/>
        <v>0</v>
      </c>
      <c r="I48" s="172">
        <f t="shared" si="8"/>
        <v>0</v>
      </c>
      <c r="J48" s="173">
        <v>0</v>
      </c>
      <c r="K48" s="173">
        <v>0</v>
      </c>
      <c r="L48" s="172">
        <f t="shared" si="10"/>
        <v>0</v>
      </c>
      <c r="M48" s="173">
        <v>0</v>
      </c>
      <c r="N48" s="173">
        <v>0</v>
      </c>
      <c r="O48" s="172">
        <f t="shared" si="11"/>
        <v>0</v>
      </c>
      <c r="P48" s="173">
        <v>0</v>
      </c>
      <c r="Q48" s="173">
        <v>0</v>
      </c>
      <c r="R48" s="172">
        <f t="shared" si="12"/>
        <v>0</v>
      </c>
      <c r="S48" s="173">
        <v>0</v>
      </c>
      <c r="T48" s="173">
        <v>0</v>
      </c>
      <c r="U48" s="172">
        <f t="shared" si="13"/>
        <v>0</v>
      </c>
      <c r="V48" s="172">
        <v>0</v>
      </c>
      <c r="W48" s="173">
        <v>0</v>
      </c>
      <c r="X48" s="173">
        <v>0</v>
      </c>
      <c r="Y48" s="173">
        <v>0</v>
      </c>
      <c r="Z48" s="173">
        <v>0</v>
      </c>
      <c r="AA48" s="173">
        <v>0</v>
      </c>
      <c r="AB48" s="173">
        <v>0</v>
      </c>
      <c r="AC48" s="173">
        <v>0</v>
      </c>
      <c r="AD48" s="111" t="s">
        <v>38</v>
      </c>
      <c r="AE48" s="108"/>
    </row>
    <row r="49" spans="1:31" s="115" customFormat="1" ht="19.5" customHeight="1">
      <c r="A49" s="486" t="s">
        <v>170</v>
      </c>
      <c r="B49" s="522"/>
      <c r="C49" s="290">
        <f t="shared" si="2"/>
        <v>0</v>
      </c>
      <c r="D49" s="291">
        <f t="shared" si="3"/>
        <v>0</v>
      </c>
      <c r="E49" s="291">
        <f t="shared" si="4"/>
        <v>0</v>
      </c>
      <c r="F49" s="291">
        <f t="shared" si="5"/>
        <v>0</v>
      </c>
      <c r="G49" s="291">
        <f t="shared" si="6"/>
        <v>0</v>
      </c>
      <c r="H49" s="291">
        <f t="shared" si="7"/>
        <v>0</v>
      </c>
      <c r="I49" s="291">
        <f t="shared" si="8"/>
        <v>0</v>
      </c>
      <c r="J49" s="291">
        <f>SUM(J50:J52)</f>
        <v>0</v>
      </c>
      <c r="K49" s="291">
        <f>SUM(K50:K52)</f>
        <v>0</v>
      </c>
      <c r="L49" s="291">
        <f t="shared" si="10"/>
        <v>0</v>
      </c>
      <c r="M49" s="291">
        <f>SUM(M50:M52)</f>
        <v>0</v>
      </c>
      <c r="N49" s="291">
        <f>SUM(N50:N52)</f>
        <v>0</v>
      </c>
      <c r="O49" s="291">
        <f t="shared" si="11"/>
        <v>0</v>
      </c>
      <c r="P49" s="291">
        <f>SUM(P50:P52)</f>
        <v>0</v>
      </c>
      <c r="Q49" s="291">
        <f>SUM(Q50:Q52)</f>
        <v>0</v>
      </c>
      <c r="R49" s="291">
        <f t="shared" si="12"/>
        <v>0</v>
      </c>
      <c r="S49" s="291">
        <f>SUM(S50:S52)</f>
        <v>0</v>
      </c>
      <c r="T49" s="291">
        <f>SUM(T50:T52)</f>
        <v>0</v>
      </c>
      <c r="U49" s="291">
        <f t="shared" si="13"/>
        <v>0</v>
      </c>
      <c r="V49" s="291">
        <f t="shared" ref="V49:AC49" si="19">SUM(V50:V52)</f>
        <v>0</v>
      </c>
      <c r="W49" s="291">
        <f t="shared" si="19"/>
        <v>0</v>
      </c>
      <c r="X49" s="291">
        <f t="shared" si="19"/>
        <v>0</v>
      </c>
      <c r="Y49" s="291">
        <f t="shared" si="19"/>
        <v>0</v>
      </c>
      <c r="Z49" s="291">
        <f t="shared" si="19"/>
        <v>0</v>
      </c>
      <c r="AA49" s="291">
        <f t="shared" si="19"/>
        <v>0</v>
      </c>
      <c r="AB49" s="291">
        <f t="shared" si="19"/>
        <v>0</v>
      </c>
      <c r="AC49" s="291">
        <f t="shared" si="19"/>
        <v>0</v>
      </c>
      <c r="AD49" s="465" t="s">
        <v>170</v>
      </c>
      <c r="AE49" s="520"/>
    </row>
    <row r="50" spans="1:31" s="116" customFormat="1" ht="16.5" customHeight="1">
      <c r="A50" s="112"/>
      <c r="B50" s="114" t="s">
        <v>39</v>
      </c>
      <c r="C50" s="293">
        <f t="shared" si="2"/>
        <v>0</v>
      </c>
      <c r="D50" s="172">
        <f t="shared" si="3"/>
        <v>0</v>
      </c>
      <c r="E50" s="172">
        <f t="shared" si="4"/>
        <v>0</v>
      </c>
      <c r="F50" s="172">
        <f t="shared" si="5"/>
        <v>0</v>
      </c>
      <c r="G50" s="173">
        <f t="shared" si="6"/>
        <v>0</v>
      </c>
      <c r="H50" s="173">
        <f t="shared" si="7"/>
        <v>0</v>
      </c>
      <c r="I50" s="172">
        <f t="shared" si="8"/>
        <v>0</v>
      </c>
      <c r="J50" s="173">
        <v>0</v>
      </c>
      <c r="K50" s="173">
        <v>0</v>
      </c>
      <c r="L50" s="172">
        <f t="shared" si="10"/>
        <v>0</v>
      </c>
      <c r="M50" s="173">
        <v>0</v>
      </c>
      <c r="N50" s="173">
        <v>0</v>
      </c>
      <c r="O50" s="172">
        <f t="shared" si="11"/>
        <v>0</v>
      </c>
      <c r="P50" s="173">
        <v>0</v>
      </c>
      <c r="Q50" s="173">
        <v>0</v>
      </c>
      <c r="R50" s="172">
        <f t="shared" si="12"/>
        <v>0</v>
      </c>
      <c r="S50" s="173">
        <v>0</v>
      </c>
      <c r="T50" s="173">
        <v>0</v>
      </c>
      <c r="U50" s="172">
        <f t="shared" si="13"/>
        <v>0</v>
      </c>
      <c r="V50" s="172">
        <v>0</v>
      </c>
      <c r="W50" s="173">
        <v>0</v>
      </c>
      <c r="X50" s="173">
        <v>0</v>
      </c>
      <c r="Y50" s="173">
        <v>0</v>
      </c>
      <c r="Z50" s="173">
        <v>0</v>
      </c>
      <c r="AA50" s="173">
        <v>0</v>
      </c>
      <c r="AB50" s="173">
        <v>0</v>
      </c>
      <c r="AC50" s="173">
        <v>0</v>
      </c>
      <c r="AD50" s="111" t="s">
        <v>39</v>
      </c>
      <c r="AE50" s="108"/>
    </row>
    <row r="51" spans="1:31" s="116" customFormat="1" ht="16.5" customHeight="1">
      <c r="A51" s="112"/>
      <c r="B51" s="114" t="s">
        <v>40</v>
      </c>
      <c r="C51" s="293">
        <f t="shared" si="2"/>
        <v>0</v>
      </c>
      <c r="D51" s="172">
        <f t="shared" si="3"/>
        <v>0</v>
      </c>
      <c r="E51" s="172">
        <f t="shared" si="4"/>
        <v>0</v>
      </c>
      <c r="F51" s="172">
        <f t="shared" si="5"/>
        <v>0</v>
      </c>
      <c r="G51" s="173">
        <f t="shared" si="6"/>
        <v>0</v>
      </c>
      <c r="H51" s="173">
        <f t="shared" si="7"/>
        <v>0</v>
      </c>
      <c r="I51" s="172">
        <f t="shared" si="8"/>
        <v>0</v>
      </c>
      <c r="J51" s="173">
        <v>0</v>
      </c>
      <c r="K51" s="173">
        <v>0</v>
      </c>
      <c r="L51" s="172">
        <f t="shared" si="10"/>
        <v>0</v>
      </c>
      <c r="M51" s="173">
        <v>0</v>
      </c>
      <c r="N51" s="173">
        <v>0</v>
      </c>
      <c r="O51" s="172">
        <f t="shared" si="11"/>
        <v>0</v>
      </c>
      <c r="P51" s="173">
        <v>0</v>
      </c>
      <c r="Q51" s="173">
        <v>0</v>
      </c>
      <c r="R51" s="172">
        <f t="shared" si="12"/>
        <v>0</v>
      </c>
      <c r="S51" s="173">
        <v>0</v>
      </c>
      <c r="T51" s="173">
        <v>0</v>
      </c>
      <c r="U51" s="172">
        <f t="shared" si="13"/>
        <v>0</v>
      </c>
      <c r="V51" s="172">
        <v>0</v>
      </c>
      <c r="W51" s="173">
        <v>0</v>
      </c>
      <c r="X51" s="173">
        <v>0</v>
      </c>
      <c r="Y51" s="173">
        <v>0</v>
      </c>
      <c r="Z51" s="173">
        <v>0</v>
      </c>
      <c r="AA51" s="173">
        <v>0</v>
      </c>
      <c r="AB51" s="173">
        <v>0</v>
      </c>
      <c r="AC51" s="173">
        <v>0</v>
      </c>
      <c r="AD51" s="111" t="s">
        <v>40</v>
      </c>
      <c r="AE51" s="108"/>
    </row>
    <row r="52" spans="1:31" s="116" customFormat="1" ht="16.5" customHeight="1">
      <c r="A52" s="112"/>
      <c r="B52" s="114" t="s">
        <v>41</v>
      </c>
      <c r="C52" s="293">
        <f t="shared" si="2"/>
        <v>0</v>
      </c>
      <c r="D52" s="172">
        <f t="shared" si="3"/>
        <v>0</v>
      </c>
      <c r="E52" s="172">
        <f t="shared" si="4"/>
        <v>0</v>
      </c>
      <c r="F52" s="172">
        <f t="shared" si="5"/>
        <v>0</v>
      </c>
      <c r="G52" s="173">
        <f t="shared" si="6"/>
        <v>0</v>
      </c>
      <c r="H52" s="173">
        <f t="shared" si="7"/>
        <v>0</v>
      </c>
      <c r="I52" s="172">
        <f t="shared" si="8"/>
        <v>0</v>
      </c>
      <c r="J52" s="173">
        <v>0</v>
      </c>
      <c r="K52" s="173">
        <v>0</v>
      </c>
      <c r="L52" s="172">
        <f t="shared" si="10"/>
        <v>0</v>
      </c>
      <c r="M52" s="173">
        <v>0</v>
      </c>
      <c r="N52" s="173">
        <v>0</v>
      </c>
      <c r="O52" s="172">
        <f t="shared" si="11"/>
        <v>0</v>
      </c>
      <c r="P52" s="173">
        <v>0</v>
      </c>
      <c r="Q52" s="173">
        <v>0</v>
      </c>
      <c r="R52" s="172">
        <f t="shared" si="12"/>
        <v>0</v>
      </c>
      <c r="S52" s="173">
        <v>0</v>
      </c>
      <c r="T52" s="173">
        <v>0</v>
      </c>
      <c r="U52" s="172">
        <f t="shared" si="13"/>
        <v>0</v>
      </c>
      <c r="V52" s="172">
        <v>0</v>
      </c>
      <c r="W52" s="173">
        <v>0</v>
      </c>
      <c r="X52" s="173">
        <v>0</v>
      </c>
      <c r="Y52" s="173">
        <v>0</v>
      </c>
      <c r="Z52" s="173">
        <v>0</v>
      </c>
      <c r="AA52" s="173">
        <v>0</v>
      </c>
      <c r="AB52" s="173">
        <v>0</v>
      </c>
      <c r="AC52" s="173">
        <v>0</v>
      </c>
      <c r="AD52" s="111" t="s">
        <v>41</v>
      </c>
      <c r="AE52" s="108"/>
    </row>
    <row r="53" spans="1:31" s="117" customFormat="1" ht="19.5" customHeight="1">
      <c r="A53" s="486" t="s">
        <v>171</v>
      </c>
      <c r="B53" s="522"/>
      <c r="C53" s="290">
        <f t="shared" si="2"/>
        <v>0</v>
      </c>
      <c r="D53" s="291">
        <f t="shared" si="3"/>
        <v>0</v>
      </c>
      <c r="E53" s="291">
        <f t="shared" si="4"/>
        <v>0</v>
      </c>
      <c r="F53" s="291">
        <f t="shared" si="5"/>
        <v>0</v>
      </c>
      <c r="G53" s="291">
        <f t="shared" si="6"/>
        <v>0</v>
      </c>
      <c r="H53" s="291">
        <f t="shared" si="7"/>
        <v>0</v>
      </c>
      <c r="I53" s="291">
        <f t="shared" si="8"/>
        <v>0</v>
      </c>
      <c r="J53" s="291">
        <f t="shared" ref="J53:AC53" si="20">SUM(J54:J55)</f>
        <v>0</v>
      </c>
      <c r="K53" s="291">
        <f t="shared" si="20"/>
        <v>0</v>
      </c>
      <c r="L53" s="291">
        <f t="shared" si="10"/>
        <v>0</v>
      </c>
      <c r="M53" s="291">
        <f t="shared" si="20"/>
        <v>0</v>
      </c>
      <c r="N53" s="291">
        <f t="shared" si="20"/>
        <v>0</v>
      </c>
      <c r="O53" s="291">
        <f t="shared" si="11"/>
        <v>0</v>
      </c>
      <c r="P53" s="291">
        <f t="shared" si="20"/>
        <v>0</v>
      </c>
      <c r="Q53" s="291">
        <f t="shared" si="20"/>
        <v>0</v>
      </c>
      <c r="R53" s="291">
        <f t="shared" si="12"/>
        <v>0</v>
      </c>
      <c r="S53" s="291">
        <f t="shared" si="20"/>
        <v>0</v>
      </c>
      <c r="T53" s="291">
        <f t="shared" si="20"/>
        <v>0</v>
      </c>
      <c r="U53" s="291">
        <f t="shared" si="13"/>
        <v>0</v>
      </c>
      <c r="V53" s="291">
        <f t="shared" si="20"/>
        <v>0</v>
      </c>
      <c r="W53" s="291">
        <f t="shared" si="20"/>
        <v>0</v>
      </c>
      <c r="X53" s="291">
        <f t="shared" si="20"/>
        <v>0</v>
      </c>
      <c r="Y53" s="291">
        <f t="shared" si="20"/>
        <v>0</v>
      </c>
      <c r="Z53" s="291">
        <f t="shared" si="20"/>
        <v>0</v>
      </c>
      <c r="AA53" s="291">
        <f t="shared" si="20"/>
        <v>0</v>
      </c>
      <c r="AB53" s="291">
        <f t="shared" si="20"/>
        <v>0</v>
      </c>
      <c r="AC53" s="291">
        <f t="shared" si="20"/>
        <v>0</v>
      </c>
      <c r="AD53" s="465" t="s">
        <v>171</v>
      </c>
      <c r="AE53" s="520"/>
    </row>
    <row r="54" spans="1:31" s="116" customFormat="1" ht="16.5" customHeight="1">
      <c r="A54" s="112"/>
      <c r="B54" s="114" t="s">
        <v>42</v>
      </c>
      <c r="C54" s="293">
        <f t="shared" si="2"/>
        <v>0</v>
      </c>
      <c r="D54" s="172">
        <f t="shared" si="3"/>
        <v>0</v>
      </c>
      <c r="E54" s="172">
        <f t="shared" si="4"/>
        <v>0</v>
      </c>
      <c r="F54" s="172">
        <f t="shared" si="5"/>
        <v>0</v>
      </c>
      <c r="G54" s="173">
        <f t="shared" si="6"/>
        <v>0</v>
      </c>
      <c r="H54" s="173">
        <f t="shared" si="7"/>
        <v>0</v>
      </c>
      <c r="I54" s="172">
        <f t="shared" si="8"/>
        <v>0</v>
      </c>
      <c r="J54" s="173">
        <v>0</v>
      </c>
      <c r="K54" s="173">
        <v>0</v>
      </c>
      <c r="L54" s="172">
        <f t="shared" si="10"/>
        <v>0</v>
      </c>
      <c r="M54" s="173">
        <v>0</v>
      </c>
      <c r="N54" s="173">
        <v>0</v>
      </c>
      <c r="O54" s="172">
        <f t="shared" si="11"/>
        <v>0</v>
      </c>
      <c r="P54" s="173">
        <v>0</v>
      </c>
      <c r="Q54" s="173">
        <v>0</v>
      </c>
      <c r="R54" s="172">
        <f t="shared" si="12"/>
        <v>0</v>
      </c>
      <c r="S54" s="173">
        <v>0</v>
      </c>
      <c r="T54" s="173">
        <v>0</v>
      </c>
      <c r="U54" s="172">
        <f t="shared" si="13"/>
        <v>0</v>
      </c>
      <c r="V54" s="172">
        <v>0</v>
      </c>
      <c r="W54" s="173">
        <v>0</v>
      </c>
      <c r="X54" s="173">
        <v>0</v>
      </c>
      <c r="Y54" s="173">
        <v>0</v>
      </c>
      <c r="Z54" s="173">
        <v>0</v>
      </c>
      <c r="AA54" s="173">
        <v>0</v>
      </c>
      <c r="AB54" s="173">
        <v>0</v>
      </c>
      <c r="AC54" s="173">
        <v>0</v>
      </c>
      <c r="AD54" s="111" t="s">
        <v>42</v>
      </c>
      <c r="AE54" s="108"/>
    </row>
    <row r="55" spans="1:31" s="118" customFormat="1" ht="16.5" customHeight="1">
      <c r="A55" s="112"/>
      <c r="B55" s="114" t="s">
        <v>54</v>
      </c>
      <c r="C55" s="293">
        <f t="shared" si="2"/>
        <v>0</v>
      </c>
      <c r="D55" s="172">
        <f t="shared" si="3"/>
        <v>0</v>
      </c>
      <c r="E55" s="172">
        <f t="shared" si="4"/>
        <v>0</v>
      </c>
      <c r="F55" s="172">
        <f t="shared" si="5"/>
        <v>0</v>
      </c>
      <c r="G55" s="173">
        <f t="shared" si="6"/>
        <v>0</v>
      </c>
      <c r="H55" s="173">
        <f t="shared" si="7"/>
        <v>0</v>
      </c>
      <c r="I55" s="172">
        <f t="shared" si="8"/>
        <v>0</v>
      </c>
      <c r="J55" s="173">
        <v>0</v>
      </c>
      <c r="K55" s="173">
        <v>0</v>
      </c>
      <c r="L55" s="172">
        <f t="shared" si="10"/>
        <v>0</v>
      </c>
      <c r="M55" s="173">
        <v>0</v>
      </c>
      <c r="N55" s="173">
        <v>0</v>
      </c>
      <c r="O55" s="172">
        <f t="shared" si="11"/>
        <v>0</v>
      </c>
      <c r="P55" s="173">
        <v>0</v>
      </c>
      <c r="Q55" s="173">
        <v>0</v>
      </c>
      <c r="R55" s="172">
        <f t="shared" si="12"/>
        <v>0</v>
      </c>
      <c r="S55" s="173">
        <v>0</v>
      </c>
      <c r="T55" s="173">
        <v>0</v>
      </c>
      <c r="U55" s="172">
        <f t="shared" si="13"/>
        <v>0</v>
      </c>
      <c r="V55" s="172">
        <v>0</v>
      </c>
      <c r="W55" s="173">
        <v>0</v>
      </c>
      <c r="X55" s="173">
        <v>0</v>
      </c>
      <c r="Y55" s="173">
        <v>0</v>
      </c>
      <c r="Z55" s="173">
        <v>0</v>
      </c>
      <c r="AA55" s="173">
        <v>0</v>
      </c>
      <c r="AB55" s="173">
        <v>0</v>
      </c>
      <c r="AC55" s="173">
        <v>0</v>
      </c>
      <c r="AD55" s="111" t="s">
        <v>54</v>
      </c>
      <c r="AE55" s="108"/>
    </row>
    <row r="56" spans="1:31" s="115" customFormat="1" ht="19.5" customHeight="1">
      <c r="A56" s="486" t="s">
        <v>172</v>
      </c>
      <c r="B56" s="492"/>
      <c r="C56" s="290">
        <f t="shared" si="2"/>
        <v>0</v>
      </c>
      <c r="D56" s="291">
        <f t="shared" si="3"/>
        <v>0</v>
      </c>
      <c r="E56" s="291">
        <f t="shared" si="4"/>
        <v>0</v>
      </c>
      <c r="F56" s="291">
        <f t="shared" si="5"/>
        <v>0</v>
      </c>
      <c r="G56" s="291">
        <f t="shared" si="6"/>
        <v>0</v>
      </c>
      <c r="H56" s="291">
        <f t="shared" si="7"/>
        <v>0</v>
      </c>
      <c r="I56" s="291">
        <f t="shared" si="8"/>
        <v>0</v>
      </c>
      <c r="J56" s="291">
        <f t="shared" ref="J56:AC56" si="21">SUM(J57:J58)</f>
        <v>0</v>
      </c>
      <c r="K56" s="291">
        <f t="shared" si="21"/>
        <v>0</v>
      </c>
      <c r="L56" s="291">
        <f t="shared" si="10"/>
        <v>0</v>
      </c>
      <c r="M56" s="291">
        <f t="shared" si="21"/>
        <v>0</v>
      </c>
      <c r="N56" s="291">
        <f t="shared" si="21"/>
        <v>0</v>
      </c>
      <c r="O56" s="291">
        <f t="shared" si="11"/>
        <v>0</v>
      </c>
      <c r="P56" s="291">
        <f t="shared" si="21"/>
        <v>0</v>
      </c>
      <c r="Q56" s="291">
        <f t="shared" si="21"/>
        <v>0</v>
      </c>
      <c r="R56" s="291">
        <f t="shared" si="12"/>
        <v>0</v>
      </c>
      <c r="S56" s="291">
        <f t="shared" si="21"/>
        <v>0</v>
      </c>
      <c r="T56" s="291">
        <f t="shared" si="21"/>
        <v>0</v>
      </c>
      <c r="U56" s="291">
        <f t="shared" si="13"/>
        <v>0</v>
      </c>
      <c r="V56" s="291">
        <f t="shared" si="21"/>
        <v>0</v>
      </c>
      <c r="W56" s="291">
        <f t="shared" si="21"/>
        <v>0</v>
      </c>
      <c r="X56" s="291">
        <f t="shared" si="21"/>
        <v>0</v>
      </c>
      <c r="Y56" s="291">
        <f t="shared" si="21"/>
        <v>0</v>
      </c>
      <c r="Z56" s="291">
        <f t="shared" si="21"/>
        <v>0</v>
      </c>
      <c r="AA56" s="291">
        <f t="shared" si="21"/>
        <v>0</v>
      </c>
      <c r="AB56" s="291">
        <f t="shared" si="21"/>
        <v>0</v>
      </c>
      <c r="AC56" s="291">
        <f t="shared" si="21"/>
        <v>0</v>
      </c>
      <c r="AD56" s="465" t="s">
        <v>172</v>
      </c>
      <c r="AE56" s="477"/>
    </row>
    <row r="57" spans="1:31" s="116" customFormat="1" ht="16.5" customHeight="1">
      <c r="A57" s="113"/>
      <c r="B57" s="114" t="s">
        <v>43</v>
      </c>
      <c r="C57" s="293">
        <f t="shared" si="2"/>
        <v>0</v>
      </c>
      <c r="D57" s="172">
        <f t="shared" si="3"/>
        <v>0</v>
      </c>
      <c r="E57" s="172">
        <f t="shared" si="4"/>
        <v>0</v>
      </c>
      <c r="F57" s="172">
        <f t="shared" si="5"/>
        <v>0</v>
      </c>
      <c r="G57" s="173">
        <f t="shared" si="6"/>
        <v>0</v>
      </c>
      <c r="H57" s="173">
        <f t="shared" si="7"/>
        <v>0</v>
      </c>
      <c r="I57" s="172">
        <f t="shared" si="8"/>
        <v>0</v>
      </c>
      <c r="J57" s="173">
        <v>0</v>
      </c>
      <c r="K57" s="173">
        <v>0</v>
      </c>
      <c r="L57" s="172">
        <f t="shared" si="10"/>
        <v>0</v>
      </c>
      <c r="M57" s="173">
        <v>0</v>
      </c>
      <c r="N57" s="173">
        <v>0</v>
      </c>
      <c r="O57" s="172">
        <f t="shared" si="11"/>
        <v>0</v>
      </c>
      <c r="P57" s="173">
        <v>0</v>
      </c>
      <c r="Q57" s="173">
        <v>0</v>
      </c>
      <c r="R57" s="172">
        <f t="shared" si="12"/>
        <v>0</v>
      </c>
      <c r="S57" s="173">
        <v>0</v>
      </c>
      <c r="T57" s="173">
        <v>0</v>
      </c>
      <c r="U57" s="172">
        <f t="shared" si="13"/>
        <v>0</v>
      </c>
      <c r="V57" s="172">
        <v>0</v>
      </c>
      <c r="W57" s="173">
        <v>0</v>
      </c>
      <c r="X57" s="173">
        <v>0</v>
      </c>
      <c r="Y57" s="173">
        <v>0</v>
      </c>
      <c r="Z57" s="173">
        <v>0</v>
      </c>
      <c r="AA57" s="173">
        <v>0</v>
      </c>
      <c r="AB57" s="173">
        <v>0</v>
      </c>
      <c r="AC57" s="173">
        <v>0</v>
      </c>
      <c r="AD57" s="111" t="s">
        <v>43</v>
      </c>
      <c r="AE57" s="108"/>
    </row>
    <row r="58" spans="1:31" s="116" customFormat="1" ht="16.5" customHeight="1">
      <c r="A58" s="113"/>
      <c r="B58" s="114" t="s">
        <v>128</v>
      </c>
      <c r="C58" s="293">
        <f t="shared" si="2"/>
        <v>0</v>
      </c>
      <c r="D58" s="172">
        <f t="shared" si="3"/>
        <v>0</v>
      </c>
      <c r="E58" s="172">
        <f t="shared" si="4"/>
        <v>0</v>
      </c>
      <c r="F58" s="172">
        <f t="shared" si="5"/>
        <v>0</v>
      </c>
      <c r="G58" s="173">
        <f t="shared" si="6"/>
        <v>0</v>
      </c>
      <c r="H58" s="173">
        <f t="shared" si="7"/>
        <v>0</v>
      </c>
      <c r="I58" s="172">
        <f t="shared" si="8"/>
        <v>0</v>
      </c>
      <c r="J58" s="173">
        <v>0</v>
      </c>
      <c r="K58" s="173">
        <v>0</v>
      </c>
      <c r="L58" s="172">
        <f t="shared" si="10"/>
        <v>0</v>
      </c>
      <c r="M58" s="173">
        <v>0</v>
      </c>
      <c r="N58" s="173">
        <v>0</v>
      </c>
      <c r="O58" s="172">
        <f t="shared" si="11"/>
        <v>0</v>
      </c>
      <c r="P58" s="173">
        <v>0</v>
      </c>
      <c r="Q58" s="173">
        <v>0</v>
      </c>
      <c r="R58" s="172">
        <f t="shared" si="12"/>
        <v>0</v>
      </c>
      <c r="S58" s="173">
        <v>0</v>
      </c>
      <c r="T58" s="173">
        <v>0</v>
      </c>
      <c r="U58" s="172">
        <f t="shared" si="13"/>
        <v>0</v>
      </c>
      <c r="V58" s="172">
        <v>0</v>
      </c>
      <c r="W58" s="173">
        <v>0</v>
      </c>
      <c r="X58" s="173">
        <v>0</v>
      </c>
      <c r="Y58" s="173">
        <v>0</v>
      </c>
      <c r="Z58" s="173">
        <v>0</v>
      </c>
      <c r="AA58" s="173">
        <v>0</v>
      </c>
      <c r="AB58" s="173">
        <v>0</v>
      </c>
      <c r="AC58" s="173">
        <v>0</v>
      </c>
      <c r="AD58" s="111" t="s">
        <v>128</v>
      </c>
      <c r="AE58" s="108"/>
    </row>
    <row r="59" spans="1:31" s="115" customFormat="1" ht="19.5" customHeight="1">
      <c r="A59" s="486" t="s">
        <v>173</v>
      </c>
      <c r="B59" s="522"/>
      <c r="C59" s="290">
        <f t="shared" si="2"/>
        <v>0</v>
      </c>
      <c r="D59" s="291">
        <f t="shared" si="3"/>
        <v>0</v>
      </c>
      <c r="E59" s="291">
        <f t="shared" si="4"/>
        <v>0</v>
      </c>
      <c r="F59" s="291">
        <f t="shared" si="5"/>
        <v>0</v>
      </c>
      <c r="G59" s="291">
        <f t="shared" si="6"/>
        <v>0</v>
      </c>
      <c r="H59" s="291">
        <f t="shared" si="7"/>
        <v>0</v>
      </c>
      <c r="I59" s="291">
        <f t="shared" si="8"/>
        <v>0</v>
      </c>
      <c r="J59" s="291">
        <f t="shared" ref="J59:AC59" si="22">J60</f>
        <v>0</v>
      </c>
      <c r="K59" s="291">
        <f t="shared" si="22"/>
        <v>0</v>
      </c>
      <c r="L59" s="291">
        <f t="shared" si="10"/>
        <v>0</v>
      </c>
      <c r="M59" s="291">
        <f t="shared" si="22"/>
        <v>0</v>
      </c>
      <c r="N59" s="291">
        <f t="shared" si="22"/>
        <v>0</v>
      </c>
      <c r="O59" s="291">
        <f t="shared" si="11"/>
        <v>0</v>
      </c>
      <c r="P59" s="291">
        <f t="shared" si="22"/>
        <v>0</v>
      </c>
      <c r="Q59" s="291">
        <f t="shared" si="22"/>
        <v>0</v>
      </c>
      <c r="R59" s="291">
        <f t="shared" si="12"/>
        <v>0</v>
      </c>
      <c r="S59" s="291">
        <f t="shared" si="22"/>
        <v>0</v>
      </c>
      <c r="T59" s="291">
        <f t="shared" si="22"/>
        <v>0</v>
      </c>
      <c r="U59" s="291">
        <f t="shared" si="13"/>
        <v>0</v>
      </c>
      <c r="V59" s="291">
        <f t="shared" si="22"/>
        <v>0</v>
      </c>
      <c r="W59" s="291">
        <f t="shared" si="22"/>
        <v>0</v>
      </c>
      <c r="X59" s="291">
        <f t="shared" si="22"/>
        <v>0</v>
      </c>
      <c r="Y59" s="291">
        <f t="shared" si="22"/>
        <v>0</v>
      </c>
      <c r="Z59" s="291">
        <f t="shared" si="22"/>
        <v>0</v>
      </c>
      <c r="AA59" s="291">
        <f t="shared" si="22"/>
        <v>0</v>
      </c>
      <c r="AB59" s="291">
        <f t="shared" si="22"/>
        <v>0</v>
      </c>
      <c r="AC59" s="291">
        <f t="shared" si="22"/>
        <v>0</v>
      </c>
      <c r="AD59" s="465" t="s">
        <v>173</v>
      </c>
      <c r="AE59" s="520"/>
    </row>
    <row r="60" spans="1:31" s="116" customFormat="1" ht="16.5" customHeight="1">
      <c r="A60" s="113"/>
      <c r="B60" s="114" t="s">
        <v>44</v>
      </c>
      <c r="C60" s="293">
        <f t="shared" si="2"/>
        <v>0</v>
      </c>
      <c r="D60" s="172">
        <f t="shared" si="3"/>
        <v>0</v>
      </c>
      <c r="E60" s="172">
        <f t="shared" si="4"/>
        <v>0</v>
      </c>
      <c r="F60" s="172">
        <f t="shared" si="5"/>
        <v>0</v>
      </c>
      <c r="G60" s="173">
        <f t="shared" si="6"/>
        <v>0</v>
      </c>
      <c r="H60" s="173">
        <f t="shared" si="7"/>
        <v>0</v>
      </c>
      <c r="I60" s="172">
        <f t="shared" si="8"/>
        <v>0</v>
      </c>
      <c r="J60" s="173">
        <v>0</v>
      </c>
      <c r="K60" s="173">
        <v>0</v>
      </c>
      <c r="L60" s="172">
        <f t="shared" si="10"/>
        <v>0</v>
      </c>
      <c r="M60" s="173">
        <v>0</v>
      </c>
      <c r="N60" s="173">
        <v>0</v>
      </c>
      <c r="O60" s="172">
        <f t="shared" si="11"/>
        <v>0</v>
      </c>
      <c r="P60" s="173">
        <v>0</v>
      </c>
      <c r="Q60" s="173">
        <v>0</v>
      </c>
      <c r="R60" s="172">
        <f t="shared" si="12"/>
        <v>0</v>
      </c>
      <c r="S60" s="173">
        <v>0</v>
      </c>
      <c r="T60" s="173">
        <v>0</v>
      </c>
      <c r="U60" s="172">
        <f t="shared" si="13"/>
        <v>0</v>
      </c>
      <c r="V60" s="172">
        <v>0</v>
      </c>
      <c r="W60" s="173">
        <v>0</v>
      </c>
      <c r="X60" s="173">
        <v>0</v>
      </c>
      <c r="Y60" s="173">
        <v>0</v>
      </c>
      <c r="Z60" s="173">
        <v>0</v>
      </c>
      <c r="AA60" s="173">
        <v>0</v>
      </c>
      <c r="AB60" s="173">
        <v>0</v>
      </c>
      <c r="AC60" s="173">
        <v>0</v>
      </c>
      <c r="AD60" s="111" t="s">
        <v>44</v>
      </c>
      <c r="AE60" s="108"/>
    </row>
    <row r="61" spans="1:31" s="117" customFormat="1" ht="19.5" customHeight="1">
      <c r="A61" s="486" t="s">
        <v>174</v>
      </c>
      <c r="B61" s="492"/>
      <c r="C61" s="290">
        <f t="shared" si="2"/>
        <v>0</v>
      </c>
      <c r="D61" s="291">
        <f t="shared" si="3"/>
        <v>0</v>
      </c>
      <c r="E61" s="291">
        <f t="shared" si="4"/>
        <v>0</v>
      </c>
      <c r="F61" s="291">
        <f t="shared" si="5"/>
        <v>0</v>
      </c>
      <c r="G61" s="291">
        <f t="shared" si="6"/>
        <v>0</v>
      </c>
      <c r="H61" s="291">
        <f t="shared" si="7"/>
        <v>0</v>
      </c>
      <c r="I61" s="291">
        <f t="shared" si="8"/>
        <v>0</v>
      </c>
      <c r="J61" s="291">
        <f t="shared" ref="J61:AC61" si="23">J62</f>
        <v>0</v>
      </c>
      <c r="K61" s="291">
        <f t="shared" si="23"/>
        <v>0</v>
      </c>
      <c r="L61" s="291">
        <f t="shared" si="10"/>
        <v>0</v>
      </c>
      <c r="M61" s="291">
        <f t="shared" si="23"/>
        <v>0</v>
      </c>
      <c r="N61" s="291">
        <f t="shared" si="23"/>
        <v>0</v>
      </c>
      <c r="O61" s="291">
        <f t="shared" si="11"/>
        <v>0</v>
      </c>
      <c r="P61" s="291">
        <f t="shared" si="23"/>
        <v>0</v>
      </c>
      <c r="Q61" s="291">
        <f t="shared" si="23"/>
        <v>0</v>
      </c>
      <c r="R61" s="291">
        <f t="shared" si="12"/>
        <v>0</v>
      </c>
      <c r="S61" s="291">
        <f t="shared" si="23"/>
        <v>0</v>
      </c>
      <c r="T61" s="291">
        <f t="shared" si="23"/>
        <v>0</v>
      </c>
      <c r="U61" s="291">
        <f t="shared" si="13"/>
        <v>0</v>
      </c>
      <c r="V61" s="291">
        <f t="shared" si="23"/>
        <v>0</v>
      </c>
      <c r="W61" s="291">
        <f t="shared" si="23"/>
        <v>0</v>
      </c>
      <c r="X61" s="291">
        <f t="shared" si="23"/>
        <v>0</v>
      </c>
      <c r="Y61" s="291">
        <f t="shared" si="23"/>
        <v>0</v>
      </c>
      <c r="Z61" s="291">
        <f t="shared" si="23"/>
        <v>0</v>
      </c>
      <c r="AA61" s="291">
        <f t="shared" si="23"/>
        <v>0</v>
      </c>
      <c r="AB61" s="291">
        <f t="shared" si="23"/>
        <v>0</v>
      </c>
      <c r="AC61" s="291">
        <f t="shared" si="23"/>
        <v>0</v>
      </c>
      <c r="AD61" s="465" t="s">
        <v>174</v>
      </c>
      <c r="AE61" s="477"/>
    </row>
    <row r="62" spans="1:31" s="118" customFormat="1" ht="16.5" customHeight="1">
      <c r="A62" s="113"/>
      <c r="B62" s="114" t="s">
        <v>129</v>
      </c>
      <c r="C62" s="293">
        <f t="shared" si="2"/>
        <v>0</v>
      </c>
      <c r="D62" s="172">
        <f t="shared" si="3"/>
        <v>0</v>
      </c>
      <c r="E62" s="172">
        <f t="shared" si="4"/>
        <v>0</v>
      </c>
      <c r="F62" s="172">
        <f t="shared" si="5"/>
        <v>0</v>
      </c>
      <c r="G62" s="173">
        <f t="shared" si="6"/>
        <v>0</v>
      </c>
      <c r="H62" s="173">
        <f t="shared" si="7"/>
        <v>0</v>
      </c>
      <c r="I62" s="172">
        <f t="shared" si="8"/>
        <v>0</v>
      </c>
      <c r="J62" s="173">
        <v>0</v>
      </c>
      <c r="K62" s="173">
        <v>0</v>
      </c>
      <c r="L62" s="172">
        <f t="shared" si="10"/>
        <v>0</v>
      </c>
      <c r="M62" s="173">
        <v>0</v>
      </c>
      <c r="N62" s="173">
        <v>0</v>
      </c>
      <c r="O62" s="172">
        <f t="shared" si="11"/>
        <v>0</v>
      </c>
      <c r="P62" s="173">
        <v>0</v>
      </c>
      <c r="Q62" s="173">
        <v>0</v>
      </c>
      <c r="R62" s="172">
        <f t="shared" si="12"/>
        <v>0</v>
      </c>
      <c r="S62" s="173">
        <v>0</v>
      </c>
      <c r="T62" s="173">
        <v>0</v>
      </c>
      <c r="U62" s="172">
        <f t="shared" si="13"/>
        <v>0</v>
      </c>
      <c r="V62" s="172">
        <v>0</v>
      </c>
      <c r="W62" s="173">
        <v>0</v>
      </c>
      <c r="X62" s="173">
        <v>0</v>
      </c>
      <c r="Y62" s="173">
        <v>0</v>
      </c>
      <c r="Z62" s="173">
        <v>0</v>
      </c>
      <c r="AA62" s="173">
        <v>0</v>
      </c>
      <c r="AB62" s="173">
        <v>0</v>
      </c>
      <c r="AC62" s="173">
        <v>0</v>
      </c>
      <c r="AD62" s="111" t="s">
        <v>129</v>
      </c>
      <c r="AE62" s="108"/>
    </row>
    <row r="63" spans="1:31" s="3" customFormat="1" ht="16.5" customHeight="1">
      <c r="A63" s="149"/>
      <c r="B63" s="174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75"/>
      <c r="AE63" s="149"/>
    </row>
    <row r="64" spans="1:31" ht="11.65" customHeight="1">
      <c r="B64" s="68"/>
      <c r="C64" s="68"/>
      <c r="D64" s="68"/>
      <c r="E64" s="68"/>
    </row>
    <row r="65" spans="2:5" ht="11.65" customHeight="1">
      <c r="B65" s="68"/>
      <c r="C65" s="68"/>
      <c r="D65" s="68"/>
      <c r="E65" s="68"/>
    </row>
    <row r="66" spans="2:5" ht="11.65" customHeight="1">
      <c r="B66" s="68"/>
      <c r="C66" s="68"/>
      <c r="D66" s="68"/>
      <c r="E66" s="68"/>
    </row>
    <row r="67" spans="2:5" ht="11.65" customHeight="1">
      <c r="B67" s="68"/>
      <c r="C67" s="68"/>
      <c r="D67" s="68"/>
      <c r="E67" s="68"/>
    </row>
    <row r="68" spans="2:5" ht="11.65" customHeight="1">
      <c r="B68" s="68"/>
      <c r="C68" s="68"/>
      <c r="D68" s="68"/>
      <c r="E68" s="68"/>
    </row>
    <row r="69" spans="2:5" ht="11.65" customHeight="1">
      <c r="B69" s="68"/>
      <c r="C69" s="68"/>
      <c r="D69" s="68"/>
      <c r="E69" s="68"/>
    </row>
    <row r="70" spans="2:5" ht="11.65" customHeight="1">
      <c r="B70" s="68"/>
      <c r="C70" s="68"/>
      <c r="D70" s="68"/>
      <c r="E70" s="68"/>
    </row>
    <row r="71" spans="2:5" ht="11.65" customHeight="1">
      <c r="B71" s="68"/>
      <c r="C71" s="68"/>
      <c r="D71" s="68"/>
      <c r="E71" s="68"/>
    </row>
    <row r="72" spans="2:5" ht="11.65" customHeight="1">
      <c r="B72" s="68"/>
      <c r="C72" s="68"/>
      <c r="D72" s="68"/>
      <c r="E72" s="68"/>
    </row>
    <row r="73" spans="2:5" ht="11.65" customHeight="1">
      <c r="B73" s="68"/>
      <c r="C73" s="68"/>
      <c r="D73" s="68"/>
      <c r="E73" s="68"/>
    </row>
    <row r="74" spans="2:5" ht="11.65" customHeight="1">
      <c r="B74" s="68"/>
      <c r="C74" s="68"/>
      <c r="D74" s="68"/>
      <c r="E74" s="68"/>
    </row>
  </sheetData>
  <mergeCells count="41">
    <mergeCell ref="A1:N1"/>
    <mergeCell ref="I6:K6"/>
    <mergeCell ref="A4:B7"/>
    <mergeCell ref="Y4:AC4"/>
    <mergeCell ref="F6:H6"/>
    <mergeCell ref="Y5:Y7"/>
    <mergeCell ref="F5:T5"/>
    <mergeCell ref="U5:W6"/>
    <mergeCell ref="Z5:AA6"/>
    <mergeCell ref="E6:E7"/>
    <mergeCell ref="C6:C7"/>
    <mergeCell ref="D6:D7"/>
    <mergeCell ref="L6:N6"/>
    <mergeCell ref="O6:Q6"/>
    <mergeCell ref="R6:T6"/>
    <mergeCell ref="AB5:AC6"/>
    <mergeCell ref="A42:B42"/>
    <mergeCell ref="AD45:AE45"/>
    <mergeCell ref="AD12:AE12"/>
    <mergeCell ref="AD32:AE32"/>
    <mergeCell ref="AD35:AE35"/>
    <mergeCell ref="AD40:AE40"/>
    <mergeCell ref="A35:B35"/>
    <mergeCell ref="A40:B40"/>
    <mergeCell ref="A12:B12"/>
    <mergeCell ref="A32:B32"/>
    <mergeCell ref="AD4:AE7"/>
    <mergeCell ref="C4:X4"/>
    <mergeCell ref="AD49:AE49"/>
    <mergeCell ref="AD42:AE42"/>
    <mergeCell ref="X5:X7"/>
    <mergeCell ref="A49:B49"/>
    <mergeCell ref="A53:B53"/>
    <mergeCell ref="A45:B45"/>
    <mergeCell ref="A61:B61"/>
    <mergeCell ref="AD61:AE61"/>
    <mergeCell ref="AD53:AE53"/>
    <mergeCell ref="AD56:AE56"/>
    <mergeCell ref="A59:B59"/>
    <mergeCell ref="A56:B56"/>
    <mergeCell ref="AD59:AE59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orientation="portrait" r:id="rId1"/>
  <headerFooter alignWithMargins="0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5">
    <tabColor theme="3" tint="0.59999389629810485"/>
  </sheetPr>
  <dimension ref="A1:AQ81"/>
  <sheetViews>
    <sheetView showGridLines="0" zoomScaleNormal="100" zoomScaleSheetLayoutView="75" workbookViewId="0">
      <pane xSplit="2" ySplit="7" topLeftCell="C8" activePane="bottomRight" state="frozen"/>
      <selection activeCell="A12" sqref="A12:IV63"/>
      <selection pane="topRight" activeCell="A12" sqref="A12:IV63"/>
      <selection pane="bottomLeft" activeCell="A12" sqref="A12:IV63"/>
      <selection pane="bottomRight" activeCell="C2" sqref="C2"/>
    </sheetView>
  </sheetViews>
  <sheetFormatPr defaultColWidth="8.75" defaultRowHeight="11.65" customHeight="1"/>
  <cols>
    <col min="1" max="1" width="1.375" style="29" customWidth="1"/>
    <col min="2" max="2" width="8.75" style="56" customWidth="1"/>
    <col min="3" max="5" width="6.25" style="29" customWidth="1"/>
    <col min="6" max="20" width="5" style="29" customWidth="1"/>
    <col min="21" max="23" width="6.25" style="29" customWidth="1"/>
    <col min="24" max="38" width="5" style="29" customWidth="1"/>
    <col min="39" max="41" width="6.25" style="29" customWidth="1"/>
    <col min="42" max="42" width="8.75" style="29" customWidth="1"/>
    <col min="43" max="43" width="1.375" style="29" customWidth="1"/>
    <col min="44" max="16384" width="8.75" style="29"/>
  </cols>
  <sheetData>
    <row r="1" spans="1:43" s="24" customFormat="1" ht="16.5" customHeight="1">
      <c r="A1" s="537" t="s">
        <v>185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176"/>
      <c r="Y1" s="176"/>
      <c r="Z1" s="176"/>
      <c r="AA1" s="176"/>
      <c r="AB1" s="176"/>
      <c r="AC1" s="176"/>
      <c r="AD1" s="176"/>
      <c r="AE1" s="145" t="s">
        <v>130</v>
      </c>
      <c r="AF1" s="176"/>
      <c r="AG1" s="176"/>
      <c r="AH1" s="176"/>
      <c r="AI1" s="176"/>
      <c r="AJ1" s="176"/>
      <c r="AK1" s="176"/>
      <c r="AL1" s="176"/>
      <c r="AM1" s="144"/>
      <c r="AN1" s="144"/>
      <c r="AO1" s="144"/>
      <c r="AP1" s="146"/>
      <c r="AQ1" s="146"/>
    </row>
    <row r="2" spans="1:43" s="24" customFormat="1" ht="16.5" customHeight="1">
      <c r="A2" s="250"/>
      <c r="B2" s="188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76"/>
      <c r="Y2" s="176"/>
      <c r="Z2" s="176"/>
      <c r="AA2" s="176"/>
      <c r="AB2" s="176"/>
      <c r="AC2" s="176"/>
      <c r="AD2" s="176"/>
      <c r="AE2" s="145"/>
      <c r="AF2" s="176"/>
      <c r="AG2" s="176"/>
      <c r="AH2" s="176"/>
      <c r="AI2" s="176"/>
      <c r="AJ2" s="176"/>
      <c r="AK2" s="176"/>
      <c r="AL2" s="176"/>
      <c r="AM2" s="144"/>
      <c r="AN2" s="144"/>
      <c r="AO2" s="144"/>
      <c r="AP2" s="146"/>
      <c r="AQ2" s="146"/>
    </row>
    <row r="3" spans="1:43" s="24" customFormat="1" ht="16.5" customHeight="1">
      <c r="A3" s="145" t="s">
        <v>239</v>
      </c>
      <c r="B3" s="189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48"/>
      <c r="X3" s="148" t="s">
        <v>82</v>
      </c>
      <c r="Y3" s="148"/>
      <c r="Z3" s="148"/>
      <c r="AA3" s="148"/>
      <c r="AB3" s="148"/>
      <c r="AC3" s="148"/>
      <c r="AD3" s="148"/>
      <c r="AE3" s="149"/>
      <c r="AF3" s="148"/>
      <c r="AG3" s="14"/>
      <c r="AH3" s="14"/>
      <c r="AI3" s="14"/>
      <c r="AJ3" s="14"/>
      <c r="AK3" s="14"/>
      <c r="AL3" s="14"/>
      <c r="AM3" s="14"/>
      <c r="AN3" s="14"/>
      <c r="AO3" s="14"/>
      <c r="AP3" s="150"/>
      <c r="AQ3" s="151" t="s">
        <v>203</v>
      </c>
    </row>
    <row r="4" spans="1:43" s="24" customFormat="1" ht="21" customHeight="1">
      <c r="A4" s="525" t="s">
        <v>193</v>
      </c>
      <c r="B4" s="538"/>
      <c r="C4" s="501" t="s">
        <v>124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 t="s">
        <v>124</v>
      </c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  <c r="AM4" s="517" t="s">
        <v>77</v>
      </c>
      <c r="AN4" s="511"/>
      <c r="AO4" s="518"/>
      <c r="AP4" s="510" t="s">
        <v>193</v>
      </c>
      <c r="AQ4" s="511"/>
    </row>
    <row r="5" spans="1:43" s="24" customFormat="1" ht="21" customHeight="1">
      <c r="A5" s="528"/>
      <c r="B5" s="539"/>
      <c r="C5" s="501" t="s">
        <v>3</v>
      </c>
      <c r="D5" s="502"/>
      <c r="E5" s="503"/>
      <c r="F5" s="501" t="s">
        <v>64</v>
      </c>
      <c r="G5" s="502"/>
      <c r="H5" s="503"/>
      <c r="I5" s="501" t="s">
        <v>153</v>
      </c>
      <c r="J5" s="502"/>
      <c r="K5" s="503"/>
      <c r="L5" s="501" t="s">
        <v>65</v>
      </c>
      <c r="M5" s="502"/>
      <c r="N5" s="503"/>
      <c r="O5" s="501" t="s">
        <v>154</v>
      </c>
      <c r="P5" s="502"/>
      <c r="Q5" s="503"/>
      <c r="R5" s="501" t="s">
        <v>155</v>
      </c>
      <c r="S5" s="502"/>
      <c r="T5" s="503"/>
      <c r="U5" s="501" t="s">
        <v>4</v>
      </c>
      <c r="V5" s="502"/>
      <c r="W5" s="503"/>
      <c r="X5" s="501" t="s">
        <v>5</v>
      </c>
      <c r="Y5" s="502"/>
      <c r="Z5" s="503"/>
      <c r="AA5" s="501" t="s">
        <v>66</v>
      </c>
      <c r="AB5" s="502"/>
      <c r="AC5" s="503"/>
      <c r="AD5" s="501" t="s">
        <v>67</v>
      </c>
      <c r="AE5" s="502"/>
      <c r="AF5" s="503"/>
      <c r="AG5" s="501" t="s">
        <v>68</v>
      </c>
      <c r="AH5" s="502"/>
      <c r="AI5" s="503"/>
      <c r="AJ5" s="501" t="s">
        <v>69</v>
      </c>
      <c r="AK5" s="502"/>
      <c r="AL5" s="503"/>
      <c r="AM5" s="514"/>
      <c r="AN5" s="515"/>
      <c r="AO5" s="519"/>
      <c r="AP5" s="512"/>
      <c r="AQ5" s="513"/>
    </row>
    <row r="6" spans="1:43" s="24" customFormat="1" ht="21" customHeight="1">
      <c r="A6" s="528"/>
      <c r="B6" s="539"/>
      <c r="C6" s="516" t="s">
        <v>3</v>
      </c>
      <c r="D6" s="516" t="s">
        <v>1</v>
      </c>
      <c r="E6" s="516" t="s">
        <v>2</v>
      </c>
      <c r="F6" s="516" t="s">
        <v>3</v>
      </c>
      <c r="G6" s="516" t="s">
        <v>1</v>
      </c>
      <c r="H6" s="516" t="s">
        <v>2</v>
      </c>
      <c r="I6" s="516" t="s">
        <v>3</v>
      </c>
      <c r="J6" s="516" t="s">
        <v>1</v>
      </c>
      <c r="K6" s="516" t="s">
        <v>2</v>
      </c>
      <c r="L6" s="516" t="s">
        <v>3</v>
      </c>
      <c r="M6" s="516" t="s">
        <v>1</v>
      </c>
      <c r="N6" s="516" t="s">
        <v>2</v>
      </c>
      <c r="O6" s="516" t="s">
        <v>3</v>
      </c>
      <c r="P6" s="516" t="s">
        <v>1</v>
      </c>
      <c r="Q6" s="516" t="s">
        <v>2</v>
      </c>
      <c r="R6" s="516" t="s">
        <v>3</v>
      </c>
      <c r="S6" s="516" t="s">
        <v>1</v>
      </c>
      <c r="T6" s="516" t="s">
        <v>2</v>
      </c>
      <c r="U6" s="516" t="s">
        <v>3</v>
      </c>
      <c r="V6" s="516" t="s">
        <v>1</v>
      </c>
      <c r="W6" s="516" t="s">
        <v>2</v>
      </c>
      <c r="X6" s="516" t="s">
        <v>3</v>
      </c>
      <c r="Y6" s="516" t="s">
        <v>1</v>
      </c>
      <c r="Z6" s="516" t="s">
        <v>2</v>
      </c>
      <c r="AA6" s="516" t="s">
        <v>3</v>
      </c>
      <c r="AB6" s="516" t="s">
        <v>1</v>
      </c>
      <c r="AC6" s="516" t="s">
        <v>2</v>
      </c>
      <c r="AD6" s="516" t="s">
        <v>3</v>
      </c>
      <c r="AE6" s="516" t="s">
        <v>1</v>
      </c>
      <c r="AF6" s="516" t="s">
        <v>2</v>
      </c>
      <c r="AG6" s="516" t="s">
        <v>3</v>
      </c>
      <c r="AH6" s="516" t="s">
        <v>1</v>
      </c>
      <c r="AI6" s="516" t="s">
        <v>2</v>
      </c>
      <c r="AJ6" s="516" t="s">
        <v>3</v>
      </c>
      <c r="AK6" s="516" t="s">
        <v>1</v>
      </c>
      <c r="AL6" s="516" t="s">
        <v>2</v>
      </c>
      <c r="AM6" s="516" t="s">
        <v>3</v>
      </c>
      <c r="AN6" s="516" t="s">
        <v>1</v>
      </c>
      <c r="AO6" s="516" t="s">
        <v>2</v>
      </c>
      <c r="AP6" s="512"/>
      <c r="AQ6" s="513"/>
    </row>
    <row r="7" spans="1:43" s="24" customFormat="1" ht="21" customHeight="1">
      <c r="A7" s="530"/>
      <c r="B7" s="540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7"/>
      <c r="AL7" s="497"/>
      <c r="AM7" s="497"/>
      <c r="AN7" s="497"/>
      <c r="AO7" s="497"/>
      <c r="AP7" s="514"/>
      <c r="AQ7" s="515"/>
    </row>
    <row r="8" spans="1:43" s="83" customFormat="1" ht="15" customHeight="1">
      <c r="A8" s="160"/>
      <c r="B8" s="190"/>
      <c r="C8" s="296"/>
      <c r="D8" s="195"/>
      <c r="E8" s="195"/>
      <c r="F8" s="207"/>
      <c r="G8" s="195"/>
      <c r="H8" s="195"/>
      <c r="I8" s="195"/>
      <c r="J8" s="195"/>
      <c r="K8" s="195"/>
      <c r="L8" s="207"/>
      <c r="M8" s="195"/>
      <c r="N8" s="195"/>
      <c r="O8" s="195"/>
      <c r="P8" s="195"/>
      <c r="Q8" s="195"/>
      <c r="R8" s="195"/>
      <c r="S8" s="195"/>
      <c r="T8" s="195"/>
      <c r="U8" s="207"/>
      <c r="V8" s="195"/>
      <c r="W8" s="195"/>
      <c r="X8" s="207"/>
      <c r="Y8" s="195"/>
      <c r="Z8" s="195"/>
      <c r="AA8" s="207"/>
      <c r="AB8" s="195"/>
      <c r="AC8" s="195"/>
      <c r="AD8" s="207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3"/>
      <c r="AQ8" s="194"/>
    </row>
    <row r="9" spans="1:43" s="24" customFormat="1" ht="18.75" customHeight="1">
      <c r="A9" s="157"/>
      <c r="B9" s="158" t="s">
        <v>266</v>
      </c>
      <c r="C9" s="297">
        <v>4474</v>
      </c>
      <c r="D9" s="196">
        <v>3115</v>
      </c>
      <c r="E9" s="196">
        <v>1359</v>
      </c>
      <c r="F9" s="196">
        <v>92</v>
      </c>
      <c r="G9" s="196">
        <v>85</v>
      </c>
      <c r="H9" s="196">
        <v>7</v>
      </c>
      <c r="I9" s="196">
        <v>21</v>
      </c>
      <c r="J9" s="196">
        <v>17</v>
      </c>
      <c r="K9" s="196">
        <v>4</v>
      </c>
      <c r="L9" s="196">
        <v>137</v>
      </c>
      <c r="M9" s="196">
        <v>114</v>
      </c>
      <c r="N9" s="196">
        <v>23</v>
      </c>
      <c r="O9" s="196">
        <v>114</v>
      </c>
      <c r="P9" s="196">
        <v>104</v>
      </c>
      <c r="Q9" s="196">
        <v>10</v>
      </c>
      <c r="R9" s="196">
        <v>6</v>
      </c>
      <c r="S9" s="196">
        <v>3</v>
      </c>
      <c r="T9" s="196">
        <v>3</v>
      </c>
      <c r="U9" s="196">
        <v>3553</v>
      </c>
      <c r="V9" s="196">
        <v>2541</v>
      </c>
      <c r="W9" s="196">
        <v>1012</v>
      </c>
      <c r="X9" s="196">
        <v>0</v>
      </c>
      <c r="Y9" s="196">
        <v>0</v>
      </c>
      <c r="Z9" s="196">
        <v>0</v>
      </c>
      <c r="AA9" s="196">
        <v>161</v>
      </c>
      <c r="AB9" s="196">
        <v>0</v>
      </c>
      <c r="AC9" s="196">
        <v>161</v>
      </c>
      <c r="AD9" s="196">
        <v>0</v>
      </c>
      <c r="AE9" s="196">
        <v>0</v>
      </c>
      <c r="AF9" s="196">
        <v>0</v>
      </c>
      <c r="AG9" s="196">
        <v>2</v>
      </c>
      <c r="AH9" s="196">
        <v>0</v>
      </c>
      <c r="AI9" s="196">
        <v>2</v>
      </c>
      <c r="AJ9" s="196">
        <v>388</v>
      </c>
      <c r="AK9" s="196">
        <v>251</v>
      </c>
      <c r="AL9" s="196">
        <v>137</v>
      </c>
      <c r="AM9" s="196">
        <v>1265</v>
      </c>
      <c r="AN9" s="196">
        <v>714</v>
      </c>
      <c r="AO9" s="196">
        <v>551</v>
      </c>
      <c r="AP9" s="50" t="s">
        <v>265</v>
      </c>
      <c r="AQ9" s="41"/>
    </row>
    <row r="10" spans="1:43" s="76" customFormat="1" ht="18.75" customHeight="1">
      <c r="A10" s="284"/>
      <c r="B10" s="285" t="s">
        <v>329</v>
      </c>
      <c r="C10" s="298">
        <f t="shared" ref="C10:AO10" si="0">SUM(C15,C35,C38,C43,C45,C48,C52,C56,C59,C62,C64)</f>
        <v>4416</v>
      </c>
      <c r="D10" s="299">
        <f t="shared" si="0"/>
        <v>3053</v>
      </c>
      <c r="E10" s="299">
        <f t="shared" si="0"/>
        <v>1363</v>
      </c>
      <c r="F10" s="299">
        <f t="shared" si="0"/>
        <v>93</v>
      </c>
      <c r="G10" s="299">
        <f t="shared" si="0"/>
        <v>85</v>
      </c>
      <c r="H10" s="299">
        <f t="shared" si="0"/>
        <v>8</v>
      </c>
      <c r="I10" s="299">
        <f t="shared" si="0"/>
        <v>19</v>
      </c>
      <c r="J10" s="299">
        <f t="shared" si="0"/>
        <v>15</v>
      </c>
      <c r="K10" s="299">
        <f t="shared" si="0"/>
        <v>4</v>
      </c>
      <c r="L10" s="299">
        <f t="shared" si="0"/>
        <v>137</v>
      </c>
      <c r="M10" s="299">
        <f t="shared" si="0"/>
        <v>117</v>
      </c>
      <c r="N10" s="299">
        <f t="shared" si="0"/>
        <v>20</v>
      </c>
      <c r="O10" s="299">
        <f t="shared" si="0"/>
        <v>115</v>
      </c>
      <c r="P10" s="299">
        <f t="shared" si="0"/>
        <v>104</v>
      </c>
      <c r="Q10" s="299">
        <f t="shared" si="0"/>
        <v>11</v>
      </c>
      <c r="R10" s="299">
        <f t="shared" si="0"/>
        <v>7</v>
      </c>
      <c r="S10" s="299">
        <f t="shared" si="0"/>
        <v>3</v>
      </c>
      <c r="T10" s="299">
        <f t="shared" si="0"/>
        <v>4</v>
      </c>
      <c r="U10" s="299">
        <f t="shared" si="0"/>
        <v>3501</v>
      </c>
      <c r="V10" s="299">
        <f t="shared" si="0"/>
        <v>2489</v>
      </c>
      <c r="W10" s="299">
        <f t="shared" si="0"/>
        <v>1012</v>
      </c>
      <c r="X10" s="299">
        <f t="shared" si="0"/>
        <v>3</v>
      </c>
      <c r="Y10" s="299">
        <f t="shared" si="0"/>
        <v>2</v>
      </c>
      <c r="Z10" s="299">
        <f t="shared" si="0"/>
        <v>1</v>
      </c>
      <c r="AA10" s="299">
        <f t="shared" si="0"/>
        <v>160</v>
      </c>
      <c r="AB10" s="299">
        <f t="shared" si="0"/>
        <v>0</v>
      </c>
      <c r="AC10" s="299">
        <f t="shared" si="0"/>
        <v>160</v>
      </c>
      <c r="AD10" s="299">
        <f t="shared" si="0"/>
        <v>0</v>
      </c>
      <c r="AE10" s="299">
        <f t="shared" si="0"/>
        <v>0</v>
      </c>
      <c r="AF10" s="299">
        <f t="shared" si="0"/>
        <v>0</v>
      </c>
      <c r="AG10" s="299">
        <f t="shared" si="0"/>
        <v>2</v>
      </c>
      <c r="AH10" s="299">
        <f t="shared" si="0"/>
        <v>0</v>
      </c>
      <c r="AI10" s="299">
        <f t="shared" si="0"/>
        <v>2</v>
      </c>
      <c r="AJ10" s="299">
        <f t="shared" si="0"/>
        <v>379</v>
      </c>
      <c r="AK10" s="299">
        <f t="shared" si="0"/>
        <v>238</v>
      </c>
      <c r="AL10" s="299">
        <f t="shared" si="0"/>
        <v>141</v>
      </c>
      <c r="AM10" s="299">
        <f t="shared" si="0"/>
        <v>1282</v>
      </c>
      <c r="AN10" s="299">
        <f t="shared" si="0"/>
        <v>744</v>
      </c>
      <c r="AO10" s="299">
        <f t="shared" si="0"/>
        <v>538</v>
      </c>
      <c r="AP10" s="273" t="s">
        <v>328</v>
      </c>
      <c r="AQ10" s="73"/>
    </row>
    <row r="11" spans="1:43" s="83" customFormat="1" ht="15" customHeight="1">
      <c r="A11" s="160"/>
      <c r="B11" s="190"/>
      <c r="C11" s="300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162"/>
      <c r="AQ11" s="163"/>
    </row>
    <row r="12" spans="1:43" s="24" customFormat="1" ht="18.75" customHeight="1">
      <c r="A12" s="150"/>
      <c r="B12" s="191" t="s">
        <v>247</v>
      </c>
      <c r="C12" s="301">
        <f>D12+E12</f>
        <v>3315</v>
      </c>
      <c r="D12" s="301">
        <f>SUM(G12,J12,M12,P12,S12,V12,Y12,AB12,AE12,AH12,AK12)</f>
        <v>2330</v>
      </c>
      <c r="E12" s="301">
        <f>SUM(H12,K12,N12,Q12,T12,W12,Z12,AC12,AF12,AI12,AL12)</f>
        <v>985</v>
      </c>
      <c r="F12" s="301">
        <f>G12+H12</f>
        <v>74</v>
      </c>
      <c r="G12" s="196">
        <v>71</v>
      </c>
      <c r="H12" s="196">
        <v>3</v>
      </c>
      <c r="I12" s="301">
        <f>J12+K12</f>
        <v>5</v>
      </c>
      <c r="J12" s="196">
        <v>3</v>
      </c>
      <c r="K12" s="196">
        <v>2</v>
      </c>
      <c r="L12" s="301">
        <f>M12+N12</f>
        <v>97</v>
      </c>
      <c r="M12" s="196">
        <v>85</v>
      </c>
      <c r="N12" s="196">
        <v>12</v>
      </c>
      <c r="O12" s="301">
        <f>P12+Q12</f>
        <v>102</v>
      </c>
      <c r="P12" s="196">
        <v>93</v>
      </c>
      <c r="Q12" s="196">
        <v>9</v>
      </c>
      <c r="R12" s="301">
        <f>S12+T12</f>
        <v>0</v>
      </c>
      <c r="S12" s="196">
        <v>0</v>
      </c>
      <c r="T12" s="196">
        <v>0</v>
      </c>
      <c r="U12" s="301">
        <f>V12+W12</f>
        <v>2761</v>
      </c>
      <c r="V12" s="196">
        <v>1980</v>
      </c>
      <c r="W12" s="196">
        <v>781</v>
      </c>
      <c r="X12" s="301">
        <f>Y12+Z12</f>
        <v>0</v>
      </c>
      <c r="Y12" s="196">
        <v>0</v>
      </c>
      <c r="Z12" s="196">
        <v>0</v>
      </c>
      <c r="AA12" s="301">
        <f>AB12+AC12</f>
        <v>131</v>
      </c>
      <c r="AB12" s="196">
        <v>0</v>
      </c>
      <c r="AC12" s="196">
        <v>131</v>
      </c>
      <c r="AD12" s="301">
        <f>AE12+AF12</f>
        <v>0</v>
      </c>
      <c r="AE12" s="196">
        <v>0</v>
      </c>
      <c r="AF12" s="196">
        <v>0</v>
      </c>
      <c r="AG12" s="301">
        <f>AH12+AI12</f>
        <v>2</v>
      </c>
      <c r="AH12" s="196">
        <v>0</v>
      </c>
      <c r="AI12" s="196">
        <v>2</v>
      </c>
      <c r="AJ12" s="301">
        <f>AK12+AL12</f>
        <v>143</v>
      </c>
      <c r="AK12" s="196">
        <v>98</v>
      </c>
      <c r="AL12" s="196">
        <v>45</v>
      </c>
      <c r="AM12" s="301">
        <f>AN12+AO12</f>
        <v>617</v>
      </c>
      <c r="AN12" s="196">
        <v>393</v>
      </c>
      <c r="AO12" s="196">
        <v>224</v>
      </c>
      <c r="AP12" s="50" t="s">
        <v>16</v>
      </c>
      <c r="AQ12" s="41"/>
    </row>
    <row r="13" spans="1:43" s="24" customFormat="1" ht="18.75" customHeight="1">
      <c r="A13" s="150"/>
      <c r="B13" s="191" t="s">
        <v>11</v>
      </c>
      <c r="C13" s="301">
        <f t="shared" ref="C13:C65" si="1">D13+E13</f>
        <v>1101</v>
      </c>
      <c r="D13" s="301">
        <f t="shared" ref="D13:D65" si="2">SUM(G13,J13,M13,P13,S13,V13,Y13,AB13,AE13,AH13,AK13)</f>
        <v>723</v>
      </c>
      <c r="E13" s="301">
        <f t="shared" ref="E13:E65" si="3">SUM(H13,K13,N13,Q13,T13,W13,Z13,AC13,AF13,AI13,AL13)</f>
        <v>378</v>
      </c>
      <c r="F13" s="301">
        <f t="shared" ref="F13:F65" si="4">G13+H13</f>
        <v>19</v>
      </c>
      <c r="G13" s="196">
        <v>14</v>
      </c>
      <c r="H13" s="196">
        <v>5</v>
      </c>
      <c r="I13" s="301">
        <f>J13+K13</f>
        <v>14</v>
      </c>
      <c r="J13" s="196">
        <v>12</v>
      </c>
      <c r="K13" s="196">
        <v>2</v>
      </c>
      <c r="L13" s="301">
        <f>M13+N13</f>
        <v>40</v>
      </c>
      <c r="M13" s="196">
        <v>32</v>
      </c>
      <c r="N13" s="196">
        <v>8</v>
      </c>
      <c r="O13" s="301">
        <f>P13+Q13</f>
        <v>13</v>
      </c>
      <c r="P13" s="196">
        <v>11</v>
      </c>
      <c r="Q13" s="196">
        <v>2</v>
      </c>
      <c r="R13" s="301">
        <f>S13+T13</f>
        <v>7</v>
      </c>
      <c r="S13" s="196">
        <v>3</v>
      </c>
      <c r="T13" s="196">
        <v>4</v>
      </c>
      <c r="U13" s="301">
        <f>V13+W13</f>
        <v>740</v>
      </c>
      <c r="V13" s="196">
        <v>509</v>
      </c>
      <c r="W13" s="196">
        <v>231</v>
      </c>
      <c r="X13" s="301">
        <f>Y13+Z13</f>
        <v>3</v>
      </c>
      <c r="Y13" s="196">
        <v>2</v>
      </c>
      <c r="Z13" s="196">
        <v>1</v>
      </c>
      <c r="AA13" s="301">
        <f>AB13+AC13</f>
        <v>29</v>
      </c>
      <c r="AB13" s="196">
        <v>0</v>
      </c>
      <c r="AC13" s="196">
        <v>29</v>
      </c>
      <c r="AD13" s="301">
        <f>AE13+AF13</f>
        <v>0</v>
      </c>
      <c r="AE13" s="196">
        <v>0</v>
      </c>
      <c r="AF13" s="196">
        <v>0</v>
      </c>
      <c r="AG13" s="301">
        <f>AH13+AI13</f>
        <v>0</v>
      </c>
      <c r="AH13" s="196">
        <v>0</v>
      </c>
      <c r="AI13" s="196">
        <v>0</v>
      </c>
      <c r="AJ13" s="301">
        <f>AK13+AL13</f>
        <v>236</v>
      </c>
      <c r="AK13" s="196">
        <v>140</v>
      </c>
      <c r="AL13" s="196">
        <v>96</v>
      </c>
      <c r="AM13" s="196">
        <f t="shared" ref="AM13:AM65" si="5">AN13+AO13</f>
        <v>665</v>
      </c>
      <c r="AN13" s="196">
        <v>351</v>
      </c>
      <c r="AO13" s="196">
        <v>314</v>
      </c>
      <c r="AP13" s="50" t="s">
        <v>17</v>
      </c>
      <c r="AQ13" s="41"/>
    </row>
    <row r="14" spans="1:43" s="128" customFormat="1" ht="15" customHeight="1">
      <c r="A14" s="165"/>
      <c r="B14" s="19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167"/>
      <c r="AQ14" s="168"/>
    </row>
    <row r="15" spans="1:43" s="119" customFormat="1" ht="21" customHeight="1">
      <c r="A15" s="486" t="s">
        <v>132</v>
      </c>
      <c r="B15" s="522"/>
      <c r="C15" s="302">
        <f t="shared" si="1"/>
        <v>3809</v>
      </c>
      <c r="D15" s="303">
        <f t="shared" si="2"/>
        <v>2638</v>
      </c>
      <c r="E15" s="303">
        <f t="shared" si="3"/>
        <v>1171</v>
      </c>
      <c r="F15" s="303">
        <f t="shared" si="4"/>
        <v>75</v>
      </c>
      <c r="G15" s="303">
        <f>SUM(G17:G34)</f>
        <v>69</v>
      </c>
      <c r="H15" s="303">
        <f>SUM(H17:H34)</f>
        <v>6</v>
      </c>
      <c r="I15" s="303">
        <f>J15+K15</f>
        <v>17</v>
      </c>
      <c r="J15" s="303">
        <f>SUM(J17:J34)</f>
        <v>14</v>
      </c>
      <c r="K15" s="303">
        <f>SUM(K17:K34)</f>
        <v>3</v>
      </c>
      <c r="L15" s="303">
        <f>M15+N15</f>
        <v>116</v>
      </c>
      <c r="M15" s="303">
        <f>SUM(M17:M34)</f>
        <v>96</v>
      </c>
      <c r="N15" s="303">
        <f>SUM(N17:N34)</f>
        <v>20</v>
      </c>
      <c r="O15" s="303">
        <f>P15+Q15</f>
        <v>98</v>
      </c>
      <c r="P15" s="303">
        <f>SUM(P17:P34)</f>
        <v>89</v>
      </c>
      <c r="Q15" s="303">
        <f>SUM(Q17:Q34)</f>
        <v>9</v>
      </c>
      <c r="R15" s="303">
        <f>S15+T15</f>
        <v>7</v>
      </c>
      <c r="S15" s="303">
        <f>SUM(S17:S34)</f>
        <v>3</v>
      </c>
      <c r="T15" s="303">
        <f>SUM(T17:T34)</f>
        <v>4</v>
      </c>
      <c r="U15" s="303">
        <f>V15+W15</f>
        <v>3006</v>
      </c>
      <c r="V15" s="303">
        <f>SUM(V17:V34)</f>
        <v>2144</v>
      </c>
      <c r="W15" s="303">
        <f>SUM(W17:W34)</f>
        <v>862</v>
      </c>
      <c r="X15" s="303">
        <f>Y15+Z15</f>
        <v>3</v>
      </c>
      <c r="Y15" s="303">
        <f>SUM(Y17:Y34)</f>
        <v>2</v>
      </c>
      <c r="Z15" s="303">
        <f>SUM(Z17:Z34)</f>
        <v>1</v>
      </c>
      <c r="AA15" s="303">
        <f>AB15+AC15</f>
        <v>135</v>
      </c>
      <c r="AB15" s="303">
        <f>SUM(AB17:AB34)</f>
        <v>0</v>
      </c>
      <c r="AC15" s="303">
        <f>SUM(AC17:AC34)</f>
        <v>135</v>
      </c>
      <c r="AD15" s="303">
        <f>AE15+AF15</f>
        <v>0</v>
      </c>
      <c r="AE15" s="303">
        <f>SUM(AE17:AE34)</f>
        <v>0</v>
      </c>
      <c r="AF15" s="303">
        <f>SUM(AF17:AF34)</f>
        <v>0</v>
      </c>
      <c r="AG15" s="303">
        <f>AH15+AI15</f>
        <v>2</v>
      </c>
      <c r="AH15" s="303">
        <f>SUM(AH17:AH34)</f>
        <v>0</v>
      </c>
      <c r="AI15" s="303">
        <f>SUM(AI17:AI34)</f>
        <v>2</v>
      </c>
      <c r="AJ15" s="303">
        <f>AK15+AL15</f>
        <v>350</v>
      </c>
      <c r="AK15" s="303">
        <f>SUM(AK17:AK34)</f>
        <v>221</v>
      </c>
      <c r="AL15" s="303">
        <f>SUM(AL17:AL34)</f>
        <v>129</v>
      </c>
      <c r="AM15" s="303">
        <f t="shared" si="5"/>
        <v>1091</v>
      </c>
      <c r="AN15" s="303">
        <f>SUM(AN17:AN34)</f>
        <v>618</v>
      </c>
      <c r="AO15" s="303">
        <f>SUM(AO17:AO34)</f>
        <v>473</v>
      </c>
      <c r="AP15" s="465" t="s">
        <v>132</v>
      </c>
      <c r="AQ15" s="477"/>
    </row>
    <row r="16" spans="1:43" s="119" customFormat="1" ht="18.75" customHeight="1">
      <c r="A16" s="103"/>
      <c r="B16" s="304" t="s">
        <v>133</v>
      </c>
      <c r="C16" s="302">
        <f t="shared" si="1"/>
        <v>2084</v>
      </c>
      <c r="D16" s="303">
        <f t="shared" si="2"/>
        <v>1443</v>
      </c>
      <c r="E16" s="303">
        <f t="shared" si="3"/>
        <v>641</v>
      </c>
      <c r="F16" s="303">
        <f t="shared" si="4"/>
        <v>35</v>
      </c>
      <c r="G16" s="303">
        <f t="shared" ref="G16:AO16" si="6">SUM(G17:G21)</f>
        <v>31</v>
      </c>
      <c r="H16" s="303">
        <f t="shared" si="6"/>
        <v>4</v>
      </c>
      <c r="I16" s="303">
        <f>J16+K16</f>
        <v>14</v>
      </c>
      <c r="J16" s="303">
        <f t="shared" si="6"/>
        <v>11</v>
      </c>
      <c r="K16" s="303">
        <f t="shared" si="6"/>
        <v>3</v>
      </c>
      <c r="L16" s="303">
        <f>M16+N16</f>
        <v>65</v>
      </c>
      <c r="M16" s="303">
        <f t="shared" si="6"/>
        <v>54</v>
      </c>
      <c r="N16" s="303">
        <f t="shared" si="6"/>
        <v>11</v>
      </c>
      <c r="O16" s="303">
        <f>P16+Q16</f>
        <v>48</v>
      </c>
      <c r="P16" s="303">
        <f t="shared" si="6"/>
        <v>43</v>
      </c>
      <c r="Q16" s="303">
        <f t="shared" si="6"/>
        <v>5</v>
      </c>
      <c r="R16" s="303">
        <f>S16+T16</f>
        <v>7</v>
      </c>
      <c r="S16" s="303">
        <f t="shared" si="6"/>
        <v>3</v>
      </c>
      <c r="T16" s="303">
        <f t="shared" si="6"/>
        <v>4</v>
      </c>
      <c r="U16" s="303">
        <f>V16+W16</f>
        <v>1597</v>
      </c>
      <c r="V16" s="303">
        <f t="shared" si="6"/>
        <v>1145</v>
      </c>
      <c r="W16" s="303">
        <f t="shared" si="6"/>
        <v>452</v>
      </c>
      <c r="X16" s="303">
        <f>Y16+Z16</f>
        <v>3</v>
      </c>
      <c r="Y16" s="303">
        <f t="shared" si="6"/>
        <v>2</v>
      </c>
      <c r="Z16" s="303">
        <f t="shared" si="6"/>
        <v>1</v>
      </c>
      <c r="AA16" s="303">
        <f>AB16+AC16</f>
        <v>63</v>
      </c>
      <c r="AB16" s="303">
        <f t="shared" si="6"/>
        <v>0</v>
      </c>
      <c r="AC16" s="303">
        <f t="shared" si="6"/>
        <v>63</v>
      </c>
      <c r="AD16" s="303">
        <f>AE16+AF16</f>
        <v>0</v>
      </c>
      <c r="AE16" s="303">
        <f t="shared" si="6"/>
        <v>0</v>
      </c>
      <c r="AF16" s="303">
        <f t="shared" si="6"/>
        <v>0</v>
      </c>
      <c r="AG16" s="303">
        <f>AH16+AI16</f>
        <v>0</v>
      </c>
      <c r="AH16" s="303">
        <f t="shared" si="6"/>
        <v>0</v>
      </c>
      <c r="AI16" s="303">
        <f t="shared" si="6"/>
        <v>0</v>
      </c>
      <c r="AJ16" s="303">
        <f>AK16+AL16</f>
        <v>252</v>
      </c>
      <c r="AK16" s="303">
        <f t="shared" si="6"/>
        <v>154</v>
      </c>
      <c r="AL16" s="303">
        <f t="shared" si="6"/>
        <v>98</v>
      </c>
      <c r="AM16" s="303">
        <f t="shared" si="5"/>
        <v>785</v>
      </c>
      <c r="AN16" s="303">
        <f t="shared" si="6"/>
        <v>433</v>
      </c>
      <c r="AO16" s="303">
        <f t="shared" si="6"/>
        <v>352</v>
      </c>
      <c r="AP16" s="278" t="s">
        <v>133</v>
      </c>
      <c r="AQ16" s="103"/>
    </row>
    <row r="17" spans="1:43" s="120" customFormat="1" ht="18.75" customHeight="1">
      <c r="A17" s="112"/>
      <c r="B17" s="169" t="s">
        <v>18</v>
      </c>
      <c r="C17" s="305">
        <f t="shared" si="1"/>
        <v>626</v>
      </c>
      <c r="D17" s="306">
        <f t="shared" si="2"/>
        <v>434</v>
      </c>
      <c r="E17" s="306">
        <f t="shared" si="3"/>
        <v>192</v>
      </c>
      <c r="F17" s="306">
        <f t="shared" si="4"/>
        <v>12</v>
      </c>
      <c r="G17" s="198">
        <v>10</v>
      </c>
      <c r="H17" s="198">
        <v>2</v>
      </c>
      <c r="I17" s="306">
        <f>SUM(J17:K17)</f>
        <v>6</v>
      </c>
      <c r="J17" s="198">
        <v>5</v>
      </c>
      <c r="K17" s="198">
        <v>1</v>
      </c>
      <c r="L17" s="306">
        <f t="shared" ref="L17:L33" si="7">SUM(M17:N17)</f>
        <v>20</v>
      </c>
      <c r="M17" s="198">
        <v>18</v>
      </c>
      <c r="N17" s="198">
        <v>2</v>
      </c>
      <c r="O17" s="306">
        <f t="shared" ref="O17:O33" si="8">SUM(P17:Q17)</f>
        <v>19</v>
      </c>
      <c r="P17" s="198">
        <v>18</v>
      </c>
      <c r="Q17" s="198">
        <v>1</v>
      </c>
      <c r="R17" s="306">
        <f t="shared" ref="R17:R33" si="9">SUM(S17:T17)</f>
        <v>5</v>
      </c>
      <c r="S17" s="198">
        <v>2</v>
      </c>
      <c r="T17" s="198">
        <v>3</v>
      </c>
      <c r="U17" s="306">
        <f t="shared" ref="U17:U33" si="10">SUM(V17:W17)</f>
        <v>502</v>
      </c>
      <c r="V17" s="198">
        <v>354</v>
      </c>
      <c r="W17" s="198">
        <v>148</v>
      </c>
      <c r="X17" s="306">
        <f t="shared" ref="X17:X33" si="11">SUM(Y17:Z17)</f>
        <v>3</v>
      </c>
      <c r="Y17" s="198">
        <v>2</v>
      </c>
      <c r="Z17" s="198">
        <v>1</v>
      </c>
      <c r="AA17" s="306">
        <f t="shared" ref="AA17:AA33" si="12">SUM(AB17:AC17)</f>
        <v>22</v>
      </c>
      <c r="AB17" s="198">
        <v>0</v>
      </c>
      <c r="AC17" s="198">
        <v>22</v>
      </c>
      <c r="AD17" s="306">
        <f t="shared" ref="AD17:AD33" si="13">SUM(AE17:AF17)</f>
        <v>0</v>
      </c>
      <c r="AE17" s="198">
        <v>0</v>
      </c>
      <c r="AF17" s="198">
        <v>0</v>
      </c>
      <c r="AG17" s="306">
        <f t="shared" ref="AG17:AG33" si="14">SUM(AH17:AI17)</f>
        <v>0</v>
      </c>
      <c r="AH17" s="198">
        <v>0</v>
      </c>
      <c r="AI17" s="198">
        <v>0</v>
      </c>
      <c r="AJ17" s="306">
        <f t="shared" ref="AJ17:AJ33" si="15">SUM(AK17:AL17)</f>
        <v>37</v>
      </c>
      <c r="AK17" s="198">
        <v>25</v>
      </c>
      <c r="AL17" s="198">
        <v>12</v>
      </c>
      <c r="AM17" s="198">
        <f t="shared" si="5"/>
        <v>274</v>
      </c>
      <c r="AN17" s="198">
        <v>138</v>
      </c>
      <c r="AO17" s="198">
        <v>136</v>
      </c>
      <c r="AP17" s="107" t="s">
        <v>18</v>
      </c>
      <c r="AQ17" s="108"/>
    </row>
    <row r="18" spans="1:43" s="120" customFormat="1" ht="18.75" customHeight="1">
      <c r="A18" s="112"/>
      <c r="B18" s="169" t="s">
        <v>19</v>
      </c>
      <c r="C18" s="305">
        <f t="shared" si="1"/>
        <v>513</v>
      </c>
      <c r="D18" s="306">
        <f t="shared" si="2"/>
        <v>363</v>
      </c>
      <c r="E18" s="306">
        <f t="shared" si="3"/>
        <v>150</v>
      </c>
      <c r="F18" s="306">
        <f t="shared" si="4"/>
        <v>6</v>
      </c>
      <c r="G18" s="198">
        <v>6</v>
      </c>
      <c r="H18" s="198">
        <v>0</v>
      </c>
      <c r="I18" s="306">
        <f t="shared" ref="I18:I33" si="16">SUM(J18:K18)</f>
        <v>4</v>
      </c>
      <c r="J18" s="198">
        <v>3</v>
      </c>
      <c r="K18" s="198">
        <v>1</v>
      </c>
      <c r="L18" s="306">
        <f t="shared" si="7"/>
        <v>18</v>
      </c>
      <c r="M18" s="198">
        <v>15</v>
      </c>
      <c r="N18" s="198">
        <v>3</v>
      </c>
      <c r="O18" s="306">
        <f t="shared" si="8"/>
        <v>6</v>
      </c>
      <c r="P18" s="198">
        <v>6</v>
      </c>
      <c r="Q18" s="198">
        <v>0</v>
      </c>
      <c r="R18" s="306">
        <f t="shared" si="9"/>
        <v>0</v>
      </c>
      <c r="S18" s="198">
        <v>0</v>
      </c>
      <c r="T18" s="198">
        <v>0</v>
      </c>
      <c r="U18" s="306">
        <f t="shared" si="10"/>
        <v>323</v>
      </c>
      <c r="V18" s="198">
        <v>254</v>
      </c>
      <c r="W18" s="198">
        <v>69</v>
      </c>
      <c r="X18" s="306">
        <f t="shared" si="11"/>
        <v>0</v>
      </c>
      <c r="Y18" s="198">
        <v>0</v>
      </c>
      <c r="Z18" s="198">
        <v>0</v>
      </c>
      <c r="AA18" s="306">
        <f t="shared" si="12"/>
        <v>16</v>
      </c>
      <c r="AB18" s="198">
        <v>0</v>
      </c>
      <c r="AC18" s="198">
        <v>16</v>
      </c>
      <c r="AD18" s="306">
        <f t="shared" si="13"/>
        <v>0</v>
      </c>
      <c r="AE18" s="198">
        <v>0</v>
      </c>
      <c r="AF18" s="198">
        <v>0</v>
      </c>
      <c r="AG18" s="306">
        <f t="shared" si="14"/>
        <v>0</v>
      </c>
      <c r="AH18" s="198">
        <v>0</v>
      </c>
      <c r="AI18" s="198">
        <v>0</v>
      </c>
      <c r="AJ18" s="306">
        <f t="shared" si="15"/>
        <v>140</v>
      </c>
      <c r="AK18" s="198">
        <v>79</v>
      </c>
      <c r="AL18" s="198">
        <v>61</v>
      </c>
      <c r="AM18" s="198">
        <f t="shared" si="5"/>
        <v>218</v>
      </c>
      <c r="AN18" s="198">
        <v>129</v>
      </c>
      <c r="AO18" s="198">
        <v>89</v>
      </c>
      <c r="AP18" s="107" t="s">
        <v>19</v>
      </c>
      <c r="AQ18" s="108"/>
    </row>
    <row r="19" spans="1:43" s="120" customFormat="1" ht="18.75" customHeight="1">
      <c r="A19" s="112"/>
      <c r="B19" s="169" t="s">
        <v>20</v>
      </c>
      <c r="C19" s="305">
        <f t="shared" si="1"/>
        <v>351</v>
      </c>
      <c r="D19" s="306">
        <f t="shared" si="2"/>
        <v>236</v>
      </c>
      <c r="E19" s="306">
        <f t="shared" si="3"/>
        <v>115</v>
      </c>
      <c r="F19" s="306">
        <f t="shared" si="4"/>
        <v>5</v>
      </c>
      <c r="G19" s="198">
        <v>4</v>
      </c>
      <c r="H19" s="198">
        <v>1</v>
      </c>
      <c r="I19" s="306">
        <f t="shared" si="16"/>
        <v>2</v>
      </c>
      <c r="J19" s="198">
        <v>1</v>
      </c>
      <c r="K19" s="198">
        <v>1</v>
      </c>
      <c r="L19" s="306">
        <f t="shared" si="7"/>
        <v>11</v>
      </c>
      <c r="M19" s="198">
        <v>6</v>
      </c>
      <c r="N19" s="198">
        <v>5</v>
      </c>
      <c r="O19" s="306">
        <f t="shared" si="8"/>
        <v>6</v>
      </c>
      <c r="P19" s="198">
        <v>6</v>
      </c>
      <c r="Q19" s="198">
        <v>0</v>
      </c>
      <c r="R19" s="306">
        <f t="shared" si="9"/>
        <v>0</v>
      </c>
      <c r="S19" s="198">
        <v>0</v>
      </c>
      <c r="T19" s="198">
        <v>0</v>
      </c>
      <c r="U19" s="306">
        <f t="shared" si="10"/>
        <v>286</v>
      </c>
      <c r="V19" s="198">
        <v>198</v>
      </c>
      <c r="W19" s="198">
        <v>88</v>
      </c>
      <c r="X19" s="306">
        <f t="shared" si="11"/>
        <v>0</v>
      </c>
      <c r="Y19" s="198">
        <v>0</v>
      </c>
      <c r="Z19" s="198">
        <v>0</v>
      </c>
      <c r="AA19" s="306">
        <f t="shared" si="12"/>
        <v>9</v>
      </c>
      <c r="AB19" s="198">
        <v>0</v>
      </c>
      <c r="AC19" s="198">
        <v>9</v>
      </c>
      <c r="AD19" s="306">
        <f t="shared" si="13"/>
        <v>0</v>
      </c>
      <c r="AE19" s="198">
        <v>0</v>
      </c>
      <c r="AF19" s="198">
        <v>0</v>
      </c>
      <c r="AG19" s="306">
        <f t="shared" si="14"/>
        <v>0</v>
      </c>
      <c r="AH19" s="198">
        <v>0</v>
      </c>
      <c r="AI19" s="198">
        <v>0</v>
      </c>
      <c r="AJ19" s="306">
        <f t="shared" si="15"/>
        <v>32</v>
      </c>
      <c r="AK19" s="198">
        <v>21</v>
      </c>
      <c r="AL19" s="198">
        <v>11</v>
      </c>
      <c r="AM19" s="198">
        <f t="shared" si="5"/>
        <v>102</v>
      </c>
      <c r="AN19" s="198">
        <v>58</v>
      </c>
      <c r="AO19" s="198">
        <v>44</v>
      </c>
      <c r="AP19" s="107" t="s">
        <v>20</v>
      </c>
      <c r="AQ19" s="108"/>
    </row>
    <row r="20" spans="1:43" s="120" customFormat="1" ht="18.75" customHeight="1">
      <c r="A20" s="112"/>
      <c r="B20" s="169" t="s">
        <v>21</v>
      </c>
      <c r="C20" s="305">
        <f t="shared" si="1"/>
        <v>248</v>
      </c>
      <c r="D20" s="306">
        <f t="shared" si="2"/>
        <v>180</v>
      </c>
      <c r="E20" s="306">
        <f t="shared" si="3"/>
        <v>68</v>
      </c>
      <c r="F20" s="306">
        <f t="shared" si="4"/>
        <v>5</v>
      </c>
      <c r="G20" s="198">
        <v>5</v>
      </c>
      <c r="H20" s="198">
        <v>0</v>
      </c>
      <c r="I20" s="306">
        <f t="shared" si="16"/>
        <v>0</v>
      </c>
      <c r="J20" s="198">
        <v>0</v>
      </c>
      <c r="K20" s="198">
        <v>0</v>
      </c>
      <c r="L20" s="306">
        <f t="shared" si="7"/>
        <v>6</v>
      </c>
      <c r="M20" s="198">
        <v>5</v>
      </c>
      <c r="N20" s="198">
        <v>1</v>
      </c>
      <c r="O20" s="306">
        <f t="shared" si="8"/>
        <v>10</v>
      </c>
      <c r="P20" s="198">
        <v>7</v>
      </c>
      <c r="Q20" s="198">
        <v>3</v>
      </c>
      <c r="R20" s="306">
        <f t="shared" si="9"/>
        <v>0</v>
      </c>
      <c r="S20" s="198">
        <v>0</v>
      </c>
      <c r="T20" s="198">
        <v>0</v>
      </c>
      <c r="U20" s="306">
        <f t="shared" si="10"/>
        <v>207</v>
      </c>
      <c r="V20" s="198">
        <v>155</v>
      </c>
      <c r="W20" s="198">
        <v>52</v>
      </c>
      <c r="X20" s="306">
        <f t="shared" si="11"/>
        <v>0</v>
      </c>
      <c r="Y20" s="198">
        <v>0</v>
      </c>
      <c r="Z20" s="198">
        <v>0</v>
      </c>
      <c r="AA20" s="306">
        <f t="shared" si="12"/>
        <v>7</v>
      </c>
      <c r="AB20" s="198">
        <v>0</v>
      </c>
      <c r="AC20" s="198">
        <v>7</v>
      </c>
      <c r="AD20" s="306">
        <f t="shared" si="13"/>
        <v>0</v>
      </c>
      <c r="AE20" s="198">
        <v>0</v>
      </c>
      <c r="AF20" s="198">
        <v>0</v>
      </c>
      <c r="AG20" s="306">
        <f t="shared" si="14"/>
        <v>0</v>
      </c>
      <c r="AH20" s="198">
        <v>0</v>
      </c>
      <c r="AI20" s="198">
        <v>0</v>
      </c>
      <c r="AJ20" s="306">
        <f t="shared" si="15"/>
        <v>13</v>
      </c>
      <c r="AK20" s="198">
        <v>8</v>
      </c>
      <c r="AL20" s="198">
        <v>5</v>
      </c>
      <c r="AM20" s="198">
        <f t="shared" si="5"/>
        <v>70</v>
      </c>
      <c r="AN20" s="198">
        <v>47</v>
      </c>
      <c r="AO20" s="198">
        <v>23</v>
      </c>
      <c r="AP20" s="107" t="s">
        <v>21</v>
      </c>
      <c r="AQ20" s="108"/>
    </row>
    <row r="21" spans="1:43" s="120" customFormat="1" ht="18.75" customHeight="1">
      <c r="A21" s="112"/>
      <c r="B21" s="169" t="s">
        <v>22</v>
      </c>
      <c r="C21" s="305">
        <f t="shared" si="1"/>
        <v>346</v>
      </c>
      <c r="D21" s="306">
        <f t="shared" si="2"/>
        <v>230</v>
      </c>
      <c r="E21" s="306">
        <f t="shared" si="3"/>
        <v>116</v>
      </c>
      <c r="F21" s="306">
        <f t="shared" si="4"/>
        <v>7</v>
      </c>
      <c r="G21" s="198">
        <v>6</v>
      </c>
      <c r="H21" s="198">
        <v>1</v>
      </c>
      <c r="I21" s="306">
        <f t="shared" si="16"/>
        <v>2</v>
      </c>
      <c r="J21" s="198">
        <v>2</v>
      </c>
      <c r="K21" s="198">
        <v>0</v>
      </c>
      <c r="L21" s="306">
        <f t="shared" si="7"/>
        <v>10</v>
      </c>
      <c r="M21" s="198">
        <v>10</v>
      </c>
      <c r="N21" s="198">
        <v>0</v>
      </c>
      <c r="O21" s="306">
        <f t="shared" si="8"/>
        <v>7</v>
      </c>
      <c r="P21" s="198">
        <v>6</v>
      </c>
      <c r="Q21" s="198">
        <v>1</v>
      </c>
      <c r="R21" s="306">
        <f t="shared" si="9"/>
        <v>2</v>
      </c>
      <c r="S21" s="198">
        <v>1</v>
      </c>
      <c r="T21" s="198">
        <v>1</v>
      </c>
      <c r="U21" s="306">
        <f t="shared" si="10"/>
        <v>279</v>
      </c>
      <c r="V21" s="198">
        <v>184</v>
      </c>
      <c r="W21" s="198">
        <v>95</v>
      </c>
      <c r="X21" s="306">
        <f t="shared" si="11"/>
        <v>0</v>
      </c>
      <c r="Y21" s="198">
        <v>0</v>
      </c>
      <c r="Z21" s="198">
        <v>0</v>
      </c>
      <c r="AA21" s="306">
        <f t="shared" si="12"/>
        <v>9</v>
      </c>
      <c r="AB21" s="198">
        <v>0</v>
      </c>
      <c r="AC21" s="198">
        <v>9</v>
      </c>
      <c r="AD21" s="306">
        <f t="shared" si="13"/>
        <v>0</v>
      </c>
      <c r="AE21" s="198">
        <v>0</v>
      </c>
      <c r="AF21" s="198">
        <v>0</v>
      </c>
      <c r="AG21" s="306">
        <f t="shared" si="14"/>
        <v>0</v>
      </c>
      <c r="AH21" s="198">
        <v>0</v>
      </c>
      <c r="AI21" s="198">
        <v>0</v>
      </c>
      <c r="AJ21" s="306">
        <f t="shared" si="15"/>
        <v>30</v>
      </c>
      <c r="AK21" s="198">
        <v>21</v>
      </c>
      <c r="AL21" s="198">
        <v>9</v>
      </c>
      <c r="AM21" s="198">
        <f t="shared" si="5"/>
        <v>121</v>
      </c>
      <c r="AN21" s="198">
        <v>61</v>
      </c>
      <c r="AO21" s="198">
        <v>60</v>
      </c>
      <c r="AP21" s="107" t="s">
        <v>22</v>
      </c>
      <c r="AQ21" s="108"/>
    </row>
    <row r="22" spans="1:43" s="120" customFormat="1" ht="18.75" customHeight="1">
      <c r="A22" s="112"/>
      <c r="B22" s="114" t="s">
        <v>23</v>
      </c>
      <c r="C22" s="305">
        <f t="shared" si="1"/>
        <v>300</v>
      </c>
      <c r="D22" s="306">
        <f t="shared" si="2"/>
        <v>219</v>
      </c>
      <c r="E22" s="306">
        <f t="shared" si="3"/>
        <v>81</v>
      </c>
      <c r="F22" s="306">
        <f t="shared" si="4"/>
        <v>7</v>
      </c>
      <c r="G22" s="198">
        <v>7</v>
      </c>
      <c r="H22" s="198">
        <v>0</v>
      </c>
      <c r="I22" s="306">
        <f t="shared" si="16"/>
        <v>1</v>
      </c>
      <c r="J22" s="198">
        <v>1</v>
      </c>
      <c r="K22" s="198">
        <v>0</v>
      </c>
      <c r="L22" s="306">
        <f t="shared" si="7"/>
        <v>7</v>
      </c>
      <c r="M22" s="198">
        <v>7</v>
      </c>
      <c r="N22" s="198">
        <v>0</v>
      </c>
      <c r="O22" s="306">
        <f t="shared" si="8"/>
        <v>9</v>
      </c>
      <c r="P22" s="198">
        <v>8</v>
      </c>
      <c r="Q22" s="198">
        <v>1</v>
      </c>
      <c r="R22" s="306">
        <f t="shared" si="9"/>
        <v>0</v>
      </c>
      <c r="S22" s="198">
        <v>0</v>
      </c>
      <c r="T22" s="198">
        <v>0</v>
      </c>
      <c r="U22" s="306">
        <f t="shared" si="10"/>
        <v>247</v>
      </c>
      <c r="V22" s="198">
        <v>186</v>
      </c>
      <c r="W22" s="198">
        <v>61</v>
      </c>
      <c r="X22" s="306">
        <f t="shared" si="11"/>
        <v>0</v>
      </c>
      <c r="Y22" s="198">
        <v>0</v>
      </c>
      <c r="Z22" s="198">
        <v>0</v>
      </c>
      <c r="AA22" s="306">
        <f t="shared" si="12"/>
        <v>14</v>
      </c>
      <c r="AB22" s="198">
        <v>0</v>
      </c>
      <c r="AC22" s="198">
        <v>14</v>
      </c>
      <c r="AD22" s="306">
        <f t="shared" si="13"/>
        <v>0</v>
      </c>
      <c r="AE22" s="198">
        <v>0</v>
      </c>
      <c r="AF22" s="198">
        <v>0</v>
      </c>
      <c r="AG22" s="306">
        <f t="shared" si="14"/>
        <v>0</v>
      </c>
      <c r="AH22" s="198">
        <v>0</v>
      </c>
      <c r="AI22" s="198">
        <v>0</v>
      </c>
      <c r="AJ22" s="306">
        <f t="shared" si="15"/>
        <v>15</v>
      </c>
      <c r="AK22" s="198">
        <v>10</v>
      </c>
      <c r="AL22" s="198">
        <v>5</v>
      </c>
      <c r="AM22" s="198">
        <f t="shared" si="5"/>
        <v>44</v>
      </c>
      <c r="AN22" s="198">
        <v>26</v>
      </c>
      <c r="AO22" s="198">
        <v>18</v>
      </c>
      <c r="AP22" s="111" t="s">
        <v>23</v>
      </c>
      <c r="AQ22" s="108"/>
    </row>
    <row r="23" spans="1:43" s="120" customFormat="1" ht="18.75" customHeight="1">
      <c r="A23" s="112"/>
      <c r="B23" s="114" t="s">
        <v>114</v>
      </c>
      <c r="C23" s="305">
        <f t="shared" si="1"/>
        <v>65</v>
      </c>
      <c r="D23" s="306">
        <f t="shared" si="2"/>
        <v>45</v>
      </c>
      <c r="E23" s="306">
        <f t="shared" si="3"/>
        <v>20</v>
      </c>
      <c r="F23" s="306">
        <f t="shared" si="4"/>
        <v>1</v>
      </c>
      <c r="G23" s="198">
        <v>1</v>
      </c>
      <c r="H23" s="198">
        <v>0</v>
      </c>
      <c r="I23" s="306">
        <f t="shared" si="16"/>
        <v>0</v>
      </c>
      <c r="J23" s="198">
        <v>0</v>
      </c>
      <c r="K23" s="198">
        <v>0</v>
      </c>
      <c r="L23" s="306">
        <f t="shared" si="7"/>
        <v>2</v>
      </c>
      <c r="M23" s="198">
        <v>2</v>
      </c>
      <c r="N23" s="198">
        <v>0</v>
      </c>
      <c r="O23" s="306">
        <f t="shared" si="8"/>
        <v>2</v>
      </c>
      <c r="P23" s="198">
        <v>1</v>
      </c>
      <c r="Q23" s="198">
        <v>1</v>
      </c>
      <c r="R23" s="306">
        <f t="shared" si="9"/>
        <v>0</v>
      </c>
      <c r="S23" s="198">
        <v>0</v>
      </c>
      <c r="T23" s="198">
        <v>0</v>
      </c>
      <c r="U23" s="306">
        <f t="shared" si="10"/>
        <v>53</v>
      </c>
      <c r="V23" s="198">
        <v>38</v>
      </c>
      <c r="W23" s="198">
        <v>15</v>
      </c>
      <c r="X23" s="306">
        <f t="shared" si="11"/>
        <v>0</v>
      </c>
      <c r="Y23" s="198">
        <v>0</v>
      </c>
      <c r="Z23" s="198">
        <v>0</v>
      </c>
      <c r="AA23" s="306">
        <f t="shared" si="12"/>
        <v>2</v>
      </c>
      <c r="AB23" s="198">
        <v>0</v>
      </c>
      <c r="AC23" s="198">
        <v>2</v>
      </c>
      <c r="AD23" s="306">
        <f t="shared" si="13"/>
        <v>0</v>
      </c>
      <c r="AE23" s="198">
        <v>0</v>
      </c>
      <c r="AF23" s="198">
        <v>0</v>
      </c>
      <c r="AG23" s="306">
        <f t="shared" si="14"/>
        <v>0</v>
      </c>
      <c r="AH23" s="198">
        <v>0</v>
      </c>
      <c r="AI23" s="198">
        <v>0</v>
      </c>
      <c r="AJ23" s="306">
        <f t="shared" si="15"/>
        <v>5</v>
      </c>
      <c r="AK23" s="198">
        <v>3</v>
      </c>
      <c r="AL23" s="198">
        <v>2</v>
      </c>
      <c r="AM23" s="198">
        <f t="shared" si="5"/>
        <v>8</v>
      </c>
      <c r="AN23" s="198">
        <v>5</v>
      </c>
      <c r="AO23" s="198">
        <v>3</v>
      </c>
      <c r="AP23" s="111" t="s">
        <v>114</v>
      </c>
      <c r="AQ23" s="108"/>
    </row>
    <row r="24" spans="1:43" s="120" customFormat="1" ht="18.75" customHeight="1">
      <c r="A24" s="112"/>
      <c r="B24" s="114" t="s">
        <v>24</v>
      </c>
      <c r="C24" s="305">
        <f t="shared" si="1"/>
        <v>156</v>
      </c>
      <c r="D24" s="306">
        <f t="shared" si="2"/>
        <v>114</v>
      </c>
      <c r="E24" s="306">
        <f t="shared" si="3"/>
        <v>42</v>
      </c>
      <c r="F24" s="306">
        <f t="shared" si="4"/>
        <v>4</v>
      </c>
      <c r="G24" s="198">
        <v>4</v>
      </c>
      <c r="H24" s="198">
        <v>0</v>
      </c>
      <c r="I24" s="306">
        <f t="shared" si="16"/>
        <v>0</v>
      </c>
      <c r="J24" s="198">
        <v>0</v>
      </c>
      <c r="K24" s="198">
        <v>0</v>
      </c>
      <c r="L24" s="306">
        <f t="shared" si="7"/>
        <v>6</v>
      </c>
      <c r="M24" s="198">
        <v>4</v>
      </c>
      <c r="N24" s="198">
        <v>2</v>
      </c>
      <c r="O24" s="306">
        <f t="shared" si="8"/>
        <v>4</v>
      </c>
      <c r="P24" s="198">
        <v>4</v>
      </c>
      <c r="Q24" s="198">
        <v>0</v>
      </c>
      <c r="R24" s="306">
        <f t="shared" si="9"/>
        <v>0</v>
      </c>
      <c r="S24" s="198">
        <v>0</v>
      </c>
      <c r="T24" s="198">
        <v>0</v>
      </c>
      <c r="U24" s="306">
        <f t="shared" si="10"/>
        <v>122</v>
      </c>
      <c r="V24" s="198">
        <v>91</v>
      </c>
      <c r="W24" s="198">
        <v>31</v>
      </c>
      <c r="X24" s="306">
        <f t="shared" si="11"/>
        <v>0</v>
      </c>
      <c r="Y24" s="198">
        <v>0</v>
      </c>
      <c r="Z24" s="198">
        <v>0</v>
      </c>
      <c r="AA24" s="306">
        <f t="shared" si="12"/>
        <v>7</v>
      </c>
      <c r="AB24" s="198">
        <v>0</v>
      </c>
      <c r="AC24" s="198">
        <v>7</v>
      </c>
      <c r="AD24" s="306">
        <f t="shared" si="13"/>
        <v>0</v>
      </c>
      <c r="AE24" s="198">
        <v>0</v>
      </c>
      <c r="AF24" s="198">
        <v>0</v>
      </c>
      <c r="AG24" s="306">
        <f t="shared" si="14"/>
        <v>1</v>
      </c>
      <c r="AH24" s="198">
        <v>0</v>
      </c>
      <c r="AI24" s="198">
        <v>1</v>
      </c>
      <c r="AJ24" s="306">
        <f t="shared" si="15"/>
        <v>12</v>
      </c>
      <c r="AK24" s="198">
        <v>11</v>
      </c>
      <c r="AL24" s="198">
        <v>1</v>
      </c>
      <c r="AM24" s="198">
        <f t="shared" si="5"/>
        <v>22</v>
      </c>
      <c r="AN24" s="198">
        <v>18</v>
      </c>
      <c r="AO24" s="198">
        <v>4</v>
      </c>
      <c r="AP24" s="111" t="s">
        <v>24</v>
      </c>
      <c r="AQ24" s="108"/>
    </row>
    <row r="25" spans="1:43" s="120" customFormat="1" ht="18.75" customHeight="1">
      <c r="A25" s="112"/>
      <c r="B25" s="114" t="s">
        <v>25</v>
      </c>
      <c r="C25" s="305">
        <f t="shared" si="1"/>
        <v>132</v>
      </c>
      <c r="D25" s="306">
        <f t="shared" si="2"/>
        <v>94</v>
      </c>
      <c r="E25" s="306">
        <f t="shared" si="3"/>
        <v>38</v>
      </c>
      <c r="F25" s="306">
        <f t="shared" si="4"/>
        <v>2</v>
      </c>
      <c r="G25" s="198">
        <v>2</v>
      </c>
      <c r="H25" s="198">
        <v>0</v>
      </c>
      <c r="I25" s="306">
        <f t="shared" si="16"/>
        <v>0</v>
      </c>
      <c r="J25" s="198">
        <v>0</v>
      </c>
      <c r="K25" s="198">
        <v>0</v>
      </c>
      <c r="L25" s="306">
        <f t="shared" si="7"/>
        <v>3</v>
      </c>
      <c r="M25" s="198">
        <v>2</v>
      </c>
      <c r="N25" s="198">
        <v>1</v>
      </c>
      <c r="O25" s="306">
        <f t="shared" si="8"/>
        <v>4</v>
      </c>
      <c r="P25" s="198">
        <v>4</v>
      </c>
      <c r="Q25" s="198">
        <v>0</v>
      </c>
      <c r="R25" s="306">
        <f t="shared" si="9"/>
        <v>0</v>
      </c>
      <c r="S25" s="198">
        <v>0</v>
      </c>
      <c r="T25" s="198">
        <v>0</v>
      </c>
      <c r="U25" s="306">
        <f t="shared" si="10"/>
        <v>112</v>
      </c>
      <c r="V25" s="198">
        <v>82</v>
      </c>
      <c r="W25" s="198">
        <v>30</v>
      </c>
      <c r="X25" s="306">
        <f t="shared" si="11"/>
        <v>0</v>
      </c>
      <c r="Y25" s="198">
        <v>0</v>
      </c>
      <c r="Z25" s="198">
        <v>0</v>
      </c>
      <c r="AA25" s="306">
        <f t="shared" si="12"/>
        <v>4</v>
      </c>
      <c r="AB25" s="198">
        <v>0</v>
      </c>
      <c r="AC25" s="198">
        <v>4</v>
      </c>
      <c r="AD25" s="306">
        <f t="shared" si="13"/>
        <v>0</v>
      </c>
      <c r="AE25" s="198">
        <v>0</v>
      </c>
      <c r="AF25" s="198">
        <v>0</v>
      </c>
      <c r="AG25" s="306">
        <f t="shared" si="14"/>
        <v>0</v>
      </c>
      <c r="AH25" s="198">
        <v>0</v>
      </c>
      <c r="AI25" s="198">
        <v>0</v>
      </c>
      <c r="AJ25" s="306">
        <f t="shared" si="15"/>
        <v>7</v>
      </c>
      <c r="AK25" s="198">
        <v>4</v>
      </c>
      <c r="AL25" s="198">
        <v>3</v>
      </c>
      <c r="AM25" s="198">
        <f t="shared" si="5"/>
        <v>14</v>
      </c>
      <c r="AN25" s="198">
        <v>10</v>
      </c>
      <c r="AO25" s="198">
        <v>4</v>
      </c>
      <c r="AP25" s="111" t="s">
        <v>25</v>
      </c>
      <c r="AQ25" s="108"/>
    </row>
    <row r="26" spans="1:43" s="120" customFormat="1" ht="18.75" customHeight="1">
      <c r="A26" s="112"/>
      <c r="B26" s="114" t="s">
        <v>26</v>
      </c>
      <c r="C26" s="305">
        <f t="shared" si="1"/>
        <v>102</v>
      </c>
      <c r="D26" s="306">
        <f t="shared" si="2"/>
        <v>60</v>
      </c>
      <c r="E26" s="306">
        <f t="shared" si="3"/>
        <v>42</v>
      </c>
      <c r="F26" s="306">
        <f t="shared" si="4"/>
        <v>2</v>
      </c>
      <c r="G26" s="198">
        <v>2</v>
      </c>
      <c r="H26" s="198">
        <v>0</v>
      </c>
      <c r="I26" s="306">
        <f t="shared" si="16"/>
        <v>0</v>
      </c>
      <c r="J26" s="198">
        <v>0</v>
      </c>
      <c r="K26" s="198">
        <v>0</v>
      </c>
      <c r="L26" s="306">
        <f t="shared" si="7"/>
        <v>3</v>
      </c>
      <c r="M26" s="198">
        <v>1</v>
      </c>
      <c r="N26" s="198">
        <v>2</v>
      </c>
      <c r="O26" s="306">
        <f t="shared" si="8"/>
        <v>4</v>
      </c>
      <c r="P26" s="198">
        <v>3</v>
      </c>
      <c r="Q26" s="198">
        <v>1</v>
      </c>
      <c r="R26" s="306">
        <f t="shared" si="9"/>
        <v>0</v>
      </c>
      <c r="S26" s="198">
        <v>0</v>
      </c>
      <c r="T26" s="198">
        <v>0</v>
      </c>
      <c r="U26" s="306">
        <f t="shared" si="10"/>
        <v>82</v>
      </c>
      <c r="V26" s="198">
        <v>50</v>
      </c>
      <c r="W26" s="198">
        <v>32</v>
      </c>
      <c r="X26" s="306">
        <f t="shared" si="11"/>
        <v>0</v>
      </c>
      <c r="Y26" s="198">
        <v>0</v>
      </c>
      <c r="Z26" s="198">
        <v>0</v>
      </c>
      <c r="AA26" s="306">
        <f t="shared" si="12"/>
        <v>4</v>
      </c>
      <c r="AB26" s="198">
        <v>0</v>
      </c>
      <c r="AC26" s="198">
        <v>4</v>
      </c>
      <c r="AD26" s="306">
        <f t="shared" si="13"/>
        <v>0</v>
      </c>
      <c r="AE26" s="198">
        <v>0</v>
      </c>
      <c r="AF26" s="198">
        <v>0</v>
      </c>
      <c r="AG26" s="306">
        <f t="shared" si="14"/>
        <v>1</v>
      </c>
      <c r="AH26" s="198">
        <v>0</v>
      </c>
      <c r="AI26" s="198">
        <v>1</v>
      </c>
      <c r="AJ26" s="306">
        <f t="shared" si="15"/>
        <v>6</v>
      </c>
      <c r="AK26" s="198">
        <v>4</v>
      </c>
      <c r="AL26" s="198">
        <v>2</v>
      </c>
      <c r="AM26" s="198">
        <f t="shared" si="5"/>
        <v>16</v>
      </c>
      <c r="AN26" s="198">
        <v>13</v>
      </c>
      <c r="AO26" s="198">
        <v>3</v>
      </c>
      <c r="AP26" s="111" t="s">
        <v>26</v>
      </c>
      <c r="AQ26" s="108"/>
    </row>
    <row r="27" spans="1:43" s="120" customFormat="1" ht="18.75" customHeight="1">
      <c r="A27" s="112"/>
      <c r="B27" s="114" t="s">
        <v>27</v>
      </c>
      <c r="C27" s="305">
        <f t="shared" si="1"/>
        <v>36</v>
      </c>
      <c r="D27" s="306">
        <f t="shared" si="2"/>
        <v>22</v>
      </c>
      <c r="E27" s="306">
        <f t="shared" si="3"/>
        <v>14</v>
      </c>
      <c r="F27" s="306">
        <f t="shared" si="4"/>
        <v>1</v>
      </c>
      <c r="G27" s="198">
        <v>1</v>
      </c>
      <c r="H27" s="198">
        <v>0</v>
      </c>
      <c r="I27" s="306">
        <f t="shared" si="16"/>
        <v>0</v>
      </c>
      <c r="J27" s="198">
        <v>0</v>
      </c>
      <c r="K27" s="198">
        <v>0</v>
      </c>
      <c r="L27" s="306">
        <f t="shared" si="7"/>
        <v>1</v>
      </c>
      <c r="M27" s="198">
        <v>0</v>
      </c>
      <c r="N27" s="198">
        <v>1</v>
      </c>
      <c r="O27" s="306">
        <f t="shared" si="8"/>
        <v>1</v>
      </c>
      <c r="P27" s="198">
        <v>1</v>
      </c>
      <c r="Q27" s="198">
        <v>0</v>
      </c>
      <c r="R27" s="306">
        <f t="shared" si="9"/>
        <v>0</v>
      </c>
      <c r="S27" s="198">
        <v>0</v>
      </c>
      <c r="T27" s="198">
        <v>0</v>
      </c>
      <c r="U27" s="306">
        <f t="shared" si="10"/>
        <v>32</v>
      </c>
      <c r="V27" s="198">
        <v>20</v>
      </c>
      <c r="W27" s="198">
        <v>12</v>
      </c>
      <c r="X27" s="306">
        <f t="shared" si="11"/>
        <v>0</v>
      </c>
      <c r="Y27" s="198">
        <v>0</v>
      </c>
      <c r="Z27" s="198">
        <v>0</v>
      </c>
      <c r="AA27" s="306">
        <f t="shared" si="12"/>
        <v>1</v>
      </c>
      <c r="AB27" s="198">
        <v>0</v>
      </c>
      <c r="AC27" s="198">
        <v>1</v>
      </c>
      <c r="AD27" s="306">
        <f t="shared" si="13"/>
        <v>0</v>
      </c>
      <c r="AE27" s="198">
        <v>0</v>
      </c>
      <c r="AF27" s="198">
        <v>0</v>
      </c>
      <c r="AG27" s="306">
        <f t="shared" si="14"/>
        <v>0</v>
      </c>
      <c r="AH27" s="198">
        <v>0</v>
      </c>
      <c r="AI27" s="198">
        <v>0</v>
      </c>
      <c r="AJ27" s="306">
        <f t="shared" si="15"/>
        <v>0</v>
      </c>
      <c r="AK27" s="198">
        <v>0</v>
      </c>
      <c r="AL27" s="198">
        <v>0</v>
      </c>
      <c r="AM27" s="198">
        <f t="shared" si="5"/>
        <v>0</v>
      </c>
      <c r="AN27" s="198">
        <v>0</v>
      </c>
      <c r="AO27" s="198">
        <v>0</v>
      </c>
      <c r="AP27" s="111" t="s">
        <v>27</v>
      </c>
      <c r="AQ27" s="108"/>
    </row>
    <row r="28" spans="1:43" s="120" customFormat="1" ht="18.75" customHeight="1">
      <c r="A28" s="112"/>
      <c r="B28" s="114" t="s">
        <v>28</v>
      </c>
      <c r="C28" s="305">
        <f t="shared" si="1"/>
        <v>101</v>
      </c>
      <c r="D28" s="306">
        <f t="shared" si="2"/>
        <v>69</v>
      </c>
      <c r="E28" s="306">
        <f t="shared" si="3"/>
        <v>32</v>
      </c>
      <c r="F28" s="306">
        <f t="shared" si="4"/>
        <v>2</v>
      </c>
      <c r="G28" s="198">
        <v>2</v>
      </c>
      <c r="H28" s="198">
        <v>0</v>
      </c>
      <c r="I28" s="306">
        <f t="shared" si="16"/>
        <v>0</v>
      </c>
      <c r="J28" s="198">
        <v>0</v>
      </c>
      <c r="K28" s="198">
        <v>0</v>
      </c>
      <c r="L28" s="306">
        <f t="shared" si="7"/>
        <v>4</v>
      </c>
      <c r="M28" s="198">
        <v>3</v>
      </c>
      <c r="N28" s="198">
        <v>1</v>
      </c>
      <c r="O28" s="306">
        <f t="shared" si="8"/>
        <v>3</v>
      </c>
      <c r="P28" s="198">
        <v>3</v>
      </c>
      <c r="Q28" s="198">
        <v>0</v>
      </c>
      <c r="R28" s="306">
        <f t="shared" si="9"/>
        <v>0</v>
      </c>
      <c r="S28" s="198">
        <v>0</v>
      </c>
      <c r="T28" s="198">
        <v>0</v>
      </c>
      <c r="U28" s="306">
        <f t="shared" si="10"/>
        <v>85</v>
      </c>
      <c r="V28" s="198">
        <v>60</v>
      </c>
      <c r="W28" s="198">
        <v>25</v>
      </c>
      <c r="X28" s="306">
        <f t="shared" si="11"/>
        <v>0</v>
      </c>
      <c r="Y28" s="198">
        <v>0</v>
      </c>
      <c r="Z28" s="198">
        <v>0</v>
      </c>
      <c r="AA28" s="306">
        <f t="shared" si="12"/>
        <v>4</v>
      </c>
      <c r="AB28" s="198">
        <v>0</v>
      </c>
      <c r="AC28" s="198">
        <v>4</v>
      </c>
      <c r="AD28" s="306">
        <f t="shared" si="13"/>
        <v>0</v>
      </c>
      <c r="AE28" s="198">
        <v>0</v>
      </c>
      <c r="AF28" s="198">
        <v>0</v>
      </c>
      <c r="AG28" s="306">
        <f t="shared" si="14"/>
        <v>0</v>
      </c>
      <c r="AH28" s="198">
        <v>0</v>
      </c>
      <c r="AI28" s="198">
        <v>0</v>
      </c>
      <c r="AJ28" s="306">
        <f t="shared" si="15"/>
        <v>3</v>
      </c>
      <c r="AK28" s="198">
        <v>1</v>
      </c>
      <c r="AL28" s="198">
        <v>2</v>
      </c>
      <c r="AM28" s="198">
        <f t="shared" si="5"/>
        <v>19</v>
      </c>
      <c r="AN28" s="198">
        <v>13</v>
      </c>
      <c r="AO28" s="198">
        <v>6</v>
      </c>
      <c r="AP28" s="111" t="s">
        <v>28</v>
      </c>
      <c r="AQ28" s="108"/>
    </row>
    <row r="29" spans="1:43" s="120" customFormat="1" ht="18.75" customHeight="1">
      <c r="A29" s="112"/>
      <c r="B29" s="114" t="s">
        <v>29</v>
      </c>
      <c r="C29" s="305">
        <f t="shared" si="1"/>
        <v>62</v>
      </c>
      <c r="D29" s="306">
        <f t="shared" si="2"/>
        <v>43</v>
      </c>
      <c r="E29" s="306">
        <f t="shared" si="3"/>
        <v>19</v>
      </c>
      <c r="F29" s="306">
        <f t="shared" si="4"/>
        <v>1</v>
      </c>
      <c r="G29" s="198">
        <v>0</v>
      </c>
      <c r="H29" s="198">
        <v>1</v>
      </c>
      <c r="I29" s="306">
        <f t="shared" si="16"/>
        <v>0</v>
      </c>
      <c r="J29" s="198">
        <v>0</v>
      </c>
      <c r="K29" s="198">
        <v>0</v>
      </c>
      <c r="L29" s="306">
        <f t="shared" si="7"/>
        <v>2</v>
      </c>
      <c r="M29" s="198">
        <v>1</v>
      </c>
      <c r="N29" s="198">
        <v>1</v>
      </c>
      <c r="O29" s="306">
        <f t="shared" si="8"/>
        <v>2</v>
      </c>
      <c r="P29" s="198">
        <v>2</v>
      </c>
      <c r="Q29" s="198">
        <v>0</v>
      </c>
      <c r="R29" s="306">
        <f t="shared" si="9"/>
        <v>0</v>
      </c>
      <c r="S29" s="198">
        <v>0</v>
      </c>
      <c r="T29" s="198">
        <v>0</v>
      </c>
      <c r="U29" s="306">
        <f t="shared" si="10"/>
        <v>51</v>
      </c>
      <c r="V29" s="198">
        <v>37</v>
      </c>
      <c r="W29" s="198">
        <v>14</v>
      </c>
      <c r="X29" s="306">
        <f t="shared" si="11"/>
        <v>0</v>
      </c>
      <c r="Y29" s="198">
        <v>0</v>
      </c>
      <c r="Z29" s="198">
        <v>0</v>
      </c>
      <c r="AA29" s="306">
        <f t="shared" si="12"/>
        <v>3</v>
      </c>
      <c r="AB29" s="198">
        <v>0</v>
      </c>
      <c r="AC29" s="198">
        <v>3</v>
      </c>
      <c r="AD29" s="306">
        <f t="shared" si="13"/>
        <v>0</v>
      </c>
      <c r="AE29" s="198">
        <v>0</v>
      </c>
      <c r="AF29" s="198">
        <v>0</v>
      </c>
      <c r="AG29" s="306">
        <f t="shared" si="14"/>
        <v>0</v>
      </c>
      <c r="AH29" s="198">
        <v>0</v>
      </c>
      <c r="AI29" s="198">
        <v>0</v>
      </c>
      <c r="AJ29" s="306">
        <f t="shared" si="15"/>
        <v>3</v>
      </c>
      <c r="AK29" s="198">
        <v>3</v>
      </c>
      <c r="AL29" s="198">
        <v>0</v>
      </c>
      <c r="AM29" s="198">
        <f t="shared" si="5"/>
        <v>9</v>
      </c>
      <c r="AN29" s="198">
        <v>7</v>
      </c>
      <c r="AO29" s="198">
        <v>2</v>
      </c>
      <c r="AP29" s="111" t="s">
        <v>29</v>
      </c>
      <c r="AQ29" s="108"/>
    </row>
    <row r="30" spans="1:43" s="120" customFormat="1" ht="18.75" customHeight="1">
      <c r="A30" s="112"/>
      <c r="B30" s="114" t="s">
        <v>58</v>
      </c>
      <c r="C30" s="305">
        <f t="shared" si="1"/>
        <v>140</v>
      </c>
      <c r="D30" s="306">
        <f t="shared" si="2"/>
        <v>97</v>
      </c>
      <c r="E30" s="306">
        <f t="shared" si="3"/>
        <v>43</v>
      </c>
      <c r="F30" s="306">
        <f t="shared" si="4"/>
        <v>3</v>
      </c>
      <c r="G30" s="198">
        <v>3</v>
      </c>
      <c r="H30" s="198">
        <v>0</v>
      </c>
      <c r="I30" s="306">
        <f t="shared" si="16"/>
        <v>0</v>
      </c>
      <c r="J30" s="198">
        <v>0</v>
      </c>
      <c r="K30" s="198">
        <v>0</v>
      </c>
      <c r="L30" s="306">
        <f t="shared" si="7"/>
        <v>5</v>
      </c>
      <c r="M30" s="198">
        <v>5</v>
      </c>
      <c r="N30" s="198">
        <v>0</v>
      </c>
      <c r="O30" s="306">
        <f t="shared" si="8"/>
        <v>5</v>
      </c>
      <c r="P30" s="198">
        <v>5</v>
      </c>
      <c r="Q30" s="198">
        <v>0</v>
      </c>
      <c r="R30" s="306">
        <f t="shared" si="9"/>
        <v>0</v>
      </c>
      <c r="S30" s="198">
        <v>0</v>
      </c>
      <c r="T30" s="198">
        <v>0</v>
      </c>
      <c r="U30" s="306">
        <f t="shared" si="10"/>
        <v>113</v>
      </c>
      <c r="V30" s="198">
        <v>78</v>
      </c>
      <c r="W30" s="198">
        <v>35</v>
      </c>
      <c r="X30" s="306">
        <f t="shared" si="11"/>
        <v>0</v>
      </c>
      <c r="Y30" s="198">
        <v>0</v>
      </c>
      <c r="Z30" s="198">
        <v>0</v>
      </c>
      <c r="AA30" s="306">
        <f t="shared" si="12"/>
        <v>7</v>
      </c>
      <c r="AB30" s="198">
        <v>0</v>
      </c>
      <c r="AC30" s="198">
        <v>7</v>
      </c>
      <c r="AD30" s="306">
        <f t="shared" si="13"/>
        <v>0</v>
      </c>
      <c r="AE30" s="198">
        <v>0</v>
      </c>
      <c r="AF30" s="198">
        <v>0</v>
      </c>
      <c r="AG30" s="306">
        <f t="shared" si="14"/>
        <v>0</v>
      </c>
      <c r="AH30" s="198">
        <v>0</v>
      </c>
      <c r="AI30" s="198">
        <v>0</v>
      </c>
      <c r="AJ30" s="306">
        <f t="shared" si="15"/>
        <v>7</v>
      </c>
      <c r="AK30" s="198">
        <v>6</v>
      </c>
      <c r="AL30" s="198">
        <v>1</v>
      </c>
      <c r="AM30" s="198">
        <f t="shared" si="5"/>
        <v>6</v>
      </c>
      <c r="AN30" s="198">
        <v>1</v>
      </c>
      <c r="AO30" s="198">
        <v>5</v>
      </c>
      <c r="AP30" s="111" t="s">
        <v>74</v>
      </c>
      <c r="AQ30" s="108"/>
    </row>
    <row r="31" spans="1:43" s="120" customFormat="1" ht="18.75" customHeight="1">
      <c r="A31" s="112"/>
      <c r="B31" s="114" t="s">
        <v>59</v>
      </c>
      <c r="C31" s="305">
        <f t="shared" si="1"/>
        <v>124</v>
      </c>
      <c r="D31" s="306">
        <f t="shared" si="2"/>
        <v>85</v>
      </c>
      <c r="E31" s="306">
        <f t="shared" si="3"/>
        <v>39</v>
      </c>
      <c r="F31" s="306">
        <f t="shared" si="4"/>
        <v>4</v>
      </c>
      <c r="G31" s="198">
        <v>4</v>
      </c>
      <c r="H31" s="198">
        <v>0</v>
      </c>
      <c r="I31" s="306">
        <f t="shared" si="16"/>
        <v>0</v>
      </c>
      <c r="J31" s="198">
        <v>0</v>
      </c>
      <c r="K31" s="198">
        <v>0</v>
      </c>
      <c r="L31" s="306">
        <f t="shared" si="7"/>
        <v>4</v>
      </c>
      <c r="M31" s="198">
        <v>4</v>
      </c>
      <c r="N31" s="198">
        <v>0</v>
      </c>
      <c r="O31" s="306">
        <f t="shared" si="8"/>
        <v>3</v>
      </c>
      <c r="P31" s="198">
        <v>3</v>
      </c>
      <c r="Q31" s="198">
        <v>0</v>
      </c>
      <c r="R31" s="306">
        <f t="shared" si="9"/>
        <v>0</v>
      </c>
      <c r="S31" s="198">
        <v>0</v>
      </c>
      <c r="T31" s="198">
        <v>0</v>
      </c>
      <c r="U31" s="306">
        <f t="shared" si="10"/>
        <v>102</v>
      </c>
      <c r="V31" s="198">
        <v>71</v>
      </c>
      <c r="W31" s="198">
        <v>31</v>
      </c>
      <c r="X31" s="306">
        <f t="shared" si="11"/>
        <v>0</v>
      </c>
      <c r="Y31" s="198">
        <v>0</v>
      </c>
      <c r="Z31" s="198">
        <v>0</v>
      </c>
      <c r="AA31" s="306">
        <f t="shared" si="12"/>
        <v>5</v>
      </c>
      <c r="AB31" s="198">
        <v>0</v>
      </c>
      <c r="AC31" s="198">
        <v>5</v>
      </c>
      <c r="AD31" s="306">
        <f t="shared" si="13"/>
        <v>0</v>
      </c>
      <c r="AE31" s="198">
        <v>0</v>
      </c>
      <c r="AF31" s="198">
        <v>0</v>
      </c>
      <c r="AG31" s="306">
        <f t="shared" si="14"/>
        <v>0</v>
      </c>
      <c r="AH31" s="198">
        <v>0</v>
      </c>
      <c r="AI31" s="198">
        <v>0</v>
      </c>
      <c r="AJ31" s="306">
        <f t="shared" si="15"/>
        <v>6</v>
      </c>
      <c r="AK31" s="198">
        <v>3</v>
      </c>
      <c r="AL31" s="198">
        <v>3</v>
      </c>
      <c r="AM31" s="198">
        <f t="shared" si="5"/>
        <v>31</v>
      </c>
      <c r="AN31" s="198">
        <v>20</v>
      </c>
      <c r="AO31" s="198">
        <v>11</v>
      </c>
      <c r="AP31" s="111" t="s">
        <v>75</v>
      </c>
      <c r="AQ31" s="108"/>
    </row>
    <row r="32" spans="1:43" s="120" customFormat="1" ht="18.75" customHeight="1">
      <c r="A32" s="112"/>
      <c r="B32" s="114" t="s">
        <v>76</v>
      </c>
      <c r="C32" s="305">
        <f t="shared" si="1"/>
        <v>82</v>
      </c>
      <c r="D32" s="306">
        <f t="shared" si="2"/>
        <v>55</v>
      </c>
      <c r="E32" s="306">
        <f t="shared" si="3"/>
        <v>27</v>
      </c>
      <c r="F32" s="306">
        <f t="shared" si="4"/>
        <v>3</v>
      </c>
      <c r="G32" s="198">
        <v>3</v>
      </c>
      <c r="H32" s="198">
        <v>0</v>
      </c>
      <c r="I32" s="306">
        <f t="shared" si="16"/>
        <v>0</v>
      </c>
      <c r="J32" s="198">
        <v>0</v>
      </c>
      <c r="K32" s="198">
        <v>0</v>
      </c>
      <c r="L32" s="306">
        <f t="shared" si="7"/>
        <v>3</v>
      </c>
      <c r="M32" s="198">
        <v>3</v>
      </c>
      <c r="N32" s="198">
        <v>0</v>
      </c>
      <c r="O32" s="306">
        <f t="shared" si="8"/>
        <v>2</v>
      </c>
      <c r="P32" s="198">
        <v>2</v>
      </c>
      <c r="Q32" s="198">
        <v>0</v>
      </c>
      <c r="R32" s="306">
        <f t="shared" si="9"/>
        <v>0</v>
      </c>
      <c r="S32" s="198">
        <v>0</v>
      </c>
      <c r="T32" s="198">
        <v>0</v>
      </c>
      <c r="U32" s="306">
        <f t="shared" si="10"/>
        <v>63</v>
      </c>
      <c r="V32" s="198">
        <v>45</v>
      </c>
      <c r="W32" s="198">
        <v>18</v>
      </c>
      <c r="X32" s="306">
        <f t="shared" si="11"/>
        <v>0</v>
      </c>
      <c r="Y32" s="198">
        <v>0</v>
      </c>
      <c r="Z32" s="198">
        <v>0</v>
      </c>
      <c r="AA32" s="306">
        <f t="shared" si="12"/>
        <v>6</v>
      </c>
      <c r="AB32" s="198">
        <v>0</v>
      </c>
      <c r="AC32" s="198">
        <v>6</v>
      </c>
      <c r="AD32" s="306">
        <f t="shared" si="13"/>
        <v>0</v>
      </c>
      <c r="AE32" s="198">
        <v>0</v>
      </c>
      <c r="AF32" s="198">
        <v>0</v>
      </c>
      <c r="AG32" s="306">
        <f t="shared" si="14"/>
        <v>0</v>
      </c>
      <c r="AH32" s="198">
        <v>0</v>
      </c>
      <c r="AI32" s="198">
        <v>0</v>
      </c>
      <c r="AJ32" s="306">
        <f t="shared" si="15"/>
        <v>5</v>
      </c>
      <c r="AK32" s="198">
        <v>2</v>
      </c>
      <c r="AL32" s="198">
        <v>3</v>
      </c>
      <c r="AM32" s="198">
        <f t="shared" si="5"/>
        <v>24</v>
      </c>
      <c r="AN32" s="198">
        <v>12</v>
      </c>
      <c r="AO32" s="198">
        <v>12</v>
      </c>
      <c r="AP32" s="111" t="s">
        <v>76</v>
      </c>
      <c r="AQ32" s="108"/>
    </row>
    <row r="33" spans="1:43" s="120" customFormat="1" ht="18.75" customHeight="1">
      <c r="A33" s="112"/>
      <c r="B33" s="114" t="s">
        <v>127</v>
      </c>
      <c r="C33" s="305">
        <f t="shared" si="1"/>
        <v>373</v>
      </c>
      <c r="D33" s="306">
        <f t="shared" si="2"/>
        <v>257</v>
      </c>
      <c r="E33" s="306">
        <f t="shared" si="3"/>
        <v>116</v>
      </c>
      <c r="F33" s="306">
        <f t="shared" si="4"/>
        <v>9</v>
      </c>
      <c r="G33" s="198">
        <v>8</v>
      </c>
      <c r="H33" s="198">
        <v>1</v>
      </c>
      <c r="I33" s="306">
        <f t="shared" si="16"/>
        <v>2</v>
      </c>
      <c r="J33" s="198">
        <v>2</v>
      </c>
      <c r="K33" s="198">
        <v>0</v>
      </c>
      <c r="L33" s="306">
        <f t="shared" si="7"/>
        <v>10</v>
      </c>
      <c r="M33" s="198">
        <v>9</v>
      </c>
      <c r="N33" s="198">
        <v>1</v>
      </c>
      <c r="O33" s="306">
        <f t="shared" si="8"/>
        <v>9</v>
      </c>
      <c r="P33" s="198">
        <v>8</v>
      </c>
      <c r="Q33" s="198">
        <v>1</v>
      </c>
      <c r="R33" s="306">
        <f t="shared" si="9"/>
        <v>0</v>
      </c>
      <c r="S33" s="198">
        <v>0</v>
      </c>
      <c r="T33" s="198">
        <v>0</v>
      </c>
      <c r="U33" s="306">
        <f t="shared" si="10"/>
        <v>302</v>
      </c>
      <c r="V33" s="198">
        <v>211</v>
      </c>
      <c r="W33" s="198">
        <v>91</v>
      </c>
      <c r="X33" s="306">
        <f t="shared" si="11"/>
        <v>0</v>
      </c>
      <c r="Y33" s="198">
        <v>0</v>
      </c>
      <c r="Z33" s="198">
        <v>0</v>
      </c>
      <c r="AA33" s="306">
        <f t="shared" si="12"/>
        <v>13</v>
      </c>
      <c r="AB33" s="198">
        <v>0</v>
      </c>
      <c r="AC33" s="198">
        <v>13</v>
      </c>
      <c r="AD33" s="306">
        <f t="shared" si="13"/>
        <v>0</v>
      </c>
      <c r="AE33" s="198">
        <v>0</v>
      </c>
      <c r="AF33" s="198">
        <v>0</v>
      </c>
      <c r="AG33" s="306">
        <f t="shared" si="14"/>
        <v>0</v>
      </c>
      <c r="AH33" s="198">
        <v>0</v>
      </c>
      <c r="AI33" s="198">
        <v>0</v>
      </c>
      <c r="AJ33" s="306">
        <f t="shared" si="15"/>
        <v>28</v>
      </c>
      <c r="AK33" s="198">
        <v>19</v>
      </c>
      <c r="AL33" s="198">
        <v>9</v>
      </c>
      <c r="AM33" s="198">
        <f t="shared" si="5"/>
        <v>107</v>
      </c>
      <c r="AN33" s="198">
        <v>55</v>
      </c>
      <c r="AO33" s="198">
        <v>52</v>
      </c>
      <c r="AP33" s="111" t="s">
        <v>127</v>
      </c>
      <c r="AQ33" s="108"/>
    </row>
    <row r="34" spans="1:43" s="120" customFormat="1" ht="18.75" customHeight="1">
      <c r="A34" s="112"/>
      <c r="B34" s="114" t="s">
        <v>180</v>
      </c>
      <c r="C34" s="305">
        <f>D34+E34</f>
        <v>52</v>
      </c>
      <c r="D34" s="306">
        <f>SUM(G34,J34,M34,P34,S34,V34,Y34,AB34,AE34,AH34,AK34)</f>
        <v>35</v>
      </c>
      <c r="E34" s="306">
        <f>SUM(H34,K34,N34,Q34,T34,W34,Z34,AC34,AF34,AI34,AL34)</f>
        <v>17</v>
      </c>
      <c r="F34" s="306">
        <f>G34+H34</f>
        <v>1</v>
      </c>
      <c r="G34" s="198">
        <v>1</v>
      </c>
      <c r="H34" s="198">
        <v>0</v>
      </c>
      <c r="I34" s="306">
        <f>SUM(J34:K34)</f>
        <v>0</v>
      </c>
      <c r="J34" s="198">
        <v>0</v>
      </c>
      <c r="K34" s="198">
        <v>0</v>
      </c>
      <c r="L34" s="306">
        <f>SUM(M34:N34)</f>
        <v>1</v>
      </c>
      <c r="M34" s="198">
        <v>1</v>
      </c>
      <c r="N34" s="198">
        <v>0</v>
      </c>
      <c r="O34" s="306">
        <f>SUM(P34:Q34)</f>
        <v>2</v>
      </c>
      <c r="P34" s="198">
        <v>2</v>
      </c>
      <c r="Q34" s="198">
        <v>0</v>
      </c>
      <c r="R34" s="306">
        <f>SUM(S34:T34)</f>
        <v>0</v>
      </c>
      <c r="S34" s="198">
        <v>0</v>
      </c>
      <c r="T34" s="198">
        <v>0</v>
      </c>
      <c r="U34" s="306">
        <f>SUM(V34:W34)</f>
        <v>45</v>
      </c>
      <c r="V34" s="198">
        <v>30</v>
      </c>
      <c r="W34" s="198">
        <v>15</v>
      </c>
      <c r="X34" s="306">
        <f>SUM(Y34:Z34)</f>
        <v>0</v>
      </c>
      <c r="Y34" s="198">
        <v>0</v>
      </c>
      <c r="Z34" s="198">
        <v>0</v>
      </c>
      <c r="AA34" s="306">
        <f>SUM(AB34:AC34)</f>
        <v>2</v>
      </c>
      <c r="AB34" s="198">
        <v>0</v>
      </c>
      <c r="AC34" s="198">
        <v>2</v>
      </c>
      <c r="AD34" s="306">
        <f>SUM(AE34:AF34)</f>
        <v>0</v>
      </c>
      <c r="AE34" s="198">
        <v>0</v>
      </c>
      <c r="AF34" s="198">
        <v>0</v>
      </c>
      <c r="AG34" s="306">
        <f>SUM(AH34:AI34)</f>
        <v>0</v>
      </c>
      <c r="AH34" s="198">
        <v>0</v>
      </c>
      <c r="AI34" s="198">
        <v>0</v>
      </c>
      <c r="AJ34" s="306">
        <f>SUM(AK34:AL34)</f>
        <v>1</v>
      </c>
      <c r="AK34" s="198">
        <v>1</v>
      </c>
      <c r="AL34" s="198">
        <v>0</v>
      </c>
      <c r="AM34" s="198">
        <f>AN34+AO34</f>
        <v>6</v>
      </c>
      <c r="AN34" s="198">
        <v>5</v>
      </c>
      <c r="AO34" s="198">
        <v>1</v>
      </c>
      <c r="AP34" s="111" t="s">
        <v>180</v>
      </c>
      <c r="AQ34" s="108"/>
    </row>
    <row r="35" spans="1:43" s="119" customFormat="1" ht="21" customHeight="1">
      <c r="A35" s="486" t="s">
        <v>165</v>
      </c>
      <c r="B35" s="522"/>
      <c r="C35" s="302">
        <f t="shared" si="1"/>
        <v>40</v>
      </c>
      <c r="D35" s="303">
        <f t="shared" si="2"/>
        <v>24</v>
      </c>
      <c r="E35" s="303">
        <f t="shared" si="3"/>
        <v>16</v>
      </c>
      <c r="F35" s="303">
        <f t="shared" si="4"/>
        <v>2</v>
      </c>
      <c r="G35" s="303">
        <f t="shared" ref="G35:AO35" si="17">SUM(G36:G37)</f>
        <v>1</v>
      </c>
      <c r="H35" s="303">
        <f t="shared" si="17"/>
        <v>1</v>
      </c>
      <c r="I35" s="303">
        <f>J35+K35</f>
        <v>1</v>
      </c>
      <c r="J35" s="303">
        <f t="shared" si="17"/>
        <v>0</v>
      </c>
      <c r="K35" s="303">
        <f t="shared" si="17"/>
        <v>1</v>
      </c>
      <c r="L35" s="303">
        <f>M35+N35</f>
        <v>2</v>
      </c>
      <c r="M35" s="303">
        <f t="shared" si="17"/>
        <v>2</v>
      </c>
      <c r="N35" s="303">
        <f t="shared" si="17"/>
        <v>0</v>
      </c>
      <c r="O35" s="303">
        <f>P35+Q35</f>
        <v>0</v>
      </c>
      <c r="P35" s="303">
        <f t="shared" si="17"/>
        <v>0</v>
      </c>
      <c r="Q35" s="303">
        <f t="shared" si="17"/>
        <v>0</v>
      </c>
      <c r="R35" s="303">
        <f>S35+T35</f>
        <v>0</v>
      </c>
      <c r="S35" s="303">
        <f t="shared" si="17"/>
        <v>0</v>
      </c>
      <c r="T35" s="303">
        <f t="shared" si="17"/>
        <v>0</v>
      </c>
      <c r="U35" s="303">
        <f>V35+W35</f>
        <v>28</v>
      </c>
      <c r="V35" s="303">
        <f t="shared" si="17"/>
        <v>20</v>
      </c>
      <c r="W35" s="303">
        <f t="shared" si="17"/>
        <v>8</v>
      </c>
      <c r="X35" s="303">
        <f>Y35+Z35</f>
        <v>0</v>
      </c>
      <c r="Y35" s="303">
        <f t="shared" si="17"/>
        <v>0</v>
      </c>
      <c r="Z35" s="303">
        <f t="shared" si="17"/>
        <v>0</v>
      </c>
      <c r="AA35" s="303">
        <f>AB35+AC35</f>
        <v>3</v>
      </c>
      <c r="AB35" s="303">
        <f t="shared" si="17"/>
        <v>0</v>
      </c>
      <c r="AC35" s="303">
        <f t="shared" si="17"/>
        <v>3</v>
      </c>
      <c r="AD35" s="303">
        <f>AE35+AF35</f>
        <v>0</v>
      </c>
      <c r="AE35" s="303">
        <f t="shared" si="17"/>
        <v>0</v>
      </c>
      <c r="AF35" s="303">
        <f t="shared" si="17"/>
        <v>0</v>
      </c>
      <c r="AG35" s="303">
        <f>AH35+AI35</f>
        <v>0</v>
      </c>
      <c r="AH35" s="303">
        <f t="shared" si="17"/>
        <v>0</v>
      </c>
      <c r="AI35" s="303">
        <f t="shared" si="17"/>
        <v>0</v>
      </c>
      <c r="AJ35" s="303">
        <f>AK35+AL35</f>
        <v>4</v>
      </c>
      <c r="AK35" s="303">
        <f t="shared" si="17"/>
        <v>1</v>
      </c>
      <c r="AL35" s="303">
        <f t="shared" si="17"/>
        <v>3</v>
      </c>
      <c r="AM35" s="307">
        <f t="shared" si="5"/>
        <v>16</v>
      </c>
      <c r="AN35" s="303">
        <f t="shared" si="17"/>
        <v>8</v>
      </c>
      <c r="AO35" s="303">
        <f t="shared" si="17"/>
        <v>8</v>
      </c>
      <c r="AP35" s="465" t="s">
        <v>165</v>
      </c>
      <c r="AQ35" s="520"/>
    </row>
    <row r="36" spans="1:43" s="120" customFormat="1" ht="18.75" customHeight="1">
      <c r="A36" s="112"/>
      <c r="B36" s="114" t="s">
        <v>30</v>
      </c>
      <c r="C36" s="305">
        <f t="shared" si="1"/>
        <v>21</v>
      </c>
      <c r="D36" s="306">
        <f t="shared" si="2"/>
        <v>12</v>
      </c>
      <c r="E36" s="306">
        <f t="shared" si="3"/>
        <v>9</v>
      </c>
      <c r="F36" s="306">
        <f t="shared" si="4"/>
        <v>1</v>
      </c>
      <c r="G36" s="198">
        <v>1</v>
      </c>
      <c r="H36" s="198">
        <v>0</v>
      </c>
      <c r="I36" s="306">
        <f>SUM(J36:K36)</f>
        <v>0</v>
      </c>
      <c r="J36" s="198">
        <v>0</v>
      </c>
      <c r="K36" s="198">
        <v>0</v>
      </c>
      <c r="L36" s="306">
        <f>SUM(M36:N36)</f>
        <v>1</v>
      </c>
      <c r="M36" s="198">
        <v>1</v>
      </c>
      <c r="N36" s="198">
        <v>0</v>
      </c>
      <c r="O36" s="306">
        <f>SUM(P36:Q36)</f>
        <v>0</v>
      </c>
      <c r="P36" s="198">
        <v>0</v>
      </c>
      <c r="Q36" s="198">
        <v>0</v>
      </c>
      <c r="R36" s="306">
        <f>SUM(S36:T36)</f>
        <v>0</v>
      </c>
      <c r="S36" s="198">
        <v>0</v>
      </c>
      <c r="T36" s="198">
        <v>0</v>
      </c>
      <c r="U36" s="306">
        <f>SUM(V36:W36)</f>
        <v>16</v>
      </c>
      <c r="V36" s="198">
        <v>10</v>
      </c>
      <c r="W36" s="198">
        <v>6</v>
      </c>
      <c r="X36" s="306">
        <f>SUM(Y36:Z36)</f>
        <v>0</v>
      </c>
      <c r="Y36" s="198">
        <v>0</v>
      </c>
      <c r="Z36" s="198">
        <v>0</v>
      </c>
      <c r="AA36" s="306">
        <f>SUM(AB36:AC36)</f>
        <v>1</v>
      </c>
      <c r="AB36" s="198">
        <v>0</v>
      </c>
      <c r="AC36" s="198">
        <v>1</v>
      </c>
      <c r="AD36" s="306">
        <f>SUM(AE36:AF36)</f>
        <v>0</v>
      </c>
      <c r="AE36" s="198">
        <v>0</v>
      </c>
      <c r="AF36" s="198">
        <v>0</v>
      </c>
      <c r="AG36" s="306">
        <f>SUM(AH36:AI36)</f>
        <v>0</v>
      </c>
      <c r="AH36" s="198">
        <v>0</v>
      </c>
      <c r="AI36" s="198">
        <v>0</v>
      </c>
      <c r="AJ36" s="306">
        <f>SUM(AK36:AL36)</f>
        <v>2</v>
      </c>
      <c r="AK36" s="198">
        <v>0</v>
      </c>
      <c r="AL36" s="198">
        <v>2</v>
      </c>
      <c r="AM36" s="198">
        <f t="shared" si="5"/>
        <v>6</v>
      </c>
      <c r="AN36" s="198">
        <v>3</v>
      </c>
      <c r="AO36" s="198">
        <v>3</v>
      </c>
      <c r="AP36" s="111" t="s">
        <v>30</v>
      </c>
      <c r="AQ36" s="108"/>
    </row>
    <row r="37" spans="1:43" s="120" customFormat="1" ht="18.75" customHeight="1">
      <c r="A37" s="112"/>
      <c r="B37" s="114" t="s">
        <v>31</v>
      </c>
      <c r="C37" s="305">
        <f t="shared" si="1"/>
        <v>19</v>
      </c>
      <c r="D37" s="306">
        <f t="shared" si="2"/>
        <v>12</v>
      </c>
      <c r="E37" s="306">
        <f t="shared" si="3"/>
        <v>7</v>
      </c>
      <c r="F37" s="306">
        <f t="shared" si="4"/>
        <v>1</v>
      </c>
      <c r="G37" s="198">
        <v>0</v>
      </c>
      <c r="H37" s="198">
        <v>1</v>
      </c>
      <c r="I37" s="306">
        <f>SUM(J37:K37)</f>
        <v>1</v>
      </c>
      <c r="J37" s="198">
        <v>0</v>
      </c>
      <c r="K37" s="198">
        <v>1</v>
      </c>
      <c r="L37" s="306">
        <f>SUM(M37:N37)</f>
        <v>1</v>
      </c>
      <c r="M37" s="198">
        <v>1</v>
      </c>
      <c r="N37" s="198">
        <v>0</v>
      </c>
      <c r="O37" s="306">
        <f>SUM(P37:Q37)</f>
        <v>0</v>
      </c>
      <c r="P37" s="198">
        <v>0</v>
      </c>
      <c r="Q37" s="198">
        <v>0</v>
      </c>
      <c r="R37" s="306">
        <f>SUM(S37:T37)</f>
        <v>0</v>
      </c>
      <c r="S37" s="198">
        <v>0</v>
      </c>
      <c r="T37" s="198">
        <v>0</v>
      </c>
      <c r="U37" s="306">
        <f>SUM(V37:W37)</f>
        <v>12</v>
      </c>
      <c r="V37" s="198">
        <v>10</v>
      </c>
      <c r="W37" s="198">
        <v>2</v>
      </c>
      <c r="X37" s="306">
        <f>SUM(Y37:Z37)</f>
        <v>0</v>
      </c>
      <c r="Y37" s="198">
        <v>0</v>
      </c>
      <c r="Z37" s="198">
        <v>0</v>
      </c>
      <c r="AA37" s="306">
        <f>SUM(AB37:AC37)</f>
        <v>2</v>
      </c>
      <c r="AB37" s="198">
        <v>0</v>
      </c>
      <c r="AC37" s="198">
        <v>2</v>
      </c>
      <c r="AD37" s="306">
        <f>SUM(AE37:AF37)</f>
        <v>0</v>
      </c>
      <c r="AE37" s="198">
        <v>0</v>
      </c>
      <c r="AF37" s="198">
        <v>0</v>
      </c>
      <c r="AG37" s="306">
        <f>SUM(AH37:AI37)</f>
        <v>0</v>
      </c>
      <c r="AH37" s="198">
        <v>0</v>
      </c>
      <c r="AI37" s="198">
        <v>0</v>
      </c>
      <c r="AJ37" s="306">
        <f>SUM(AK37:AL37)</f>
        <v>2</v>
      </c>
      <c r="AK37" s="198">
        <v>1</v>
      </c>
      <c r="AL37" s="198">
        <v>1</v>
      </c>
      <c r="AM37" s="198">
        <f t="shared" si="5"/>
        <v>10</v>
      </c>
      <c r="AN37" s="198">
        <v>5</v>
      </c>
      <c r="AO37" s="198">
        <v>5</v>
      </c>
      <c r="AP37" s="111" t="s">
        <v>31</v>
      </c>
      <c r="AQ37" s="108"/>
    </row>
    <row r="38" spans="1:43" s="119" customFormat="1" ht="21" customHeight="1">
      <c r="A38" s="486" t="s">
        <v>166</v>
      </c>
      <c r="B38" s="522"/>
      <c r="C38" s="302">
        <f t="shared" si="1"/>
        <v>157</v>
      </c>
      <c r="D38" s="303">
        <f t="shared" si="2"/>
        <v>114</v>
      </c>
      <c r="E38" s="303">
        <f t="shared" si="3"/>
        <v>43</v>
      </c>
      <c r="F38" s="303">
        <f t="shared" si="4"/>
        <v>5</v>
      </c>
      <c r="G38" s="303">
        <f t="shared" ref="G38:AO38" si="18">SUM(G39:G42)</f>
        <v>4</v>
      </c>
      <c r="H38" s="303">
        <f t="shared" si="18"/>
        <v>1</v>
      </c>
      <c r="I38" s="303">
        <f>J38+K38</f>
        <v>1</v>
      </c>
      <c r="J38" s="303">
        <f t="shared" si="18"/>
        <v>1</v>
      </c>
      <c r="K38" s="303">
        <f t="shared" si="18"/>
        <v>0</v>
      </c>
      <c r="L38" s="303">
        <f>M38+N38</f>
        <v>6</v>
      </c>
      <c r="M38" s="303">
        <f t="shared" si="18"/>
        <v>6</v>
      </c>
      <c r="N38" s="303">
        <f t="shared" si="18"/>
        <v>0</v>
      </c>
      <c r="O38" s="303">
        <f>P38+Q38</f>
        <v>4</v>
      </c>
      <c r="P38" s="303">
        <f t="shared" si="18"/>
        <v>4</v>
      </c>
      <c r="Q38" s="303">
        <f t="shared" si="18"/>
        <v>0</v>
      </c>
      <c r="R38" s="303">
        <f>S38+T38</f>
        <v>0</v>
      </c>
      <c r="S38" s="303">
        <f t="shared" si="18"/>
        <v>0</v>
      </c>
      <c r="T38" s="303">
        <f t="shared" si="18"/>
        <v>0</v>
      </c>
      <c r="U38" s="303">
        <f>V38+W38</f>
        <v>123</v>
      </c>
      <c r="V38" s="303">
        <f t="shared" si="18"/>
        <v>93</v>
      </c>
      <c r="W38" s="303">
        <f t="shared" si="18"/>
        <v>30</v>
      </c>
      <c r="X38" s="303">
        <f>Y38+Z38</f>
        <v>0</v>
      </c>
      <c r="Y38" s="303">
        <f t="shared" si="18"/>
        <v>0</v>
      </c>
      <c r="Z38" s="303">
        <f t="shared" si="18"/>
        <v>0</v>
      </c>
      <c r="AA38" s="303">
        <f>AB38+AC38</f>
        <v>8</v>
      </c>
      <c r="AB38" s="303">
        <f t="shared" si="18"/>
        <v>0</v>
      </c>
      <c r="AC38" s="303">
        <f t="shared" si="18"/>
        <v>8</v>
      </c>
      <c r="AD38" s="303">
        <f>AE38+AF38</f>
        <v>0</v>
      </c>
      <c r="AE38" s="303">
        <f t="shared" si="18"/>
        <v>0</v>
      </c>
      <c r="AF38" s="303">
        <f t="shared" si="18"/>
        <v>0</v>
      </c>
      <c r="AG38" s="303">
        <f>AH38+AI38</f>
        <v>0</v>
      </c>
      <c r="AH38" s="303">
        <f t="shared" si="18"/>
        <v>0</v>
      </c>
      <c r="AI38" s="303">
        <f t="shared" si="18"/>
        <v>0</v>
      </c>
      <c r="AJ38" s="303">
        <f>AK38+AL38</f>
        <v>10</v>
      </c>
      <c r="AK38" s="303">
        <f t="shared" si="18"/>
        <v>6</v>
      </c>
      <c r="AL38" s="303">
        <f t="shared" si="18"/>
        <v>4</v>
      </c>
      <c r="AM38" s="307">
        <f t="shared" si="5"/>
        <v>118</v>
      </c>
      <c r="AN38" s="303">
        <f t="shared" si="18"/>
        <v>80</v>
      </c>
      <c r="AO38" s="303">
        <f t="shared" si="18"/>
        <v>38</v>
      </c>
      <c r="AP38" s="465" t="s">
        <v>166</v>
      </c>
      <c r="AQ38" s="520"/>
    </row>
    <row r="39" spans="1:43" s="120" customFormat="1" ht="18.75" customHeight="1">
      <c r="A39" s="112"/>
      <c r="B39" s="114" t="s">
        <v>45</v>
      </c>
      <c r="C39" s="305">
        <f t="shared" si="1"/>
        <v>77</v>
      </c>
      <c r="D39" s="306">
        <f t="shared" si="2"/>
        <v>53</v>
      </c>
      <c r="E39" s="306">
        <f t="shared" si="3"/>
        <v>24</v>
      </c>
      <c r="F39" s="306">
        <f t="shared" si="4"/>
        <v>3</v>
      </c>
      <c r="G39" s="198">
        <v>2</v>
      </c>
      <c r="H39" s="198">
        <v>1</v>
      </c>
      <c r="I39" s="306">
        <f>SUM(J39:K39)</f>
        <v>0</v>
      </c>
      <c r="J39" s="198">
        <v>0</v>
      </c>
      <c r="K39" s="198">
        <v>0</v>
      </c>
      <c r="L39" s="306">
        <f>SUM(M39:N39)</f>
        <v>4</v>
      </c>
      <c r="M39" s="198">
        <v>4</v>
      </c>
      <c r="N39" s="198">
        <v>0</v>
      </c>
      <c r="O39" s="306">
        <f>SUM(P39:Q39)</f>
        <v>2</v>
      </c>
      <c r="P39" s="198">
        <v>2</v>
      </c>
      <c r="Q39" s="198">
        <v>0</v>
      </c>
      <c r="R39" s="306">
        <f>SUM(S39:T39)</f>
        <v>0</v>
      </c>
      <c r="S39" s="198">
        <v>0</v>
      </c>
      <c r="T39" s="198">
        <v>0</v>
      </c>
      <c r="U39" s="306">
        <f>SUM(V39:W39)</f>
        <v>60</v>
      </c>
      <c r="V39" s="198">
        <v>42</v>
      </c>
      <c r="W39" s="198">
        <v>18</v>
      </c>
      <c r="X39" s="306">
        <f>SUM(Y39:Z39)</f>
        <v>0</v>
      </c>
      <c r="Y39" s="198">
        <v>0</v>
      </c>
      <c r="Z39" s="198">
        <v>0</v>
      </c>
      <c r="AA39" s="306">
        <f>SUM(AB39:AC39)</f>
        <v>4</v>
      </c>
      <c r="AB39" s="198">
        <v>0</v>
      </c>
      <c r="AC39" s="198">
        <v>4</v>
      </c>
      <c r="AD39" s="306">
        <f>SUM(AE39:AF39)</f>
        <v>0</v>
      </c>
      <c r="AE39" s="198">
        <v>0</v>
      </c>
      <c r="AF39" s="198">
        <v>0</v>
      </c>
      <c r="AG39" s="306">
        <f>SUM(AH39:AI39)</f>
        <v>0</v>
      </c>
      <c r="AH39" s="198">
        <v>0</v>
      </c>
      <c r="AI39" s="198">
        <v>0</v>
      </c>
      <c r="AJ39" s="306">
        <f>SUM(AK39:AL39)</f>
        <v>4</v>
      </c>
      <c r="AK39" s="198">
        <v>3</v>
      </c>
      <c r="AL39" s="198">
        <v>1</v>
      </c>
      <c r="AM39" s="198">
        <f t="shared" si="5"/>
        <v>94</v>
      </c>
      <c r="AN39" s="198">
        <v>63</v>
      </c>
      <c r="AO39" s="198">
        <v>31</v>
      </c>
      <c r="AP39" s="111" t="s">
        <v>45</v>
      </c>
      <c r="AQ39" s="108"/>
    </row>
    <row r="40" spans="1:43" s="120" customFormat="1" ht="18.75" customHeight="1">
      <c r="A40" s="112"/>
      <c r="B40" s="114" t="s">
        <v>47</v>
      </c>
      <c r="C40" s="305">
        <f t="shared" si="1"/>
        <v>32</v>
      </c>
      <c r="D40" s="306">
        <f t="shared" si="2"/>
        <v>22</v>
      </c>
      <c r="E40" s="306">
        <f t="shared" si="3"/>
        <v>10</v>
      </c>
      <c r="F40" s="306">
        <f t="shared" si="4"/>
        <v>1</v>
      </c>
      <c r="G40" s="198">
        <v>1</v>
      </c>
      <c r="H40" s="198">
        <v>0</v>
      </c>
      <c r="I40" s="306">
        <f>SUM(J40:K40)</f>
        <v>0</v>
      </c>
      <c r="J40" s="198">
        <v>0</v>
      </c>
      <c r="K40" s="198">
        <v>0</v>
      </c>
      <c r="L40" s="306">
        <f>SUM(M40:N40)</f>
        <v>1</v>
      </c>
      <c r="M40" s="198">
        <v>1</v>
      </c>
      <c r="N40" s="198">
        <v>0</v>
      </c>
      <c r="O40" s="306">
        <f>SUM(P40:Q40)</f>
        <v>1</v>
      </c>
      <c r="P40" s="198">
        <v>1</v>
      </c>
      <c r="Q40" s="198">
        <v>0</v>
      </c>
      <c r="R40" s="306">
        <f>SUM(S40:T40)</f>
        <v>0</v>
      </c>
      <c r="S40" s="198">
        <v>0</v>
      </c>
      <c r="T40" s="198">
        <v>0</v>
      </c>
      <c r="U40" s="306">
        <f>SUM(V40:W40)</f>
        <v>26</v>
      </c>
      <c r="V40" s="198">
        <v>19</v>
      </c>
      <c r="W40" s="198">
        <v>7</v>
      </c>
      <c r="X40" s="306">
        <f>SUM(Y40:Z40)</f>
        <v>0</v>
      </c>
      <c r="Y40" s="198">
        <v>0</v>
      </c>
      <c r="Z40" s="198">
        <v>0</v>
      </c>
      <c r="AA40" s="306">
        <f>SUM(AB40:AC40)</f>
        <v>2</v>
      </c>
      <c r="AB40" s="198">
        <v>0</v>
      </c>
      <c r="AC40" s="198">
        <v>2</v>
      </c>
      <c r="AD40" s="306">
        <f>SUM(AE40:AF40)</f>
        <v>0</v>
      </c>
      <c r="AE40" s="198">
        <v>0</v>
      </c>
      <c r="AF40" s="198">
        <v>0</v>
      </c>
      <c r="AG40" s="306">
        <f>SUM(AH40:AI40)</f>
        <v>0</v>
      </c>
      <c r="AH40" s="198">
        <v>0</v>
      </c>
      <c r="AI40" s="198">
        <v>0</v>
      </c>
      <c r="AJ40" s="306">
        <f>SUM(AK40:AL40)</f>
        <v>1</v>
      </c>
      <c r="AK40" s="198">
        <v>0</v>
      </c>
      <c r="AL40" s="198">
        <v>1</v>
      </c>
      <c r="AM40" s="198">
        <f t="shared" si="5"/>
        <v>6</v>
      </c>
      <c r="AN40" s="198">
        <v>6</v>
      </c>
      <c r="AO40" s="198">
        <v>0</v>
      </c>
      <c r="AP40" s="111" t="s">
        <v>47</v>
      </c>
      <c r="AQ40" s="108"/>
    </row>
    <row r="41" spans="1:43" s="120" customFormat="1" ht="18.75" customHeight="1">
      <c r="A41" s="112"/>
      <c r="B41" s="114" t="s">
        <v>49</v>
      </c>
      <c r="C41" s="305">
        <f t="shared" si="1"/>
        <v>36</v>
      </c>
      <c r="D41" s="306">
        <f t="shared" si="2"/>
        <v>31</v>
      </c>
      <c r="E41" s="306">
        <f t="shared" si="3"/>
        <v>5</v>
      </c>
      <c r="F41" s="306">
        <f t="shared" si="4"/>
        <v>1</v>
      </c>
      <c r="G41" s="198">
        <v>1</v>
      </c>
      <c r="H41" s="198">
        <v>0</v>
      </c>
      <c r="I41" s="306">
        <f>SUM(J41:K41)</f>
        <v>0</v>
      </c>
      <c r="J41" s="198">
        <v>0</v>
      </c>
      <c r="K41" s="198">
        <v>0</v>
      </c>
      <c r="L41" s="306">
        <f>SUM(M41:N41)</f>
        <v>1</v>
      </c>
      <c r="M41" s="198">
        <v>1</v>
      </c>
      <c r="N41" s="198">
        <v>0</v>
      </c>
      <c r="O41" s="306">
        <f>SUM(P41:Q41)</f>
        <v>1</v>
      </c>
      <c r="P41" s="198">
        <v>1</v>
      </c>
      <c r="Q41" s="198">
        <v>0</v>
      </c>
      <c r="R41" s="306">
        <f>SUM(S41:T41)</f>
        <v>0</v>
      </c>
      <c r="S41" s="198">
        <v>0</v>
      </c>
      <c r="T41" s="198">
        <v>0</v>
      </c>
      <c r="U41" s="306">
        <f>SUM(V41:W41)</f>
        <v>28</v>
      </c>
      <c r="V41" s="198">
        <v>25</v>
      </c>
      <c r="W41" s="198">
        <v>3</v>
      </c>
      <c r="X41" s="306">
        <f>SUM(Y41:Z41)</f>
        <v>0</v>
      </c>
      <c r="Y41" s="198">
        <v>0</v>
      </c>
      <c r="Z41" s="198">
        <v>0</v>
      </c>
      <c r="AA41" s="306">
        <f>SUM(AB41:AC41)</f>
        <v>1</v>
      </c>
      <c r="AB41" s="198">
        <v>0</v>
      </c>
      <c r="AC41" s="198">
        <v>1</v>
      </c>
      <c r="AD41" s="306">
        <f>SUM(AE41:AF41)</f>
        <v>0</v>
      </c>
      <c r="AE41" s="198">
        <v>0</v>
      </c>
      <c r="AF41" s="198">
        <v>0</v>
      </c>
      <c r="AG41" s="306">
        <f>SUM(AH41:AI41)</f>
        <v>0</v>
      </c>
      <c r="AH41" s="198">
        <v>0</v>
      </c>
      <c r="AI41" s="198">
        <v>0</v>
      </c>
      <c r="AJ41" s="306">
        <f>SUM(AK41:AL41)</f>
        <v>4</v>
      </c>
      <c r="AK41" s="198">
        <v>3</v>
      </c>
      <c r="AL41" s="198">
        <v>1</v>
      </c>
      <c r="AM41" s="198">
        <f t="shared" si="5"/>
        <v>6</v>
      </c>
      <c r="AN41" s="198">
        <v>5</v>
      </c>
      <c r="AO41" s="198">
        <v>1</v>
      </c>
      <c r="AP41" s="111" t="s">
        <v>49</v>
      </c>
      <c r="AQ41" s="108"/>
    </row>
    <row r="42" spans="1:43" s="120" customFormat="1" ht="18.75" customHeight="1">
      <c r="A42" s="112"/>
      <c r="B42" s="114" t="s">
        <v>51</v>
      </c>
      <c r="C42" s="305">
        <f t="shared" si="1"/>
        <v>12</v>
      </c>
      <c r="D42" s="306">
        <f t="shared" si="2"/>
        <v>8</v>
      </c>
      <c r="E42" s="306">
        <f t="shared" si="3"/>
        <v>4</v>
      </c>
      <c r="F42" s="306">
        <f t="shared" si="4"/>
        <v>0</v>
      </c>
      <c r="G42" s="198">
        <v>0</v>
      </c>
      <c r="H42" s="198">
        <v>0</v>
      </c>
      <c r="I42" s="306">
        <f>SUM(J42:K42)</f>
        <v>1</v>
      </c>
      <c r="J42" s="198">
        <v>1</v>
      </c>
      <c r="K42" s="198">
        <v>0</v>
      </c>
      <c r="L42" s="306">
        <f>SUM(M42:N42)</f>
        <v>0</v>
      </c>
      <c r="M42" s="198">
        <v>0</v>
      </c>
      <c r="N42" s="198">
        <v>0</v>
      </c>
      <c r="O42" s="306">
        <f>SUM(P42:Q42)</f>
        <v>0</v>
      </c>
      <c r="P42" s="198">
        <v>0</v>
      </c>
      <c r="Q42" s="198">
        <v>0</v>
      </c>
      <c r="R42" s="306">
        <f>SUM(S42:T42)</f>
        <v>0</v>
      </c>
      <c r="S42" s="198">
        <v>0</v>
      </c>
      <c r="T42" s="198">
        <v>0</v>
      </c>
      <c r="U42" s="306">
        <f>SUM(V42:W42)</f>
        <v>9</v>
      </c>
      <c r="V42" s="198">
        <v>7</v>
      </c>
      <c r="W42" s="198">
        <v>2</v>
      </c>
      <c r="X42" s="306">
        <f>SUM(Y42:Z42)</f>
        <v>0</v>
      </c>
      <c r="Y42" s="198">
        <v>0</v>
      </c>
      <c r="Z42" s="198">
        <v>0</v>
      </c>
      <c r="AA42" s="306">
        <f>SUM(AB42:AC42)</f>
        <v>1</v>
      </c>
      <c r="AB42" s="198">
        <v>0</v>
      </c>
      <c r="AC42" s="198">
        <v>1</v>
      </c>
      <c r="AD42" s="306">
        <f>SUM(AE42:AF42)</f>
        <v>0</v>
      </c>
      <c r="AE42" s="198">
        <v>0</v>
      </c>
      <c r="AF42" s="198">
        <v>0</v>
      </c>
      <c r="AG42" s="306">
        <f>SUM(AH42:AI42)</f>
        <v>0</v>
      </c>
      <c r="AH42" s="198">
        <v>0</v>
      </c>
      <c r="AI42" s="198">
        <v>0</v>
      </c>
      <c r="AJ42" s="306">
        <f>SUM(AK42:AL42)</f>
        <v>1</v>
      </c>
      <c r="AK42" s="198">
        <v>0</v>
      </c>
      <c r="AL42" s="198">
        <v>1</v>
      </c>
      <c r="AM42" s="198">
        <f t="shared" si="5"/>
        <v>12</v>
      </c>
      <c r="AN42" s="198">
        <v>6</v>
      </c>
      <c r="AO42" s="198">
        <v>6</v>
      </c>
      <c r="AP42" s="111" t="s">
        <v>51</v>
      </c>
      <c r="AQ42" s="108"/>
    </row>
    <row r="43" spans="1:43" s="119" customFormat="1" ht="21" customHeight="1">
      <c r="A43" s="486" t="s">
        <v>167</v>
      </c>
      <c r="B43" s="522"/>
      <c r="C43" s="302">
        <f t="shared" si="1"/>
        <v>30</v>
      </c>
      <c r="D43" s="303">
        <f t="shared" si="2"/>
        <v>18</v>
      </c>
      <c r="E43" s="303">
        <f t="shared" si="3"/>
        <v>12</v>
      </c>
      <c r="F43" s="303">
        <f t="shared" si="4"/>
        <v>1</v>
      </c>
      <c r="G43" s="303">
        <f t="shared" ref="G43:AO43" si="19">G44</f>
        <v>1</v>
      </c>
      <c r="H43" s="303">
        <f t="shared" si="19"/>
        <v>0</v>
      </c>
      <c r="I43" s="303">
        <f>J43+K43</f>
        <v>0</v>
      </c>
      <c r="J43" s="303">
        <f t="shared" si="19"/>
        <v>0</v>
      </c>
      <c r="K43" s="303">
        <f t="shared" si="19"/>
        <v>0</v>
      </c>
      <c r="L43" s="303">
        <f>M43+N43</f>
        <v>1</v>
      </c>
      <c r="M43" s="303">
        <f t="shared" si="19"/>
        <v>1</v>
      </c>
      <c r="N43" s="303">
        <f t="shared" si="19"/>
        <v>0</v>
      </c>
      <c r="O43" s="303">
        <f>P43+Q43</f>
        <v>1</v>
      </c>
      <c r="P43" s="303">
        <f t="shared" si="19"/>
        <v>0</v>
      </c>
      <c r="Q43" s="303">
        <f t="shared" si="19"/>
        <v>1</v>
      </c>
      <c r="R43" s="303">
        <f>S43+T43</f>
        <v>0</v>
      </c>
      <c r="S43" s="303">
        <f t="shared" si="19"/>
        <v>0</v>
      </c>
      <c r="T43" s="303">
        <f t="shared" si="19"/>
        <v>0</v>
      </c>
      <c r="U43" s="303">
        <f>V43+W43</f>
        <v>25</v>
      </c>
      <c r="V43" s="303">
        <f t="shared" si="19"/>
        <v>16</v>
      </c>
      <c r="W43" s="303">
        <f t="shared" si="19"/>
        <v>9</v>
      </c>
      <c r="X43" s="303">
        <f>Y43+Z43</f>
        <v>0</v>
      </c>
      <c r="Y43" s="303">
        <f t="shared" si="19"/>
        <v>0</v>
      </c>
      <c r="Z43" s="303">
        <f t="shared" si="19"/>
        <v>0</v>
      </c>
      <c r="AA43" s="303">
        <f>AB43+AC43</f>
        <v>1</v>
      </c>
      <c r="AB43" s="303">
        <f t="shared" si="19"/>
        <v>0</v>
      </c>
      <c r="AC43" s="303">
        <f t="shared" si="19"/>
        <v>1</v>
      </c>
      <c r="AD43" s="303">
        <f>AE43+AF43</f>
        <v>0</v>
      </c>
      <c r="AE43" s="303">
        <f t="shared" si="19"/>
        <v>0</v>
      </c>
      <c r="AF43" s="303">
        <f t="shared" si="19"/>
        <v>0</v>
      </c>
      <c r="AG43" s="303">
        <f>AH43+AI43</f>
        <v>0</v>
      </c>
      <c r="AH43" s="303">
        <f t="shared" si="19"/>
        <v>0</v>
      </c>
      <c r="AI43" s="303">
        <f t="shared" si="19"/>
        <v>0</v>
      </c>
      <c r="AJ43" s="303">
        <f>AK43+AL43</f>
        <v>1</v>
      </c>
      <c r="AK43" s="303">
        <f t="shared" si="19"/>
        <v>0</v>
      </c>
      <c r="AL43" s="303">
        <f t="shared" si="19"/>
        <v>1</v>
      </c>
      <c r="AM43" s="307">
        <f t="shared" si="5"/>
        <v>6</v>
      </c>
      <c r="AN43" s="303">
        <f t="shared" si="19"/>
        <v>4</v>
      </c>
      <c r="AO43" s="303">
        <f t="shared" si="19"/>
        <v>2</v>
      </c>
      <c r="AP43" s="467" t="s">
        <v>32</v>
      </c>
      <c r="AQ43" s="521"/>
    </row>
    <row r="44" spans="1:43" s="120" customFormat="1" ht="18.75" customHeight="1">
      <c r="A44" s="112"/>
      <c r="B44" s="114" t="s">
        <v>33</v>
      </c>
      <c r="C44" s="305">
        <f t="shared" si="1"/>
        <v>30</v>
      </c>
      <c r="D44" s="306">
        <f t="shared" si="2"/>
        <v>18</v>
      </c>
      <c r="E44" s="306">
        <f t="shared" si="3"/>
        <v>12</v>
      </c>
      <c r="F44" s="306">
        <f t="shared" si="4"/>
        <v>1</v>
      </c>
      <c r="G44" s="198">
        <v>1</v>
      </c>
      <c r="H44" s="198">
        <v>0</v>
      </c>
      <c r="I44" s="306">
        <f>SUM(J44:K44)</f>
        <v>0</v>
      </c>
      <c r="J44" s="198">
        <v>0</v>
      </c>
      <c r="K44" s="198">
        <v>0</v>
      </c>
      <c r="L44" s="306">
        <f>SUM(M44:N44)</f>
        <v>1</v>
      </c>
      <c r="M44" s="198">
        <v>1</v>
      </c>
      <c r="N44" s="198">
        <v>0</v>
      </c>
      <c r="O44" s="306">
        <f>SUM(P44:Q44)</f>
        <v>1</v>
      </c>
      <c r="P44" s="198">
        <v>0</v>
      </c>
      <c r="Q44" s="198">
        <v>1</v>
      </c>
      <c r="R44" s="306">
        <f>SUM(S44:T44)</f>
        <v>0</v>
      </c>
      <c r="S44" s="198">
        <v>0</v>
      </c>
      <c r="T44" s="198">
        <v>0</v>
      </c>
      <c r="U44" s="306">
        <f>SUM(V44:W44)</f>
        <v>25</v>
      </c>
      <c r="V44" s="198">
        <v>16</v>
      </c>
      <c r="W44" s="198">
        <v>9</v>
      </c>
      <c r="X44" s="306">
        <f>SUM(Y44:Z44)</f>
        <v>0</v>
      </c>
      <c r="Y44" s="198">
        <v>0</v>
      </c>
      <c r="Z44" s="198">
        <v>0</v>
      </c>
      <c r="AA44" s="306">
        <f>SUM(AB44:AC44)</f>
        <v>1</v>
      </c>
      <c r="AB44" s="198">
        <v>0</v>
      </c>
      <c r="AC44" s="198">
        <v>1</v>
      </c>
      <c r="AD44" s="306">
        <f>SUM(AE44:AF44)</f>
        <v>0</v>
      </c>
      <c r="AE44" s="198">
        <v>0</v>
      </c>
      <c r="AF44" s="198">
        <v>0</v>
      </c>
      <c r="AG44" s="306">
        <f>SUM(AH44:AI44)</f>
        <v>0</v>
      </c>
      <c r="AH44" s="198">
        <v>0</v>
      </c>
      <c r="AI44" s="198">
        <v>0</v>
      </c>
      <c r="AJ44" s="306">
        <f>SUM(AK44:AL44)</f>
        <v>1</v>
      </c>
      <c r="AK44" s="198">
        <v>0</v>
      </c>
      <c r="AL44" s="198">
        <v>1</v>
      </c>
      <c r="AM44" s="198">
        <f t="shared" si="5"/>
        <v>6</v>
      </c>
      <c r="AN44" s="198">
        <v>4</v>
      </c>
      <c r="AO44" s="198">
        <v>2</v>
      </c>
      <c r="AP44" s="111" t="s">
        <v>33</v>
      </c>
      <c r="AQ44" s="108"/>
    </row>
    <row r="45" spans="1:43" s="119" customFormat="1" ht="21" customHeight="1">
      <c r="A45" s="486" t="s">
        <v>168</v>
      </c>
      <c r="B45" s="522"/>
      <c r="C45" s="302">
        <f t="shared" si="1"/>
        <v>37</v>
      </c>
      <c r="D45" s="303">
        <f t="shared" si="2"/>
        <v>19</v>
      </c>
      <c r="E45" s="303">
        <f t="shared" si="3"/>
        <v>18</v>
      </c>
      <c r="F45" s="303">
        <f t="shared" si="4"/>
        <v>1</v>
      </c>
      <c r="G45" s="303">
        <f t="shared" ref="G45:AO45" si="20">SUM(G46:G47)</f>
        <v>1</v>
      </c>
      <c r="H45" s="303">
        <f t="shared" si="20"/>
        <v>0</v>
      </c>
      <c r="I45" s="303">
        <f>J45+K45</f>
        <v>0</v>
      </c>
      <c r="J45" s="303">
        <f t="shared" si="20"/>
        <v>0</v>
      </c>
      <c r="K45" s="303">
        <f t="shared" si="20"/>
        <v>0</v>
      </c>
      <c r="L45" s="303">
        <f>M45+N45</f>
        <v>1</v>
      </c>
      <c r="M45" s="303">
        <f t="shared" si="20"/>
        <v>1</v>
      </c>
      <c r="N45" s="303">
        <f t="shared" si="20"/>
        <v>0</v>
      </c>
      <c r="O45" s="303">
        <f>P45+Q45</f>
        <v>1</v>
      </c>
      <c r="P45" s="303">
        <f t="shared" si="20"/>
        <v>1</v>
      </c>
      <c r="Q45" s="303">
        <f t="shared" si="20"/>
        <v>0</v>
      </c>
      <c r="R45" s="303">
        <f>S45+T45</f>
        <v>0</v>
      </c>
      <c r="S45" s="303">
        <f t="shared" si="20"/>
        <v>0</v>
      </c>
      <c r="T45" s="303">
        <f t="shared" si="20"/>
        <v>0</v>
      </c>
      <c r="U45" s="303">
        <f>V45+W45</f>
        <v>30</v>
      </c>
      <c r="V45" s="303">
        <f t="shared" si="20"/>
        <v>15</v>
      </c>
      <c r="W45" s="303">
        <f t="shared" si="20"/>
        <v>15</v>
      </c>
      <c r="X45" s="303">
        <f>Y45+Z45</f>
        <v>0</v>
      </c>
      <c r="Y45" s="303">
        <f t="shared" si="20"/>
        <v>0</v>
      </c>
      <c r="Z45" s="303">
        <f t="shared" si="20"/>
        <v>0</v>
      </c>
      <c r="AA45" s="303">
        <f>AB45+AC45</f>
        <v>2</v>
      </c>
      <c r="AB45" s="303">
        <f t="shared" si="20"/>
        <v>0</v>
      </c>
      <c r="AC45" s="303">
        <f t="shared" si="20"/>
        <v>2</v>
      </c>
      <c r="AD45" s="303">
        <f>AE45+AF45</f>
        <v>0</v>
      </c>
      <c r="AE45" s="303">
        <f t="shared" si="20"/>
        <v>0</v>
      </c>
      <c r="AF45" s="303">
        <f t="shared" si="20"/>
        <v>0</v>
      </c>
      <c r="AG45" s="303">
        <f>AH45+AI45</f>
        <v>0</v>
      </c>
      <c r="AH45" s="303">
        <f t="shared" si="20"/>
        <v>0</v>
      </c>
      <c r="AI45" s="303">
        <f t="shared" si="20"/>
        <v>0</v>
      </c>
      <c r="AJ45" s="303">
        <f>AK45+AL45</f>
        <v>2</v>
      </c>
      <c r="AK45" s="303">
        <f t="shared" si="20"/>
        <v>1</v>
      </c>
      <c r="AL45" s="303">
        <f t="shared" si="20"/>
        <v>1</v>
      </c>
      <c r="AM45" s="307">
        <f t="shared" si="5"/>
        <v>8</v>
      </c>
      <c r="AN45" s="303">
        <f t="shared" si="20"/>
        <v>7</v>
      </c>
      <c r="AO45" s="303">
        <f t="shared" si="20"/>
        <v>1</v>
      </c>
      <c r="AP45" s="465" t="s">
        <v>168</v>
      </c>
      <c r="AQ45" s="520"/>
    </row>
    <row r="46" spans="1:43" s="120" customFormat="1" ht="18.75" customHeight="1">
      <c r="A46" s="112"/>
      <c r="B46" s="114" t="s">
        <v>34</v>
      </c>
      <c r="C46" s="305">
        <f t="shared" si="1"/>
        <v>37</v>
      </c>
      <c r="D46" s="306">
        <f t="shared" si="2"/>
        <v>19</v>
      </c>
      <c r="E46" s="306">
        <f t="shared" si="3"/>
        <v>18</v>
      </c>
      <c r="F46" s="306">
        <f t="shared" si="4"/>
        <v>1</v>
      </c>
      <c r="G46" s="198">
        <v>1</v>
      </c>
      <c r="H46" s="198">
        <v>0</v>
      </c>
      <c r="I46" s="306">
        <f>SUM(J46:K46)</f>
        <v>0</v>
      </c>
      <c r="J46" s="198">
        <v>0</v>
      </c>
      <c r="K46" s="198">
        <v>0</v>
      </c>
      <c r="L46" s="306">
        <f>SUM(M46:N46)</f>
        <v>1</v>
      </c>
      <c r="M46" s="198">
        <v>1</v>
      </c>
      <c r="N46" s="198">
        <v>0</v>
      </c>
      <c r="O46" s="306">
        <f>SUM(P46:Q46)</f>
        <v>1</v>
      </c>
      <c r="P46" s="198">
        <v>1</v>
      </c>
      <c r="Q46" s="198">
        <v>0</v>
      </c>
      <c r="R46" s="306">
        <f>SUM(S46:T46)</f>
        <v>0</v>
      </c>
      <c r="S46" s="198">
        <v>0</v>
      </c>
      <c r="T46" s="198">
        <v>0</v>
      </c>
      <c r="U46" s="306">
        <f>SUM(V46:W46)</f>
        <v>30</v>
      </c>
      <c r="V46" s="198">
        <v>15</v>
      </c>
      <c r="W46" s="198">
        <v>15</v>
      </c>
      <c r="X46" s="306">
        <f>SUM(Y46:Z46)</f>
        <v>0</v>
      </c>
      <c r="Y46" s="198">
        <v>0</v>
      </c>
      <c r="Z46" s="198">
        <v>0</v>
      </c>
      <c r="AA46" s="306">
        <f>SUM(AB46:AC46)</f>
        <v>2</v>
      </c>
      <c r="AB46" s="198">
        <v>0</v>
      </c>
      <c r="AC46" s="198">
        <v>2</v>
      </c>
      <c r="AD46" s="306">
        <f>SUM(AE46:AF46)</f>
        <v>0</v>
      </c>
      <c r="AE46" s="198">
        <v>0</v>
      </c>
      <c r="AF46" s="198">
        <v>0</v>
      </c>
      <c r="AG46" s="306">
        <f>SUM(AH46:AI46)</f>
        <v>0</v>
      </c>
      <c r="AH46" s="198">
        <v>0</v>
      </c>
      <c r="AI46" s="198">
        <v>0</v>
      </c>
      <c r="AJ46" s="306">
        <f>SUM(AK46:AL46)</f>
        <v>2</v>
      </c>
      <c r="AK46" s="198">
        <v>1</v>
      </c>
      <c r="AL46" s="198">
        <v>1</v>
      </c>
      <c r="AM46" s="198">
        <f t="shared" si="5"/>
        <v>8</v>
      </c>
      <c r="AN46" s="198">
        <v>7</v>
      </c>
      <c r="AO46" s="198">
        <v>1</v>
      </c>
      <c r="AP46" s="111" t="s">
        <v>34</v>
      </c>
      <c r="AQ46" s="108"/>
    </row>
    <row r="47" spans="1:43" s="120" customFormat="1" ht="18.75" customHeight="1">
      <c r="A47" s="112"/>
      <c r="B47" s="114" t="s">
        <v>35</v>
      </c>
      <c r="C47" s="305">
        <f t="shared" si="1"/>
        <v>0</v>
      </c>
      <c r="D47" s="306">
        <f t="shared" si="2"/>
        <v>0</v>
      </c>
      <c r="E47" s="306">
        <f t="shared" si="3"/>
        <v>0</v>
      </c>
      <c r="F47" s="306">
        <f t="shared" si="4"/>
        <v>0</v>
      </c>
      <c r="G47" s="198">
        <v>0</v>
      </c>
      <c r="H47" s="198">
        <v>0</v>
      </c>
      <c r="I47" s="306">
        <f>SUM(J47:K47)</f>
        <v>0</v>
      </c>
      <c r="J47" s="198">
        <v>0</v>
      </c>
      <c r="K47" s="198">
        <v>0</v>
      </c>
      <c r="L47" s="306">
        <f>SUM(M47:N47)</f>
        <v>0</v>
      </c>
      <c r="M47" s="198">
        <v>0</v>
      </c>
      <c r="N47" s="198">
        <v>0</v>
      </c>
      <c r="O47" s="306">
        <f>SUM(P47:Q47)</f>
        <v>0</v>
      </c>
      <c r="P47" s="198">
        <v>0</v>
      </c>
      <c r="Q47" s="198">
        <v>0</v>
      </c>
      <c r="R47" s="306">
        <f>SUM(S47:T47)</f>
        <v>0</v>
      </c>
      <c r="S47" s="198">
        <v>0</v>
      </c>
      <c r="T47" s="198">
        <v>0</v>
      </c>
      <c r="U47" s="306">
        <f>SUM(V47:W47)</f>
        <v>0</v>
      </c>
      <c r="V47" s="198">
        <v>0</v>
      </c>
      <c r="W47" s="198">
        <v>0</v>
      </c>
      <c r="X47" s="306">
        <f>SUM(Y47:Z47)</f>
        <v>0</v>
      </c>
      <c r="Y47" s="198">
        <v>0</v>
      </c>
      <c r="Z47" s="198">
        <v>0</v>
      </c>
      <c r="AA47" s="306">
        <f>SUM(AB47:AC47)</f>
        <v>0</v>
      </c>
      <c r="AB47" s="198">
        <v>0</v>
      </c>
      <c r="AC47" s="198">
        <v>0</v>
      </c>
      <c r="AD47" s="306">
        <f>SUM(AE47:AF47)</f>
        <v>0</v>
      </c>
      <c r="AE47" s="198">
        <v>0</v>
      </c>
      <c r="AF47" s="198">
        <v>0</v>
      </c>
      <c r="AG47" s="306">
        <f>SUM(AH47:AI47)</f>
        <v>0</v>
      </c>
      <c r="AH47" s="198">
        <v>0</v>
      </c>
      <c r="AI47" s="198">
        <v>0</v>
      </c>
      <c r="AJ47" s="306">
        <f>SUM(AK47:AL47)</f>
        <v>0</v>
      </c>
      <c r="AK47" s="198">
        <v>0</v>
      </c>
      <c r="AL47" s="198">
        <v>0</v>
      </c>
      <c r="AM47" s="198">
        <f t="shared" si="5"/>
        <v>0</v>
      </c>
      <c r="AN47" s="198">
        <v>0</v>
      </c>
      <c r="AO47" s="198">
        <v>0</v>
      </c>
      <c r="AP47" s="111" t="s">
        <v>35</v>
      </c>
      <c r="AQ47" s="108"/>
    </row>
    <row r="48" spans="1:43" s="119" customFormat="1" ht="21" customHeight="1">
      <c r="A48" s="486" t="s">
        <v>169</v>
      </c>
      <c r="B48" s="522"/>
      <c r="C48" s="302">
        <f t="shared" si="1"/>
        <v>104</v>
      </c>
      <c r="D48" s="303">
        <f t="shared" si="2"/>
        <v>65</v>
      </c>
      <c r="E48" s="303">
        <f t="shared" si="3"/>
        <v>39</v>
      </c>
      <c r="F48" s="303">
        <f t="shared" si="4"/>
        <v>2</v>
      </c>
      <c r="G48" s="303">
        <f t="shared" ref="G48:AO48" si="21">SUM(G49:G51)</f>
        <v>2</v>
      </c>
      <c r="H48" s="303">
        <f t="shared" si="21"/>
        <v>0</v>
      </c>
      <c r="I48" s="303">
        <f>J48+K48</f>
        <v>0</v>
      </c>
      <c r="J48" s="303">
        <f t="shared" si="21"/>
        <v>0</v>
      </c>
      <c r="K48" s="303">
        <f t="shared" si="21"/>
        <v>0</v>
      </c>
      <c r="L48" s="303">
        <f>M48+N48</f>
        <v>3</v>
      </c>
      <c r="M48" s="303">
        <f t="shared" si="21"/>
        <v>3</v>
      </c>
      <c r="N48" s="303">
        <f t="shared" si="21"/>
        <v>0</v>
      </c>
      <c r="O48" s="303">
        <f>P48+Q48</f>
        <v>4</v>
      </c>
      <c r="P48" s="303">
        <f t="shared" si="21"/>
        <v>3</v>
      </c>
      <c r="Q48" s="303">
        <f t="shared" si="21"/>
        <v>1</v>
      </c>
      <c r="R48" s="303">
        <f>S48+T48</f>
        <v>0</v>
      </c>
      <c r="S48" s="303">
        <f t="shared" si="21"/>
        <v>0</v>
      </c>
      <c r="T48" s="303">
        <f t="shared" si="21"/>
        <v>0</v>
      </c>
      <c r="U48" s="303">
        <f>V48+W48</f>
        <v>89</v>
      </c>
      <c r="V48" s="303">
        <f t="shared" si="21"/>
        <v>55</v>
      </c>
      <c r="W48" s="303">
        <f t="shared" si="21"/>
        <v>34</v>
      </c>
      <c r="X48" s="303">
        <f>Y48+Z48</f>
        <v>0</v>
      </c>
      <c r="Y48" s="303">
        <f t="shared" si="21"/>
        <v>0</v>
      </c>
      <c r="Z48" s="303">
        <f t="shared" si="21"/>
        <v>0</v>
      </c>
      <c r="AA48" s="303">
        <f>AB48+AC48</f>
        <v>3</v>
      </c>
      <c r="AB48" s="303">
        <f t="shared" si="21"/>
        <v>0</v>
      </c>
      <c r="AC48" s="303">
        <f t="shared" si="21"/>
        <v>3</v>
      </c>
      <c r="AD48" s="303">
        <f>AE48+AF48</f>
        <v>0</v>
      </c>
      <c r="AE48" s="303">
        <f t="shared" si="21"/>
        <v>0</v>
      </c>
      <c r="AF48" s="303">
        <f t="shared" si="21"/>
        <v>0</v>
      </c>
      <c r="AG48" s="303">
        <f>AH48+AI48</f>
        <v>0</v>
      </c>
      <c r="AH48" s="303">
        <f t="shared" si="21"/>
        <v>0</v>
      </c>
      <c r="AI48" s="303">
        <f t="shared" si="21"/>
        <v>0</v>
      </c>
      <c r="AJ48" s="303">
        <f>AK48+AL48</f>
        <v>3</v>
      </c>
      <c r="AK48" s="303">
        <f t="shared" si="21"/>
        <v>2</v>
      </c>
      <c r="AL48" s="303">
        <f t="shared" si="21"/>
        <v>1</v>
      </c>
      <c r="AM48" s="307">
        <f t="shared" si="5"/>
        <v>4</v>
      </c>
      <c r="AN48" s="303">
        <f t="shared" si="21"/>
        <v>3</v>
      </c>
      <c r="AO48" s="303">
        <f t="shared" si="21"/>
        <v>1</v>
      </c>
      <c r="AP48" s="465" t="s">
        <v>169</v>
      </c>
      <c r="AQ48" s="520"/>
    </row>
    <row r="49" spans="1:43" s="120" customFormat="1" ht="18.75" customHeight="1">
      <c r="A49" s="112"/>
      <c r="B49" s="114" t="s">
        <v>36</v>
      </c>
      <c r="C49" s="305">
        <f t="shared" si="1"/>
        <v>39</v>
      </c>
      <c r="D49" s="306">
        <f t="shared" si="2"/>
        <v>25</v>
      </c>
      <c r="E49" s="306">
        <f t="shared" si="3"/>
        <v>14</v>
      </c>
      <c r="F49" s="306">
        <f t="shared" si="4"/>
        <v>1</v>
      </c>
      <c r="G49" s="198">
        <v>1</v>
      </c>
      <c r="H49" s="198">
        <v>0</v>
      </c>
      <c r="I49" s="306">
        <f>SUM(J49:K49)</f>
        <v>0</v>
      </c>
      <c r="J49" s="198">
        <v>0</v>
      </c>
      <c r="K49" s="198">
        <v>0</v>
      </c>
      <c r="L49" s="306">
        <f>SUM(M49:N49)</f>
        <v>1</v>
      </c>
      <c r="M49" s="198">
        <v>1</v>
      </c>
      <c r="N49" s="198">
        <v>0</v>
      </c>
      <c r="O49" s="306">
        <f>SUM(P49:Q49)</f>
        <v>2</v>
      </c>
      <c r="P49" s="198">
        <v>2</v>
      </c>
      <c r="Q49" s="198">
        <v>0</v>
      </c>
      <c r="R49" s="306">
        <f>SUM(S49:T49)</f>
        <v>0</v>
      </c>
      <c r="S49" s="198">
        <v>0</v>
      </c>
      <c r="T49" s="198">
        <v>0</v>
      </c>
      <c r="U49" s="306">
        <f>SUM(V49:W49)</f>
        <v>33</v>
      </c>
      <c r="V49" s="198">
        <v>20</v>
      </c>
      <c r="W49" s="198">
        <v>13</v>
      </c>
      <c r="X49" s="306">
        <f>SUM(Y49:Z49)</f>
        <v>0</v>
      </c>
      <c r="Y49" s="198">
        <v>0</v>
      </c>
      <c r="Z49" s="198">
        <v>0</v>
      </c>
      <c r="AA49" s="306">
        <f>SUM(AB49:AC49)</f>
        <v>1</v>
      </c>
      <c r="AB49" s="198">
        <v>0</v>
      </c>
      <c r="AC49" s="198">
        <v>1</v>
      </c>
      <c r="AD49" s="306">
        <f>SUM(AE49:AF49)</f>
        <v>0</v>
      </c>
      <c r="AE49" s="198">
        <v>0</v>
      </c>
      <c r="AF49" s="198">
        <v>0</v>
      </c>
      <c r="AG49" s="306">
        <f>SUM(AH49:AI49)</f>
        <v>0</v>
      </c>
      <c r="AH49" s="198">
        <v>0</v>
      </c>
      <c r="AI49" s="198">
        <v>0</v>
      </c>
      <c r="AJ49" s="306">
        <f>SUM(AK49:AL49)</f>
        <v>1</v>
      </c>
      <c r="AK49" s="198">
        <v>1</v>
      </c>
      <c r="AL49" s="198">
        <v>0</v>
      </c>
      <c r="AM49" s="198">
        <f t="shared" si="5"/>
        <v>4</v>
      </c>
      <c r="AN49" s="198">
        <v>3</v>
      </c>
      <c r="AO49" s="198">
        <v>1</v>
      </c>
      <c r="AP49" s="111" t="s">
        <v>36</v>
      </c>
      <c r="AQ49" s="108"/>
    </row>
    <row r="50" spans="1:43" s="120" customFormat="1" ht="18.75" customHeight="1">
      <c r="A50" s="112"/>
      <c r="B50" s="114" t="s">
        <v>37</v>
      </c>
      <c r="C50" s="305">
        <f t="shared" si="1"/>
        <v>0</v>
      </c>
      <c r="D50" s="306">
        <f t="shared" si="2"/>
        <v>0</v>
      </c>
      <c r="E50" s="306">
        <f t="shared" si="3"/>
        <v>0</v>
      </c>
      <c r="F50" s="306">
        <f t="shared" si="4"/>
        <v>0</v>
      </c>
      <c r="G50" s="198">
        <v>0</v>
      </c>
      <c r="H50" s="198">
        <v>0</v>
      </c>
      <c r="I50" s="306">
        <f>SUM(J50:K50)</f>
        <v>0</v>
      </c>
      <c r="J50" s="198">
        <v>0</v>
      </c>
      <c r="K50" s="198">
        <v>0</v>
      </c>
      <c r="L50" s="306">
        <f>SUM(M50:N50)</f>
        <v>0</v>
      </c>
      <c r="M50" s="198">
        <v>0</v>
      </c>
      <c r="N50" s="198">
        <v>0</v>
      </c>
      <c r="O50" s="306">
        <f>SUM(P50:Q50)</f>
        <v>0</v>
      </c>
      <c r="P50" s="198">
        <v>0</v>
      </c>
      <c r="Q50" s="198">
        <v>0</v>
      </c>
      <c r="R50" s="306">
        <f>SUM(S50:T50)</f>
        <v>0</v>
      </c>
      <c r="S50" s="198">
        <v>0</v>
      </c>
      <c r="T50" s="198">
        <v>0</v>
      </c>
      <c r="U50" s="306">
        <f>SUM(V50:W50)</f>
        <v>0</v>
      </c>
      <c r="V50" s="198">
        <v>0</v>
      </c>
      <c r="W50" s="198">
        <v>0</v>
      </c>
      <c r="X50" s="306">
        <f>SUM(Y50:Z50)</f>
        <v>0</v>
      </c>
      <c r="Y50" s="198">
        <v>0</v>
      </c>
      <c r="Z50" s="198">
        <v>0</v>
      </c>
      <c r="AA50" s="306">
        <f>SUM(AB50:AC50)</f>
        <v>0</v>
      </c>
      <c r="AB50" s="198">
        <v>0</v>
      </c>
      <c r="AC50" s="198">
        <v>0</v>
      </c>
      <c r="AD50" s="306">
        <f>SUM(AE50:AF50)</f>
        <v>0</v>
      </c>
      <c r="AE50" s="198">
        <v>0</v>
      </c>
      <c r="AF50" s="198">
        <v>0</v>
      </c>
      <c r="AG50" s="306">
        <f>SUM(AH50:AI50)</f>
        <v>0</v>
      </c>
      <c r="AH50" s="198">
        <v>0</v>
      </c>
      <c r="AI50" s="198">
        <v>0</v>
      </c>
      <c r="AJ50" s="306">
        <f>SUM(AK50:AL50)</f>
        <v>0</v>
      </c>
      <c r="AK50" s="198">
        <v>0</v>
      </c>
      <c r="AL50" s="198">
        <v>0</v>
      </c>
      <c r="AM50" s="198">
        <f t="shared" si="5"/>
        <v>0</v>
      </c>
      <c r="AN50" s="198">
        <v>0</v>
      </c>
      <c r="AO50" s="198">
        <v>0</v>
      </c>
      <c r="AP50" s="111" t="s">
        <v>37</v>
      </c>
      <c r="AQ50" s="108"/>
    </row>
    <row r="51" spans="1:43" s="120" customFormat="1" ht="18.75" customHeight="1">
      <c r="A51" s="112"/>
      <c r="B51" s="114" t="s">
        <v>38</v>
      </c>
      <c r="C51" s="305">
        <f t="shared" si="1"/>
        <v>65</v>
      </c>
      <c r="D51" s="306">
        <f t="shared" si="2"/>
        <v>40</v>
      </c>
      <c r="E51" s="306">
        <f t="shared" si="3"/>
        <v>25</v>
      </c>
      <c r="F51" s="306">
        <f t="shared" si="4"/>
        <v>1</v>
      </c>
      <c r="G51" s="198">
        <v>1</v>
      </c>
      <c r="H51" s="198">
        <v>0</v>
      </c>
      <c r="I51" s="306">
        <f>SUM(J51:K51)</f>
        <v>0</v>
      </c>
      <c r="J51" s="198">
        <v>0</v>
      </c>
      <c r="K51" s="198">
        <v>0</v>
      </c>
      <c r="L51" s="306">
        <f>SUM(M51:N51)</f>
        <v>2</v>
      </c>
      <c r="M51" s="198">
        <v>2</v>
      </c>
      <c r="N51" s="198">
        <v>0</v>
      </c>
      <c r="O51" s="306">
        <f>SUM(P51:Q51)</f>
        <v>2</v>
      </c>
      <c r="P51" s="198">
        <v>1</v>
      </c>
      <c r="Q51" s="198">
        <v>1</v>
      </c>
      <c r="R51" s="306">
        <f>SUM(S51:T51)</f>
        <v>0</v>
      </c>
      <c r="S51" s="198">
        <v>0</v>
      </c>
      <c r="T51" s="198">
        <v>0</v>
      </c>
      <c r="U51" s="306">
        <f>SUM(V51:W51)</f>
        <v>56</v>
      </c>
      <c r="V51" s="198">
        <v>35</v>
      </c>
      <c r="W51" s="198">
        <v>21</v>
      </c>
      <c r="X51" s="306">
        <f>SUM(Y51:Z51)</f>
        <v>0</v>
      </c>
      <c r="Y51" s="198">
        <v>0</v>
      </c>
      <c r="Z51" s="198">
        <v>0</v>
      </c>
      <c r="AA51" s="306">
        <f>SUM(AB51:AC51)</f>
        <v>2</v>
      </c>
      <c r="AB51" s="198">
        <v>0</v>
      </c>
      <c r="AC51" s="198">
        <v>2</v>
      </c>
      <c r="AD51" s="306">
        <f>SUM(AE51:AF51)</f>
        <v>0</v>
      </c>
      <c r="AE51" s="198">
        <v>0</v>
      </c>
      <c r="AF51" s="198">
        <v>0</v>
      </c>
      <c r="AG51" s="306">
        <f>SUM(AH51:AI51)</f>
        <v>0</v>
      </c>
      <c r="AH51" s="198">
        <v>0</v>
      </c>
      <c r="AI51" s="198">
        <v>0</v>
      </c>
      <c r="AJ51" s="306">
        <f>SUM(AK51:AL51)</f>
        <v>2</v>
      </c>
      <c r="AK51" s="198">
        <v>1</v>
      </c>
      <c r="AL51" s="198">
        <v>1</v>
      </c>
      <c r="AM51" s="198">
        <f t="shared" si="5"/>
        <v>0</v>
      </c>
      <c r="AN51" s="198">
        <v>0</v>
      </c>
      <c r="AO51" s="198">
        <v>0</v>
      </c>
      <c r="AP51" s="111" t="s">
        <v>38</v>
      </c>
      <c r="AQ51" s="108"/>
    </row>
    <row r="52" spans="1:43" s="119" customFormat="1" ht="21" customHeight="1">
      <c r="A52" s="486" t="s">
        <v>170</v>
      </c>
      <c r="B52" s="522"/>
      <c r="C52" s="302">
        <f t="shared" si="1"/>
        <v>45</v>
      </c>
      <c r="D52" s="303">
        <f t="shared" si="2"/>
        <v>33</v>
      </c>
      <c r="E52" s="303">
        <f t="shared" si="3"/>
        <v>12</v>
      </c>
      <c r="F52" s="303">
        <f t="shared" si="4"/>
        <v>1</v>
      </c>
      <c r="G52" s="303">
        <f>SUM(G53:G55)</f>
        <v>1</v>
      </c>
      <c r="H52" s="303">
        <f>SUM(H53:H55)</f>
        <v>0</v>
      </c>
      <c r="I52" s="303">
        <f>J52+K52</f>
        <v>0</v>
      </c>
      <c r="J52" s="303">
        <f>SUM(J53:J55)</f>
        <v>0</v>
      </c>
      <c r="K52" s="303">
        <f>SUM(K53:K55)</f>
        <v>0</v>
      </c>
      <c r="L52" s="303">
        <f>M52+N52</f>
        <v>1</v>
      </c>
      <c r="M52" s="303">
        <f>SUM(M53:M55)</f>
        <v>1</v>
      </c>
      <c r="N52" s="303">
        <f>SUM(N53:N55)</f>
        <v>0</v>
      </c>
      <c r="O52" s="303">
        <f>P52+Q52</f>
        <v>2</v>
      </c>
      <c r="P52" s="303">
        <f>SUM(P53:P55)</f>
        <v>2</v>
      </c>
      <c r="Q52" s="303">
        <f>SUM(Q53:Q55)</f>
        <v>0</v>
      </c>
      <c r="R52" s="303">
        <f>S52+T52</f>
        <v>0</v>
      </c>
      <c r="S52" s="303">
        <f>SUM(S53:S55)</f>
        <v>0</v>
      </c>
      <c r="T52" s="303">
        <f>SUM(T53:T55)</f>
        <v>0</v>
      </c>
      <c r="U52" s="303">
        <f>V52+W52</f>
        <v>37</v>
      </c>
      <c r="V52" s="303">
        <f>SUM(V53:V55)</f>
        <v>27</v>
      </c>
      <c r="W52" s="303">
        <f>SUM(W53:W55)</f>
        <v>10</v>
      </c>
      <c r="X52" s="303">
        <f>Y52+Z52</f>
        <v>0</v>
      </c>
      <c r="Y52" s="303">
        <f>SUM(Y53:Y55)</f>
        <v>0</v>
      </c>
      <c r="Z52" s="303">
        <f>SUM(Z53:Z55)</f>
        <v>0</v>
      </c>
      <c r="AA52" s="303">
        <f>AB52+AC52</f>
        <v>2</v>
      </c>
      <c r="AB52" s="303">
        <f>SUM(AB53:AB55)</f>
        <v>0</v>
      </c>
      <c r="AC52" s="303">
        <f>SUM(AC53:AC55)</f>
        <v>2</v>
      </c>
      <c r="AD52" s="303">
        <f>AE52+AF52</f>
        <v>0</v>
      </c>
      <c r="AE52" s="303">
        <f>SUM(AE53:AE55)</f>
        <v>0</v>
      </c>
      <c r="AF52" s="303">
        <f>SUM(AF53:AF55)</f>
        <v>0</v>
      </c>
      <c r="AG52" s="303">
        <f>AH52+AI52</f>
        <v>0</v>
      </c>
      <c r="AH52" s="303">
        <f>SUM(AH53:AH55)</f>
        <v>0</v>
      </c>
      <c r="AI52" s="303">
        <f>SUM(AI53:AI55)</f>
        <v>0</v>
      </c>
      <c r="AJ52" s="303">
        <f>AK52+AL52</f>
        <v>2</v>
      </c>
      <c r="AK52" s="303">
        <f>SUM(AK53:AK55)</f>
        <v>2</v>
      </c>
      <c r="AL52" s="303">
        <f>SUM(AL53:AL55)</f>
        <v>0</v>
      </c>
      <c r="AM52" s="307">
        <f t="shared" si="5"/>
        <v>5</v>
      </c>
      <c r="AN52" s="303">
        <f>SUM(AN53:AN55)</f>
        <v>5</v>
      </c>
      <c r="AO52" s="303">
        <f>SUM(AO53:AO55)</f>
        <v>0</v>
      </c>
      <c r="AP52" s="465" t="s">
        <v>170</v>
      </c>
      <c r="AQ52" s="520"/>
    </row>
    <row r="53" spans="1:43" s="120" customFormat="1" ht="18.75" customHeight="1">
      <c r="A53" s="112"/>
      <c r="B53" s="114" t="s">
        <v>39</v>
      </c>
      <c r="C53" s="305">
        <f t="shared" si="1"/>
        <v>45</v>
      </c>
      <c r="D53" s="306">
        <f t="shared" si="2"/>
        <v>33</v>
      </c>
      <c r="E53" s="306">
        <f t="shared" si="3"/>
        <v>12</v>
      </c>
      <c r="F53" s="306">
        <f t="shared" si="4"/>
        <v>1</v>
      </c>
      <c r="G53" s="198">
        <v>1</v>
      </c>
      <c r="H53" s="198">
        <v>0</v>
      </c>
      <c r="I53" s="306">
        <f>SUM(J53:K53)</f>
        <v>0</v>
      </c>
      <c r="J53" s="198">
        <v>0</v>
      </c>
      <c r="K53" s="198">
        <v>0</v>
      </c>
      <c r="L53" s="306">
        <f>SUM(M53:N53)</f>
        <v>1</v>
      </c>
      <c r="M53" s="198">
        <v>1</v>
      </c>
      <c r="N53" s="198">
        <v>0</v>
      </c>
      <c r="O53" s="306">
        <f>SUM(P53:Q53)</f>
        <v>2</v>
      </c>
      <c r="P53" s="198">
        <v>2</v>
      </c>
      <c r="Q53" s="198">
        <v>0</v>
      </c>
      <c r="R53" s="306">
        <f>SUM(S53:T53)</f>
        <v>0</v>
      </c>
      <c r="S53" s="198">
        <v>0</v>
      </c>
      <c r="T53" s="198">
        <v>0</v>
      </c>
      <c r="U53" s="306">
        <f>SUM(V53:W53)</f>
        <v>37</v>
      </c>
      <c r="V53" s="198">
        <v>27</v>
      </c>
      <c r="W53" s="198">
        <v>10</v>
      </c>
      <c r="X53" s="306">
        <f>SUM(Y53:Z53)</f>
        <v>0</v>
      </c>
      <c r="Y53" s="198">
        <v>0</v>
      </c>
      <c r="Z53" s="198">
        <v>0</v>
      </c>
      <c r="AA53" s="306">
        <f>SUM(AB53:AC53)</f>
        <v>2</v>
      </c>
      <c r="AB53" s="198">
        <v>0</v>
      </c>
      <c r="AC53" s="198">
        <v>2</v>
      </c>
      <c r="AD53" s="306">
        <f>SUM(AE53:AF53)</f>
        <v>0</v>
      </c>
      <c r="AE53" s="198">
        <v>0</v>
      </c>
      <c r="AF53" s="198">
        <v>0</v>
      </c>
      <c r="AG53" s="306">
        <f>SUM(AH53:AI53)</f>
        <v>0</v>
      </c>
      <c r="AH53" s="198">
        <v>0</v>
      </c>
      <c r="AI53" s="198">
        <v>0</v>
      </c>
      <c r="AJ53" s="306">
        <f>SUM(AK53:AL53)</f>
        <v>2</v>
      </c>
      <c r="AK53" s="198">
        <v>2</v>
      </c>
      <c r="AL53" s="198">
        <v>0</v>
      </c>
      <c r="AM53" s="198">
        <f t="shared" si="5"/>
        <v>5</v>
      </c>
      <c r="AN53" s="198">
        <v>5</v>
      </c>
      <c r="AO53" s="198">
        <v>0</v>
      </c>
      <c r="AP53" s="111" t="s">
        <v>39</v>
      </c>
      <c r="AQ53" s="108"/>
    </row>
    <row r="54" spans="1:43" s="120" customFormat="1" ht="18.75" customHeight="1">
      <c r="A54" s="112"/>
      <c r="B54" s="114" t="s">
        <v>40</v>
      </c>
      <c r="C54" s="305">
        <f t="shared" si="1"/>
        <v>0</v>
      </c>
      <c r="D54" s="306">
        <f t="shared" si="2"/>
        <v>0</v>
      </c>
      <c r="E54" s="306">
        <f t="shared" si="3"/>
        <v>0</v>
      </c>
      <c r="F54" s="306">
        <f t="shared" si="4"/>
        <v>0</v>
      </c>
      <c r="G54" s="198">
        <v>0</v>
      </c>
      <c r="H54" s="198">
        <v>0</v>
      </c>
      <c r="I54" s="306">
        <f>SUM(J54:K54)</f>
        <v>0</v>
      </c>
      <c r="J54" s="198">
        <v>0</v>
      </c>
      <c r="K54" s="198">
        <v>0</v>
      </c>
      <c r="L54" s="306">
        <f>SUM(M54:N54)</f>
        <v>0</v>
      </c>
      <c r="M54" s="198">
        <v>0</v>
      </c>
      <c r="N54" s="198">
        <v>0</v>
      </c>
      <c r="O54" s="306">
        <f>SUM(P54:Q54)</f>
        <v>0</v>
      </c>
      <c r="P54" s="198">
        <v>0</v>
      </c>
      <c r="Q54" s="198">
        <v>0</v>
      </c>
      <c r="R54" s="306">
        <f>SUM(S54:T54)</f>
        <v>0</v>
      </c>
      <c r="S54" s="198">
        <v>0</v>
      </c>
      <c r="T54" s="198">
        <v>0</v>
      </c>
      <c r="U54" s="306">
        <f>SUM(V54:W54)</f>
        <v>0</v>
      </c>
      <c r="V54" s="198">
        <v>0</v>
      </c>
      <c r="W54" s="198">
        <v>0</v>
      </c>
      <c r="X54" s="306">
        <f>SUM(Y54:Z54)</f>
        <v>0</v>
      </c>
      <c r="Y54" s="198">
        <v>0</v>
      </c>
      <c r="Z54" s="198">
        <v>0</v>
      </c>
      <c r="AA54" s="306">
        <f>SUM(AB54:AC54)</f>
        <v>0</v>
      </c>
      <c r="AB54" s="198">
        <v>0</v>
      </c>
      <c r="AC54" s="198">
        <v>0</v>
      </c>
      <c r="AD54" s="306">
        <f>SUM(AE54:AF54)</f>
        <v>0</v>
      </c>
      <c r="AE54" s="198">
        <v>0</v>
      </c>
      <c r="AF54" s="198">
        <v>0</v>
      </c>
      <c r="AG54" s="306">
        <f>SUM(AH54:AI54)</f>
        <v>0</v>
      </c>
      <c r="AH54" s="198">
        <v>0</v>
      </c>
      <c r="AI54" s="198">
        <v>0</v>
      </c>
      <c r="AJ54" s="306">
        <f>SUM(AK54:AL54)</f>
        <v>0</v>
      </c>
      <c r="AK54" s="198">
        <v>0</v>
      </c>
      <c r="AL54" s="198">
        <v>0</v>
      </c>
      <c r="AM54" s="198">
        <f t="shared" si="5"/>
        <v>0</v>
      </c>
      <c r="AN54" s="198">
        <v>0</v>
      </c>
      <c r="AO54" s="198">
        <v>0</v>
      </c>
      <c r="AP54" s="111" t="s">
        <v>40</v>
      </c>
      <c r="AQ54" s="108"/>
    </row>
    <row r="55" spans="1:43" s="120" customFormat="1" ht="18.75" customHeight="1">
      <c r="A55" s="112"/>
      <c r="B55" s="114" t="s">
        <v>41</v>
      </c>
      <c r="C55" s="305">
        <f t="shared" si="1"/>
        <v>0</v>
      </c>
      <c r="D55" s="306">
        <f t="shared" si="2"/>
        <v>0</v>
      </c>
      <c r="E55" s="306">
        <f t="shared" si="3"/>
        <v>0</v>
      </c>
      <c r="F55" s="306">
        <f t="shared" si="4"/>
        <v>0</v>
      </c>
      <c r="G55" s="198">
        <v>0</v>
      </c>
      <c r="H55" s="198">
        <v>0</v>
      </c>
      <c r="I55" s="306">
        <f>SUM(J55:K55)</f>
        <v>0</v>
      </c>
      <c r="J55" s="198">
        <v>0</v>
      </c>
      <c r="K55" s="198">
        <v>0</v>
      </c>
      <c r="L55" s="306">
        <f>SUM(M55:N55)</f>
        <v>0</v>
      </c>
      <c r="M55" s="198">
        <v>0</v>
      </c>
      <c r="N55" s="198">
        <v>0</v>
      </c>
      <c r="O55" s="306">
        <f>SUM(P55:Q55)</f>
        <v>0</v>
      </c>
      <c r="P55" s="198">
        <v>0</v>
      </c>
      <c r="Q55" s="198">
        <v>0</v>
      </c>
      <c r="R55" s="306">
        <f>SUM(S55:T55)</f>
        <v>0</v>
      </c>
      <c r="S55" s="198">
        <v>0</v>
      </c>
      <c r="T55" s="198">
        <v>0</v>
      </c>
      <c r="U55" s="306">
        <f>SUM(V55:W55)</f>
        <v>0</v>
      </c>
      <c r="V55" s="198">
        <v>0</v>
      </c>
      <c r="W55" s="198">
        <v>0</v>
      </c>
      <c r="X55" s="306">
        <f>SUM(Y55:Z55)</f>
        <v>0</v>
      </c>
      <c r="Y55" s="198">
        <v>0</v>
      </c>
      <c r="Z55" s="198">
        <v>0</v>
      </c>
      <c r="AA55" s="306">
        <f>SUM(AB55:AC55)</f>
        <v>0</v>
      </c>
      <c r="AB55" s="198">
        <v>0</v>
      </c>
      <c r="AC55" s="198">
        <v>0</v>
      </c>
      <c r="AD55" s="306">
        <f>SUM(AE55:AF55)</f>
        <v>0</v>
      </c>
      <c r="AE55" s="198">
        <v>0</v>
      </c>
      <c r="AF55" s="198">
        <v>0</v>
      </c>
      <c r="AG55" s="306">
        <f>SUM(AH55:AI55)</f>
        <v>0</v>
      </c>
      <c r="AH55" s="198">
        <v>0</v>
      </c>
      <c r="AI55" s="198">
        <v>0</v>
      </c>
      <c r="AJ55" s="306">
        <f>SUM(AK55:AL55)</f>
        <v>0</v>
      </c>
      <c r="AK55" s="198">
        <v>0</v>
      </c>
      <c r="AL55" s="198">
        <v>0</v>
      </c>
      <c r="AM55" s="198">
        <f t="shared" si="5"/>
        <v>0</v>
      </c>
      <c r="AN55" s="198">
        <v>0</v>
      </c>
      <c r="AO55" s="198">
        <v>0</v>
      </c>
      <c r="AP55" s="111" t="s">
        <v>41</v>
      </c>
      <c r="AQ55" s="108"/>
    </row>
    <row r="56" spans="1:43" s="121" customFormat="1" ht="21" customHeight="1">
      <c r="A56" s="486" t="s">
        <v>171</v>
      </c>
      <c r="B56" s="522"/>
      <c r="C56" s="302">
        <f t="shared" si="1"/>
        <v>63</v>
      </c>
      <c r="D56" s="303">
        <f t="shared" si="2"/>
        <v>46</v>
      </c>
      <c r="E56" s="303">
        <f t="shared" si="3"/>
        <v>17</v>
      </c>
      <c r="F56" s="303">
        <f t="shared" si="4"/>
        <v>2</v>
      </c>
      <c r="G56" s="303">
        <f t="shared" ref="G56:AO56" si="22">SUM(G57:G58)</f>
        <v>2</v>
      </c>
      <c r="H56" s="303">
        <f t="shared" si="22"/>
        <v>0</v>
      </c>
      <c r="I56" s="303">
        <f>J56+K56</f>
        <v>0</v>
      </c>
      <c r="J56" s="303">
        <f t="shared" si="22"/>
        <v>0</v>
      </c>
      <c r="K56" s="303">
        <f t="shared" si="22"/>
        <v>0</v>
      </c>
      <c r="L56" s="303">
        <f>M56+N56</f>
        <v>3</v>
      </c>
      <c r="M56" s="303">
        <f t="shared" si="22"/>
        <v>3</v>
      </c>
      <c r="N56" s="303">
        <f t="shared" si="22"/>
        <v>0</v>
      </c>
      <c r="O56" s="303">
        <f>P56+Q56</f>
        <v>2</v>
      </c>
      <c r="P56" s="303">
        <f t="shared" si="22"/>
        <v>2</v>
      </c>
      <c r="Q56" s="303">
        <f t="shared" si="22"/>
        <v>0</v>
      </c>
      <c r="R56" s="303">
        <f>S56+T56</f>
        <v>0</v>
      </c>
      <c r="S56" s="303">
        <f t="shared" si="22"/>
        <v>0</v>
      </c>
      <c r="T56" s="303">
        <f t="shared" si="22"/>
        <v>0</v>
      </c>
      <c r="U56" s="303">
        <f>V56+W56</f>
        <v>50</v>
      </c>
      <c r="V56" s="303">
        <f t="shared" si="22"/>
        <v>36</v>
      </c>
      <c r="W56" s="303">
        <f t="shared" si="22"/>
        <v>14</v>
      </c>
      <c r="X56" s="303">
        <f>Y56+Z56</f>
        <v>0</v>
      </c>
      <c r="Y56" s="303">
        <f t="shared" si="22"/>
        <v>0</v>
      </c>
      <c r="Z56" s="303">
        <f t="shared" si="22"/>
        <v>0</v>
      </c>
      <c r="AA56" s="303">
        <f>AB56+AC56</f>
        <v>2</v>
      </c>
      <c r="AB56" s="303">
        <f t="shared" si="22"/>
        <v>0</v>
      </c>
      <c r="AC56" s="303">
        <f t="shared" si="22"/>
        <v>2</v>
      </c>
      <c r="AD56" s="303">
        <f>AE56+AF56</f>
        <v>0</v>
      </c>
      <c r="AE56" s="303">
        <f t="shared" si="22"/>
        <v>0</v>
      </c>
      <c r="AF56" s="303">
        <f t="shared" si="22"/>
        <v>0</v>
      </c>
      <c r="AG56" s="303">
        <f>AH56+AI56</f>
        <v>0</v>
      </c>
      <c r="AH56" s="303">
        <f t="shared" si="22"/>
        <v>0</v>
      </c>
      <c r="AI56" s="303">
        <f t="shared" si="22"/>
        <v>0</v>
      </c>
      <c r="AJ56" s="303">
        <f>AK56+AL56</f>
        <v>4</v>
      </c>
      <c r="AK56" s="303">
        <f t="shared" si="22"/>
        <v>3</v>
      </c>
      <c r="AL56" s="303">
        <f t="shared" si="22"/>
        <v>1</v>
      </c>
      <c r="AM56" s="307">
        <f t="shared" si="5"/>
        <v>15</v>
      </c>
      <c r="AN56" s="303">
        <f t="shared" si="22"/>
        <v>8</v>
      </c>
      <c r="AO56" s="303">
        <f t="shared" si="22"/>
        <v>7</v>
      </c>
      <c r="AP56" s="465" t="s">
        <v>171</v>
      </c>
      <c r="AQ56" s="520"/>
    </row>
    <row r="57" spans="1:43" s="120" customFormat="1" ht="18.75" customHeight="1">
      <c r="A57" s="112"/>
      <c r="B57" s="114" t="s">
        <v>42</v>
      </c>
      <c r="C57" s="305">
        <f t="shared" si="1"/>
        <v>36</v>
      </c>
      <c r="D57" s="306">
        <f t="shared" si="2"/>
        <v>26</v>
      </c>
      <c r="E57" s="306">
        <f t="shared" si="3"/>
        <v>10</v>
      </c>
      <c r="F57" s="306">
        <f t="shared" si="4"/>
        <v>1</v>
      </c>
      <c r="G57" s="198">
        <v>1</v>
      </c>
      <c r="H57" s="198">
        <v>0</v>
      </c>
      <c r="I57" s="306">
        <f>SUM(J57:K57)</f>
        <v>0</v>
      </c>
      <c r="J57" s="198">
        <v>0</v>
      </c>
      <c r="K57" s="198">
        <v>0</v>
      </c>
      <c r="L57" s="306">
        <f>SUM(M57:N57)</f>
        <v>2</v>
      </c>
      <c r="M57" s="198">
        <v>2</v>
      </c>
      <c r="N57" s="198">
        <v>0</v>
      </c>
      <c r="O57" s="306">
        <f>SUM(P57:Q57)</f>
        <v>1</v>
      </c>
      <c r="P57" s="198">
        <v>1</v>
      </c>
      <c r="Q57" s="198">
        <v>0</v>
      </c>
      <c r="R57" s="306">
        <f>SUM(S57:T57)</f>
        <v>0</v>
      </c>
      <c r="S57" s="198">
        <v>0</v>
      </c>
      <c r="T57" s="198">
        <v>0</v>
      </c>
      <c r="U57" s="306">
        <f>SUM(V57:W57)</f>
        <v>28</v>
      </c>
      <c r="V57" s="198">
        <v>20</v>
      </c>
      <c r="W57" s="198">
        <v>8</v>
      </c>
      <c r="X57" s="306">
        <f>SUM(Y57:Z57)</f>
        <v>0</v>
      </c>
      <c r="Y57" s="198">
        <v>0</v>
      </c>
      <c r="Z57" s="198">
        <v>0</v>
      </c>
      <c r="AA57" s="306">
        <f>SUM(AB57:AC57)</f>
        <v>1</v>
      </c>
      <c r="AB57" s="198">
        <v>0</v>
      </c>
      <c r="AC57" s="198">
        <v>1</v>
      </c>
      <c r="AD57" s="306">
        <f>SUM(AE57:AF57)</f>
        <v>0</v>
      </c>
      <c r="AE57" s="198">
        <v>0</v>
      </c>
      <c r="AF57" s="198">
        <v>0</v>
      </c>
      <c r="AG57" s="306">
        <f>SUM(AH57:AI57)</f>
        <v>0</v>
      </c>
      <c r="AH57" s="198">
        <v>0</v>
      </c>
      <c r="AI57" s="198">
        <v>0</v>
      </c>
      <c r="AJ57" s="306">
        <f>SUM(AK57:AL57)</f>
        <v>3</v>
      </c>
      <c r="AK57" s="198">
        <v>2</v>
      </c>
      <c r="AL57" s="198">
        <v>1</v>
      </c>
      <c r="AM57" s="198">
        <f t="shared" si="5"/>
        <v>7</v>
      </c>
      <c r="AN57" s="198">
        <v>3</v>
      </c>
      <c r="AO57" s="198">
        <v>4</v>
      </c>
      <c r="AP57" s="111" t="s">
        <v>42</v>
      </c>
      <c r="AQ57" s="108"/>
    </row>
    <row r="58" spans="1:43" s="122" customFormat="1" ht="18.75" customHeight="1">
      <c r="A58" s="112"/>
      <c r="B58" s="114" t="s">
        <v>54</v>
      </c>
      <c r="C58" s="305">
        <f t="shared" si="1"/>
        <v>27</v>
      </c>
      <c r="D58" s="306">
        <f t="shared" si="2"/>
        <v>20</v>
      </c>
      <c r="E58" s="306">
        <f t="shared" si="3"/>
        <v>7</v>
      </c>
      <c r="F58" s="306">
        <f t="shared" si="4"/>
        <v>1</v>
      </c>
      <c r="G58" s="198">
        <v>1</v>
      </c>
      <c r="H58" s="198">
        <v>0</v>
      </c>
      <c r="I58" s="306">
        <f>SUM(J58:K58)</f>
        <v>0</v>
      </c>
      <c r="J58" s="198">
        <v>0</v>
      </c>
      <c r="K58" s="198">
        <v>0</v>
      </c>
      <c r="L58" s="306">
        <f>SUM(M58:N58)</f>
        <v>1</v>
      </c>
      <c r="M58" s="198">
        <v>1</v>
      </c>
      <c r="N58" s="198">
        <v>0</v>
      </c>
      <c r="O58" s="306">
        <f>SUM(P58:Q58)</f>
        <v>1</v>
      </c>
      <c r="P58" s="198">
        <v>1</v>
      </c>
      <c r="Q58" s="198">
        <v>0</v>
      </c>
      <c r="R58" s="306">
        <f>SUM(S58:T58)</f>
        <v>0</v>
      </c>
      <c r="S58" s="198">
        <v>0</v>
      </c>
      <c r="T58" s="198">
        <v>0</v>
      </c>
      <c r="U58" s="306">
        <f>SUM(V58:W58)</f>
        <v>22</v>
      </c>
      <c r="V58" s="198">
        <v>16</v>
      </c>
      <c r="W58" s="198">
        <v>6</v>
      </c>
      <c r="X58" s="306">
        <f>SUM(Y58:Z58)</f>
        <v>0</v>
      </c>
      <c r="Y58" s="198">
        <v>0</v>
      </c>
      <c r="Z58" s="198">
        <v>0</v>
      </c>
      <c r="AA58" s="306">
        <f>SUM(AB58:AC58)</f>
        <v>1</v>
      </c>
      <c r="AB58" s="198">
        <v>0</v>
      </c>
      <c r="AC58" s="198">
        <v>1</v>
      </c>
      <c r="AD58" s="306">
        <f>SUM(AE58:AF58)</f>
        <v>0</v>
      </c>
      <c r="AE58" s="198">
        <v>0</v>
      </c>
      <c r="AF58" s="198">
        <v>0</v>
      </c>
      <c r="AG58" s="306">
        <f>SUM(AH58:AI58)</f>
        <v>0</v>
      </c>
      <c r="AH58" s="198">
        <v>0</v>
      </c>
      <c r="AI58" s="198">
        <v>0</v>
      </c>
      <c r="AJ58" s="306">
        <f>SUM(AK58:AL58)</f>
        <v>1</v>
      </c>
      <c r="AK58" s="198">
        <v>1</v>
      </c>
      <c r="AL58" s="198">
        <v>0</v>
      </c>
      <c r="AM58" s="198">
        <f t="shared" si="5"/>
        <v>8</v>
      </c>
      <c r="AN58" s="198">
        <v>5</v>
      </c>
      <c r="AO58" s="198">
        <v>3</v>
      </c>
      <c r="AP58" s="111" t="s">
        <v>54</v>
      </c>
      <c r="AQ58" s="108"/>
    </row>
    <row r="59" spans="1:43" s="119" customFormat="1" ht="21" customHeight="1">
      <c r="A59" s="486" t="s">
        <v>172</v>
      </c>
      <c r="B59" s="522"/>
      <c r="C59" s="302">
        <f t="shared" si="1"/>
        <v>97</v>
      </c>
      <c r="D59" s="303">
        <f t="shared" si="2"/>
        <v>71</v>
      </c>
      <c r="E59" s="303">
        <f t="shared" si="3"/>
        <v>26</v>
      </c>
      <c r="F59" s="303">
        <f t="shared" si="4"/>
        <v>3</v>
      </c>
      <c r="G59" s="303">
        <f t="shared" ref="G59:AO59" si="23">SUM(G60:G61)</f>
        <v>3</v>
      </c>
      <c r="H59" s="303">
        <f t="shared" si="23"/>
        <v>0</v>
      </c>
      <c r="I59" s="303">
        <f>J59+K59</f>
        <v>0</v>
      </c>
      <c r="J59" s="303">
        <f t="shared" si="23"/>
        <v>0</v>
      </c>
      <c r="K59" s="303">
        <f t="shared" si="23"/>
        <v>0</v>
      </c>
      <c r="L59" s="303">
        <f>M59+N59</f>
        <v>3</v>
      </c>
      <c r="M59" s="303">
        <f t="shared" si="23"/>
        <v>3</v>
      </c>
      <c r="N59" s="303">
        <f t="shared" si="23"/>
        <v>0</v>
      </c>
      <c r="O59" s="303">
        <f>P59+Q59</f>
        <v>2</v>
      </c>
      <c r="P59" s="303">
        <f t="shared" si="23"/>
        <v>2</v>
      </c>
      <c r="Q59" s="303">
        <f t="shared" si="23"/>
        <v>0</v>
      </c>
      <c r="R59" s="303">
        <f>S59+T59</f>
        <v>0</v>
      </c>
      <c r="S59" s="303">
        <f t="shared" si="23"/>
        <v>0</v>
      </c>
      <c r="T59" s="303">
        <f t="shared" si="23"/>
        <v>0</v>
      </c>
      <c r="U59" s="303">
        <f>V59+W59</f>
        <v>85</v>
      </c>
      <c r="V59" s="303">
        <f t="shared" si="23"/>
        <v>62</v>
      </c>
      <c r="W59" s="303">
        <f t="shared" si="23"/>
        <v>23</v>
      </c>
      <c r="X59" s="303">
        <f>Y59+Z59</f>
        <v>0</v>
      </c>
      <c r="Y59" s="303">
        <f t="shared" si="23"/>
        <v>0</v>
      </c>
      <c r="Z59" s="303">
        <f t="shared" si="23"/>
        <v>0</v>
      </c>
      <c r="AA59" s="303">
        <f>AB59+AC59</f>
        <v>3</v>
      </c>
      <c r="AB59" s="303">
        <f t="shared" si="23"/>
        <v>0</v>
      </c>
      <c r="AC59" s="303">
        <f t="shared" si="23"/>
        <v>3</v>
      </c>
      <c r="AD59" s="303">
        <f>AE59+AF59</f>
        <v>0</v>
      </c>
      <c r="AE59" s="303">
        <f t="shared" si="23"/>
        <v>0</v>
      </c>
      <c r="AF59" s="303">
        <f t="shared" si="23"/>
        <v>0</v>
      </c>
      <c r="AG59" s="303">
        <f>AH59+AI59</f>
        <v>0</v>
      </c>
      <c r="AH59" s="303">
        <f t="shared" si="23"/>
        <v>0</v>
      </c>
      <c r="AI59" s="303">
        <f t="shared" si="23"/>
        <v>0</v>
      </c>
      <c r="AJ59" s="303">
        <f>AK59+AL59</f>
        <v>1</v>
      </c>
      <c r="AK59" s="303">
        <f t="shared" si="23"/>
        <v>1</v>
      </c>
      <c r="AL59" s="303">
        <f t="shared" si="23"/>
        <v>0</v>
      </c>
      <c r="AM59" s="307">
        <f t="shared" si="5"/>
        <v>17</v>
      </c>
      <c r="AN59" s="303">
        <f t="shared" si="23"/>
        <v>10</v>
      </c>
      <c r="AO59" s="303">
        <f t="shared" si="23"/>
        <v>7</v>
      </c>
      <c r="AP59" s="465" t="s">
        <v>172</v>
      </c>
      <c r="AQ59" s="477"/>
    </row>
    <row r="60" spans="1:43" s="120" customFormat="1" ht="18.75" customHeight="1">
      <c r="A60" s="113"/>
      <c r="B60" s="114" t="s">
        <v>43</v>
      </c>
      <c r="C60" s="305">
        <f t="shared" si="1"/>
        <v>31</v>
      </c>
      <c r="D60" s="306">
        <f t="shared" si="2"/>
        <v>24</v>
      </c>
      <c r="E60" s="306">
        <f t="shared" si="3"/>
        <v>7</v>
      </c>
      <c r="F60" s="306">
        <f t="shared" si="4"/>
        <v>1</v>
      </c>
      <c r="G60" s="198">
        <v>1</v>
      </c>
      <c r="H60" s="198">
        <v>0</v>
      </c>
      <c r="I60" s="306">
        <f>SUM(J60:K60)</f>
        <v>0</v>
      </c>
      <c r="J60" s="198">
        <v>0</v>
      </c>
      <c r="K60" s="198">
        <v>0</v>
      </c>
      <c r="L60" s="306">
        <f>SUM(M60:N60)</f>
        <v>1</v>
      </c>
      <c r="M60" s="198">
        <v>1</v>
      </c>
      <c r="N60" s="198">
        <v>0</v>
      </c>
      <c r="O60" s="306">
        <f>SUM(P60:Q60)</f>
        <v>1</v>
      </c>
      <c r="P60" s="198">
        <v>1</v>
      </c>
      <c r="Q60" s="198">
        <v>0</v>
      </c>
      <c r="R60" s="306">
        <f>SUM(S60:T60)</f>
        <v>0</v>
      </c>
      <c r="S60" s="198">
        <v>0</v>
      </c>
      <c r="T60" s="198">
        <v>0</v>
      </c>
      <c r="U60" s="306">
        <f>SUM(V60:W60)</f>
        <v>27</v>
      </c>
      <c r="V60" s="198">
        <v>21</v>
      </c>
      <c r="W60" s="198">
        <v>6</v>
      </c>
      <c r="X60" s="306">
        <f>SUM(Y60:Z60)</f>
        <v>0</v>
      </c>
      <c r="Y60" s="198">
        <v>0</v>
      </c>
      <c r="Z60" s="198">
        <v>0</v>
      </c>
      <c r="AA60" s="306">
        <f>SUM(AB60:AC60)</f>
        <v>1</v>
      </c>
      <c r="AB60" s="198">
        <v>0</v>
      </c>
      <c r="AC60" s="198">
        <v>1</v>
      </c>
      <c r="AD60" s="306">
        <f>SUM(AE60:AF60)</f>
        <v>0</v>
      </c>
      <c r="AE60" s="198">
        <v>0</v>
      </c>
      <c r="AF60" s="198">
        <v>0</v>
      </c>
      <c r="AG60" s="306">
        <f>SUM(AH60:AI60)</f>
        <v>0</v>
      </c>
      <c r="AH60" s="198">
        <v>0</v>
      </c>
      <c r="AI60" s="198">
        <v>0</v>
      </c>
      <c r="AJ60" s="306">
        <f>SUM(AK60:AL60)</f>
        <v>0</v>
      </c>
      <c r="AK60" s="198">
        <v>0</v>
      </c>
      <c r="AL60" s="198">
        <v>0</v>
      </c>
      <c r="AM60" s="198">
        <f t="shared" si="5"/>
        <v>4</v>
      </c>
      <c r="AN60" s="198">
        <v>3</v>
      </c>
      <c r="AO60" s="198">
        <v>1</v>
      </c>
      <c r="AP60" s="111" t="s">
        <v>43</v>
      </c>
      <c r="AQ60" s="108"/>
    </row>
    <row r="61" spans="1:43" s="120" customFormat="1" ht="18.75" customHeight="1">
      <c r="A61" s="113"/>
      <c r="B61" s="114" t="s">
        <v>128</v>
      </c>
      <c r="C61" s="305">
        <f t="shared" si="1"/>
        <v>66</v>
      </c>
      <c r="D61" s="306">
        <f t="shared" si="2"/>
        <v>47</v>
      </c>
      <c r="E61" s="306">
        <f t="shared" si="3"/>
        <v>19</v>
      </c>
      <c r="F61" s="306">
        <f t="shared" si="4"/>
        <v>2</v>
      </c>
      <c r="G61" s="198">
        <v>2</v>
      </c>
      <c r="H61" s="198">
        <v>0</v>
      </c>
      <c r="I61" s="306">
        <f>SUM(J61:K61)</f>
        <v>0</v>
      </c>
      <c r="J61" s="198">
        <v>0</v>
      </c>
      <c r="K61" s="198">
        <v>0</v>
      </c>
      <c r="L61" s="306">
        <f>SUM(M61:N61)</f>
        <v>2</v>
      </c>
      <c r="M61" s="198">
        <v>2</v>
      </c>
      <c r="N61" s="198">
        <v>0</v>
      </c>
      <c r="O61" s="306">
        <f>SUM(P61:Q61)</f>
        <v>1</v>
      </c>
      <c r="P61" s="198">
        <v>1</v>
      </c>
      <c r="Q61" s="198">
        <v>0</v>
      </c>
      <c r="R61" s="306">
        <f>SUM(S61:T61)</f>
        <v>0</v>
      </c>
      <c r="S61" s="198">
        <v>0</v>
      </c>
      <c r="T61" s="198">
        <v>0</v>
      </c>
      <c r="U61" s="306">
        <f>SUM(V61:W61)</f>
        <v>58</v>
      </c>
      <c r="V61" s="198">
        <v>41</v>
      </c>
      <c r="W61" s="198">
        <v>17</v>
      </c>
      <c r="X61" s="306">
        <f>SUM(Y61:Z61)</f>
        <v>0</v>
      </c>
      <c r="Y61" s="198">
        <v>0</v>
      </c>
      <c r="Z61" s="198">
        <v>0</v>
      </c>
      <c r="AA61" s="306">
        <f>SUM(AB61:AC61)</f>
        <v>2</v>
      </c>
      <c r="AB61" s="198">
        <v>0</v>
      </c>
      <c r="AC61" s="198">
        <v>2</v>
      </c>
      <c r="AD61" s="306">
        <f>SUM(AE61:AF61)</f>
        <v>0</v>
      </c>
      <c r="AE61" s="198">
        <v>0</v>
      </c>
      <c r="AF61" s="198">
        <v>0</v>
      </c>
      <c r="AG61" s="306">
        <f>SUM(AH61:AI61)</f>
        <v>0</v>
      </c>
      <c r="AH61" s="198">
        <v>0</v>
      </c>
      <c r="AI61" s="198">
        <v>0</v>
      </c>
      <c r="AJ61" s="306">
        <f>SUM(AK61:AL61)</f>
        <v>1</v>
      </c>
      <c r="AK61" s="198">
        <v>1</v>
      </c>
      <c r="AL61" s="198">
        <v>0</v>
      </c>
      <c r="AM61" s="198">
        <f t="shared" si="5"/>
        <v>13</v>
      </c>
      <c r="AN61" s="198">
        <v>7</v>
      </c>
      <c r="AO61" s="198">
        <v>6</v>
      </c>
      <c r="AP61" s="111" t="s">
        <v>128</v>
      </c>
      <c r="AQ61" s="108"/>
    </row>
    <row r="62" spans="1:43" s="119" customFormat="1" ht="21" customHeight="1">
      <c r="A62" s="486" t="s">
        <v>173</v>
      </c>
      <c r="B62" s="522"/>
      <c r="C62" s="302">
        <f t="shared" si="1"/>
        <v>0</v>
      </c>
      <c r="D62" s="303">
        <f t="shared" si="2"/>
        <v>0</v>
      </c>
      <c r="E62" s="303">
        <f t="shared" si="3"/>
        <v>0</v>
      </c>
      <c r="F62" s="303">
        <f t="shared" si="4"/>
        <v>0</v>
      </c>
      <c r="G62" s="303">
        <f t="shared" ref="G62:AO62" si="24">G63</f>
        <v>0</v>
      </c>
      <c r="H62" s="303">
        <f t="shared" si="24"/>
        <v>0</v>
      </c>
      <c r="I62" s="303">
        <f>J62+K62</f>
        <v>0</v>
      </c>
      <c r="J62" s="303">
        <f t="shared" si="24"/>
        <v>0</v>
      </c>
      <c r="K62" s="303">
        <f t="shared" si="24"/>
        <v>0</v>
      </c>
      <c r="L62" s="303">
        <f>M62+N62</f>
        <v>0</v>
      </c>
      <c r="M62" s="303">
        <f t="shared" si="24"/>
        <v>0</v>
      </c>
      <c r="N62" s="303">
        <f t="shared" si="24"/>
        <v>0</v>
      </c>
      <c r="O62" s="303">
        <f>P62+Q62</f>
        <v>0</v>
      </c>
      <c r="P62" s="303">
        <f t="shared" si="24"/>
        <v>0</v>
      </c>
      <c r="Q62" s="303">
        <f t="shared" si="24"/>
        <v>0</v>
      </c>
      <c r="R62" s="303">
        <f>S62+T62</f>
        <v>0</v>
      </c>
      <c r="S62" s="303">
        <f t="shared" si="24"/>
        <v>0</v>
      </c>
      <c r="T62" s="303">
        <f t="shared" si="24"/>
        <v>0</v>
      </c>
      <c r="U62" s="303">
        <f>V62+W62</f>
        <v>0</v>
      </c>
      <c r="V62" s="303">
        <f t="shared" si="24"/>
        <v>0</v>
      </c>
      <c r="W62" s="303">
        <f t="shared" si="24"/>
        <v>0</v>
      </c>
      <c r="X62" s="303">
        <f>Y62+Z62</f>
        <v>0</v>
      </c>
      <c r="Y62" s="303">
        <f t="shared" si="24"/>
        <v>0</v>
      </c>
      <c r="Z62" s="303">
        <f t="shared" si="24"/>
        <v>0</v>
      </c>
      <c r="AA62" s="303">
        <f>AB62+AC62</f>
        <v>0</v>
      </c>
      <c r="AB62" s="303">
        <f t="shared" si="24"/>
        <v>0</v>
      </c>
      <c r="AC62" s="303">
        <f t="shared" si="24"/>
        <v>0</v>
      </c>
      <c r="AD62" s="303">
        <f>AE62+AF62</f>
        <v>0</v>
      </c>
      <c r="AE62" s="303">
        <f t="shared" si="24"/>
        <v>0</v>
      </c>
      <c r="AF62" s="303">
        <f t="shared" si="24"/>
        <v>0</v>
      </c>
      <c r="AG62" s="303">
        <f>AH62+AI62</f>
        <v>0</v>
      </c>
      <c r="AH62" s="303">
        <f t="shared" si="24"/>
        <v>0</v>
      </c>
      <c r="AI62" s="303">
        <f t="shared" si="24"/>
        <v>0</v>
      </c>
      <c r="AJ62" s="303">
        <f>AK62+AL62</f>
        <v>0</v>
      </c>
      <c r="AK62" s="303">
        <f t="shared" si="24"/>
        <v>0</v>
      </c>
      <c r="AL62" s="303">
        <f t="shared" si="24"/>
        <v>0</v>
      </c>
      <c r="AM62" s="307">
        <f t="shared" si="5"/>
        <v>0</v>
      </c>
      <c r="AN62" s="303">
        <f t="shared" si="24"/>
        <v>0</v>
      </c>
      <c r="AO62" s="303">
        <f t="shared" si="24"/>
        <v>0</v>
      </c>
      <c r="AP62" s="465" t="s">
        <v>173</v>
      </c>
      <c r="AQ62" s="520"/>
    </row>
    <row r="63" spans="1:43" s="120" customFormat="1" ht="18.75" customHeight="1">
      <c r="A63" s="113"/>
      <c r="B63" s="114" t="s">
        <v>44</v>
      </c>
      <c r="C63" s="305">
        <f t="shared" si="1"/>
        <v>0</v>
      </c>
      <c r="D63" s="306">
        <f t="shared" si="2"/>
        <v>0</v>
      </c>
      <c r="E63" s="306">
        <f t="shared" si="3"/>
        <v>0</v>
      </c>
      <c r="F63" s="306">
        <f t="shared" si="4"/>
        <v>0</v>
      </c>
      <c r="G63" s="198">
        <v>0</v>
      </c>
      <c r="H63" s="198">
        <v>0</v>
      </c>
      <c r="I63" s="306">
        <f>SUM(J63:K63)</f>
        <v>0</v>
      </c>
      <c r="J63" s="198">
        <v>0</v>
      </c>
      <c r="K63" s="198">
        <v>0</v>
      </c>
      <c r="L63" s="306">
        <f>SUM(M63:N63)</f>
        <v>0</v>
      </c>
      <c r="M63" s="198">
        <v>0</v>
      </c>
      <c r="N63" s="198">
        <v>0</v>
      </c>
      <c r="O63" s="306">
        <f>SUM(P63:Q63)</f>
        <v>0</v>
      </c>
      <c r="P63" s="198">
        <v>0</v>
      </c>
      <c r="Q63" s="198">
        <v>0</v>
      </c>
      <c r="R63" s="306">
        <f>SUM(S63:T63)</f>
        <v>0</v>
      </c>
      <c r="S63" s="198">
        <v>0</v>
      </c>
      <c r="T63" s="198">
        <v>0</v>
      </c>
      <c r="U63" s="306">
        <f>SUM(V63:W63)</f>
        <v>0</v>
      </c>
      <c r="V63" s="198">
        <v>0</v>
      </c>
      <c r="W63" s="198">
        <v>0</v>
      </c>
      <c r="X63" s="306">
        <f>SUM(Y63:Z63)</f>
        <v>0</v>
      </c>
      <c r="Y63" s="198">
        <v>0</v>
      </c>
      <c r="Z63" s="198">
        <v>0</v>
      </c>
      <c r="AA63" s="306">
        <f>SUM(AB63:AC63)</f>
        <v>0</v>
      </c>
      <c r="AB63" s="198">
        <v>0</v>
      </c>
      <c r="AC63" s="198">
        <v>0</v>
      </c>
      <c r="AD63" s="306">
        <f>SUM(AE63:AF63)</f>
        <v>0</v>
      </c>
      <c r="AE63" s="198">
        <v>0</v>
      </c>
      <c r="AF63" s="198">
        <v>0</v>
      </c>
      <c r="AG63" s="306">
        <f>SUM(AH63:AI63)</f>
        <v>0</v>
      </c>
      <c r="AH63" s="198">
        <v>0</v>
      </c>
      <c r="AI63" s="198">
        <v>0</v>
      </c>
      <c r="AJ63" s="306">
        <f>SUM(AK63:AL63)</f>
        <v>0</v>
      </c>
      <c r="AK63" s="198">
        <v>0</v>
      </c>
      <c r="AL63" s="198">
        <v>0</v>
      </c>
      <c r="AM63" s="198">
        <f t="shared" si="5"/>
        <v>0</v>
      </c>
      <c r="AN63" s="198">
        <v>0</v>
      </c>
      <c r="AO63" s="198">
        <v>0</v>
      </c>
      <c r="AP63" s="111" t="s">
        <v>44</v>
      </c>
      <c r="AQ63" s="108"/>
    </row>
    <row r="64" spans="1:43" s="121" customFormat="1" ht="21" customHeight="1">
      <c r="A64" s="486" t="s">
        <v>174</v>
      </c>
      <c r="B64" s="522"/>
      <c r="C64" s="302">
        <f t="shared" si="1"/>
        <v>34</v>
      </c>
      <c r="D64" s="303">
        <f t="shared" si="2"/>
        <v>25</v>
      </c>
      <c r="E64" s="303">
        <f t="shared" si="3"/>
        <v>9</v>
      </c>
      <c r="F64" s="303">
        <f t="shared" si="4"/>
        <v>1</v>
      </c>
      <c r="G64" s="303">
        <f t="shared" ref="G64:AO64" si="25">G65</f>
        <v>1</v>
      </c>
      <c r="H64" s="303">
        <f t="shared" si="25"/>
        <v>0</v>
      </c>
      <c r="I64" s="303">
        <f>J64+K64</f>
        <v>0</v>
      </c>
      <c r="J64" s="303">
        <f t="shared" si="25"/>
        <v>0</v>
      </c>
      <c r="K64" s="303">
        <f t="shared" si="25"/>
        <v>0</v>
      </c>
      <c r="L64" s="303">
        <f>M64+N64</f>
        <v>1</v>
      </c>
      <c r="M64" s="303">
        <f t="shared" si="25"/>
        <v>1</v>
      </c>
      <c r="N64" s="303">
        <f t="shared" si="25"/>
        <v>0</v>
      </c>
      <c r="O64" s="303">
        <f>P64+Q64</f>
        <v>1</v>
      </c>
      <c r="P64" s="303">
        <f t="shared" si="25"/>
        <v>1</v>
      </c>
      <c r="Q64" s="303">
        <f t="shared" si="25"/>
        <v>0</v>
      </c>
      <c r="R64" s="303">
        <f>S64+T64</f>
        <v>0</v>
      </c>
      <c r="S64" s="303">
        <f t="shared" si="25"/>
        <v>0</v>
      </c>
      <c r="T64" s="303">
        <f t="shared" si="25"/>
        <v>0</v>
      </c>
      <c r="U64" s="303">
        <f>V64+W64</f>
        <v>28</v>
      </c>
      <c r="V64" s="303">
        <f t="shared" si="25"/>
        <v>21</v>
      </c>
      <c r="W64" s="303">
        <f t="shared" si="25"/>
        <v>7</v>
      </c>
      <c r="X64" s="303">
        <f>Y64+Z64</f>
        <v>0</v>
      </c>
      <c r="Y64" s="303">
        <f t="shared" si="25"/>
        <v>0</v>
      </c>
      <c r="Z64" s="303">
        <f t="shared" si="25"/>
        <v>0</v>
      </c>
      <c r="AA64" s="303">
        <f>AB64+AC64</f>
        <v>1</v>
      </c>
      <c r="AB64" s="303">
        <f t="shared" si="25"/>
        <v>0</v>
      </c>
      <c r="AC64" s="303">
        <f t="shared" si="25"/>
        <v>1</v>
      </c>
      <c r="AD64" s="303">
        <f>AE64+AF64</f>
        <v>0</v>
      </c>
      <c r="AE64" s="303">
        <f t="shared" si="25"/>
        <v>0</v>
      </c>
      <c r="AF64" s="303">
        <f t="shared" si="25"/>
        <v>0</v>
      </c>
      <c r="AG64" s="303">
        <f>AH64+AI64</f>
        <v>0</v>
      </c>
      <c r="AH64" s="303">
        <f t="shared" si="25"/>
        <v>0</v>
      </c>
      <c r="AI64" s="303">
        <f t="shared" si="25"/>
        <v>0</v>
      </c>
      <c r="AJ64" s="303">
        <f>AK64+AL64</f>
        <v>2</v>
      </c>
      <c r="AK64" s="303">
        <f t="shared" si="25"/>
        <v>1</v>
      </c>
      <c r="AL64" s="303">
        <f t="shared" si="25"/>
        <v>1</v>
      </c>
      <c r="AM64" s="307">
        <f t="shared" si="5"/>
        <v>2</v>
      </c>
      <c r="AN64" s="303">
        <f t="shared" si="25"/>
        <v>1</v>
      </c>
      <c r="AO64" s="303">
        <f t="shared" si="25"/>
        <v>1</v>
      </c>
      <c r="AP64" s="465" t="s">
        <v>174</v>
      </c>
      <c r="AQ64" s="477"/>
    </row>
    <row r="65" spans="1:43" s="122" customFormat="1" ht="19.5" customHeight="1">
      <c r="A65" s="113"/>
      <c r="B65" s="114" t="s">
        <v>129</v>
      </c>
      <c r="C65" s="305">
        <f t="shared" si="1"/>
        <v>34</v>
      </c>
      <c r="D65" s="306">
        <f t="shared" si="2"/>
        <v>25</v>
      </c>
      <c r="E65" s="306">
        <f t="shared" si="3"/>
        <v>9</v>
      </c>
      <c r="F65" s="306">
        <f t="shared" si="4"/>
        <v>1</v>
      </c>
      <c r="G65" s="198">
        <v>1</v>
      </c>
      <c r="H65" s="198">
        <v>0</v>
      </c>
      <c r="I65" s="306">
        <f>SUM(J65:K65)</f>
        <v>0</v>
      </c>
      <c r="J65" s="198">
        <v>0</v>
      </c>
      <c r="K65" s="198">
        <v>0</v>
      </c>
      <c r="L65" s="306">
        <f>SUM(M65:N65)</f>
        <v>1</v>
      </c>
      <c r="M65" s="198">
        <v>1</v>
      </c>
      <c r="N65" s="198">
        <v>0</v>
      </c>
      <c r="O65" s="306">
        <f>SUM(P65:Q65)</f>
        <v>1</v>
      </c>
      <c r="P65" s="198">
        <v>1</v>
      </c>
      <c r="Q65" s="198">
        <v>0</v>
      </c>
      <c r="R65" s="306">
        <f>SUM(S65:T65)</f>
        <v>0</v>
      </c>
      <c r="S65" s="198">
        <v>0</v>
      </c>
      <c r="T65" s="198">
        <v>0</v>
      </c>
      <c r="U65" s="306">
        <f>SUM(V65:W65)</f>
        <v>28</v>
      </c>
      <c r="V65" s="198">
        <v>21</v>
      </c>
      <c r="W65" s="198">
        <v>7</v>
      </c>
      <c r="X65" s="306">
        <f>SUM(Y65:Z65)</f>
        <v>0</v>
      </c>
      <c r="Y65" s="198">
        <v>0</v>
      </c>
      <c r="Z65" s="198">
        <v>0</v>
      </c>
      <c r="AA65" s="306">
        <f>SUM(AB65:AC65)</f>
        <v>1</v>
      </c>
      <c r="AB65" s="198">
        <v>0</v>
      </c>
      <c r="AC65" s="198">
        <v>1</v>
      </c>
      <c r="AD65" s="306">
        <f>SUM(AE65:AF65)</f>
        <v>0</v>
      </c>
      <c r="AE65" s="198">
        <v>0</v>
      </c>
      <c r="AF65" s="198">
        <v>0</v>
      </c>
      <c r="AG65" s="306">
        <f>SUM(AH65:AI65)</f>
        <v>0</v>
      </c>
      <c r="AH65" s="198">
        <v>0</v>
      </c>
      <c r="AI65" s="198">
        <v>0</v>
      </c>
      <c r="AJ65" s="306">
        <f>SUM(AK65:AL65)</f>
        <v>2</v>
      </c>
      <c r="AK65" s="198">
        <v>1</v>
      </c>
      <c r="AL65" s="198">
        <v>1</v>
      </c>
      <c r="AM65" s="198">
        <f t="shared" si="5"/>
        <v>2</v>
      </c>
      <c r="AN65" s="198">
        <v>1</v>
      </c>
      <c r="AO65" s="198">
        <v>1</v>
      </c>
      <c r="AP65" s="111" t="s">
        <v>129</v>
      </c>
      <c r="AQ65" s="108"/>
    </row>
    <row r="66" spans="1:43" s="122" customFormat="1" ht="18.75" customHeight="1">
      <c r="A66" s="180"/>
      <c r="B66" s="200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82"/>
      <c r="AQ66" s="180"/>
    </row>
    <row r="67" spans="1:43" ht="11.65" customHeight="1">
      <c r="B67" s="69"/>
      <c r="C67" s="62"/>
      <c r="D67" s="62"/>
      <c r="E67" s="62"/>
      <c r="F67" s="62"/>
      <c r="G67" s="62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</row>
    <row r="68" spans="1:43" ht="11.65" customHeight="1">
      <c r="B68" s="69"/>
      <c r="C68" s="62"/>
      <c r="D68" s="62"/>
      <c r="E68" s="62"/>
      <c r="F68" s="30"/>
      <c r="G68" s="30"/>
    </row>
    <row r="69" spans="1:43" ht="11.25" customHeight="1">
      <c r="B69" s="70"/>
      <c r="C69" s="63"/>
      <c r="D69" s="63"/>
      <c r="E69" s="63"/>
    </row>
    <row r="70" spans="1:43" ht="11.65" customHeight="1">
      <c r="B70" s="70"/>
      <c r="C70" s="63"/>
      <c r="D70" s="63"/>
      <c r="E70" s="63"/>
    </row>
    <row r="71" spans="1:43" ht="11.65" customHeight="1">
      <c r="B71" s="70"/>
      <c r="C71" s="63"/>
      <c r="D71" s="63"/>
      <c r="E71" s="63"/>
    </row>
    <row r="72" spans="1:43" ht="11.65" customHeight="1">
      <c r="B72" s="70"/>
      <c r="C72" s="63"/>
      <c r="D72" s="63"/>
      <c r="E72" s="63"/>
    </row>
    <row r="73" spans="1:43" ht="11.65" customHeight="1">
      <c r="B73" s="70"/>
      <c r="C73" s="63"/>
      <c r="D73" s="63"/>
      <c r="E73" s="63"/>
    </row>
    <row r="74" spans="1:43" ht="11.65" customHeight="1">
      <c r="B74" s="70"/>
      <c r="C74" s="63"/>
      <c r="D74" s="63"/>
      <c r="E74" s="63"/>
    </row>
    <row r="75" spans="1:43" ht="11.65" customHeight="1">
      <c r="B75" s="70"/>
      <c r="C75" s="63"/>
      <c r="D75" s="63"/>
      <c r="E75" s="63"/>
    </row>
    <row r="76" spans="1:43" ht="11.65" customHeight="1">
      <c r="B76" s="70"/>
      <c r="C76" s="63"/>
      <c r="D76" s="63"/>
      <c r="E76" s="63"/>
    </row>
    <row r="77" spans="1:43" ht="11.65" customHeight="1">
      <c r="B77" s="70"/>
      <c r="C77" s="63"/>
      <c r="D77" s="63"/>
      <c r="E77" s="63"/>
    </row>
    <row r="78" spans="1:43" ht="11.65" customHeight="1">
      <c r="B78" s="70"/>
      <c r="C78" s="63"/>
      <c r="D78" s="63"/>
      <c r="E78" s="63"/>
    </row>
    <row r="79" spans="1:43" ht="11.65" customHeight="1">
      <c r="B79" s="70"/>
      <c r="C79" s="63"/>
      <c r="D79" s="63"/>
      <c r="E79" s="63"/>
    </row>
    <row r="80" spans="1:43" ht="11.65" customHeight="1">
      <c r="B80" s="70"/>
      <c r="C80" s="63"/>
      <c r="D80" s="63"/>
      <c r="E80" s="63"/>
    </row>
    <row r="81" spans="2:5" ht="11.65" customHeight="1">
      <c r="B81" s="70"/>
      <c r="C81" s="63"/>
      <c r="D81" s="63"/>
      <c r="E81" s="63"/>
    </row>
  </sheetData>
  <mergeCells count="79">
    <mergeCell ref="AM6:AM7"/>
    <mergeCell ref="AH6:AH7"/>
    <mergeCell ref="AI6:AI7"/>
    <mergeCell ref="AJ6:AJ7"/>
    <mergeCell ref="AK6:AK7"/>
    <mergeCell ref="AL6:AL7"/>
    <mergeCell ref="AA6:AA7"/>
    <mergeCell ref="I6:I7"/>
    <mergeCell ref="AB6:AB7"/>
    <mergeCell ref="J6:J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P6:P7"/>
    <mergeCell ref="A52:B52"/>
    <mergeCell ref="A56:B56"/>
    <mergeCell ref="A15:B15"/>
    <mergeCell ref="A35:B35"/>
    <mergeCell ref="A38:B38"/>
    <mergeCell ref="A43:B43"/>
    <mergeCell ref="A48:B48"/>
    <mergeCell ref="C6:C7"/>
    <mergeCell ref="D6:D7"/>
    <mergeCell ref="E6:E7"/>
    <mergeCell ref="AP45:AQ45"/>
    <mergeCell ref="A4:B7"/>
    <mergeCell ref="H6:H7"/>
    <mergeCell ref="A45:B45"/>
    <mergeCell ref="U6:U7"/>
    <mergeCell ref="Z6:Z7"/>
    <mergeCell ref="V6:V7"/>
    <mergeCell ref="W6:W7"/>
    <mergeCell ref="X6:X7"/>
    <mergeCell ref="Y6:Y7"/>
    <mergeCell ref="AC6:AC7"/>
    <mergeCell ref="F6:F7"/>
    <mergeCell ref="G6:G7"/>
    <mergeCell ref="AP52:AQ52"/>
    <mergeCell ref="AP38:AQ38"/>
    <mergeCell ref="AP43:AQ43"/>
    <mergeCell ref="AD5:AF5"/>
    <mergeCell ref="AP15:AQ15"/>
    <mergeCell ref="AP35:AQ35"/>
    <mergeCell ref="AG5:AI5"/>
    <mergeCell ref="AJ5:AL5"/>
    <mergeCell ref="AP4:AQ7"/>
    <mergeCell ref="AN6:AN7"/>
    <mergeCell ref="AP48:AQ48"/>
    <mergeCell ref="AG6:AG7"/>
    <mergeCell ref="AE6:AE7"/>
    <mergeCell ref="AF6:AF7"/>
    <mergeCell ref="AD6:AD7"/>
    <mergeCell ref="AO6:AO7"/>
    <mergeCell ref="A64:B64"/>
    <mergeCell ref="AP64:AQ64"/>
    <mergeCell ref="AP56:AQ56"/>
    <mergeCell ref="AP59:AQ59"/>
    <mergeCell ref="A62:B62"/>
    <mergeCell ref="AP62:AQ62"/>
    <mergeCell ref="A59:B59"/>
    <mergeCell ref="A1:W1"/>
    <mergeCell ref="AM4:AO5"/>
    <mergeCell ref="C5:E5"/>
    <mergeCell ref="F5:H5"/>
    <mergeCell ref="L5:N5"/>
    <mergeCell ref="U5:W5"/>
    <mergeCell ref="X5:Z5"/>
    <mergeCell ref="AA5:AC5"/>
    <mergeCell ref="I5:K5"/>
    <mergeCell ref="O5:Q5"/>
    <mergeCell ref="R5:T5"/>
    <mergeCell ref="C4:T4"/>
    <mergeCell ref="U4:AL4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6">
    <tabColor theme="3" tint="0.59999389629810485"/>
    <pageSetUpPr fitToPage="1"/>
  </sheetPr>
  <dimension ref="A1:AT79"/>
  <sheetViews>
    <sheetView showGridLines="0" zoomScaleNormal="100" zoomScaleSheetLayoutView="75" workbookViewId="0">
      <pane xSplit="2" ySplit="7" topLeftCell="C8" activePane="bottomRight" state="frozen"/>
      <selection activeCell="B14" sqref="B14"/>
      <selection pane="topRight" activeCell="B14" sqref="B14"/>
      <selection pane="bottomLeft" activeCell="B14" sqref="B14"/>
      <selection pane="bottomRight" activeCell="C2" sqref="C2"/>
    </sheetView>
  </sheetViews>
  <sheetFormatPr defaultColWidth="8.75" defaultRowHeight="11.65" customHeight="1"/>
  <cols>
    <col min="1" max="1" width="1.375" style="4" customWidth="1"/>
    <col min="2" max="2" width="8.75" style="4" customWidth="1"/>
    <col min="3" max="5" width="6.25" style="4" customWidth="1"/>
    <col min="6" max="20" width="5" style="4" customWidth="1"/>
    <col min="21" max="23" width="6.25" style="4" customWidth="1"/>
    <col min="24" max="41" width="5" style="4" customWidth="1"/>
    <col min="42" max="42" width="8.75" style="4" customWidth="1"/>
    <col min="43" max="43" width="1.375" style="4" customWidth="1"/>
    <col min="44" max="16384" width="8.75" style="4"/>
  </cols>
  <sheetData>
    <row r="1" spans="1:43" s="24" customFormat="1" ht="16.5" customHeight="1">
      <c r="A1" s="537" t="s">
        <v>186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144"/>
      <c r="Y1" s="144"/>
      <c r="Z1" s="144"/>
      <c r="AA1" s="144"/>
      <c r="AB1" s="144"/>
      <c r="AC1" s="144"/>
      <c r="AD1" s="144"/>
      <c r="AE1" s="145" t="s">
        <v>130</v>
      </c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6"/>
      <c r="AQ1" s="146"/>
    </row>
    <row r="2" spans="1:43" s="24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44"/>
      <c r="Y2" s="144"/>
      <c r="Z2" s="144"/>
      <c r="AA2" s="144"/>
      <c r="AB2" s="144"/>
      <c r="AC2" s="144"/>
      <c r="AD2" s="144"/>
      <c r="AE2" s="145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6"/>
      <c r="AQ2" s="146"/>
    </row>
    <row r="3" spans="1:43" s="24" customFormat="1" ht="16.5" customHeight="1">
      <c r="A3" s="145" t="s">
        <v>240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48"/>
      <c r="X3" s="148" t="s">
        <v>82</v>
      </c>
      <c r="Y3" s="148"/>
      <c r="Z3" s="148"/>
      <c r="AA3" s="148"/>
      <c r="AB3" s="148"/>
      <c r="AC3" s="148"/>
      <c r="AD3" s="148"/>
      <c r="AE3" s="149"/>
      <c r="AF3" s="148"/>
      <c r="AG3" s="14"/>
      <c r="AH3" s="14"/>
      <c r="AI3" s="14"/>
      <c r="AJ3" s="14"/>
      <c r="AK3" s="14"/>
      <c r="AL3" s="14"/>
      <c r="AM3" s="14"/>
      <c r="AN3" s="14"/>
      <c r="AO3" s="14"/>
      <c r="AP3" s="150"/>
      <c r="AQ3" s="151" t="s">
        <v>0</v>
      </c>
    </row>
    <row r="4" spans="1:43" s="24" customFormat="1" ht="21" customHeight="1">
      <c r="A4" s="525" t="s">
        <v>193</v>
      </c>
      <c r="B4" s="518"/>
      <c r="C4" s="501" t="s">
        <v>124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 t="s">
        <v>124</v>
      </c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  <c r="AM4" s="517" t="s">
        <v>77</v>
      </c>
      <c r="AN4" s="511"/>
      <c r="AO4" s="518"/>
      <c r="AP4" s="510" t="s">
        <v>193</v>
      </c>
      <c r="AQ4" s="511"/>
    </row>
    <row r="5" spans="1:43" s="24" customFormat="1" ht="21" customHeight="1">
      <c r="A5" s="513"/>
      <c r="B5" s="526"/>
      <c r="C5" s="501" t="s">
        <v>3</v>
      </c>
      <c r="D5" s="502"/>
      <c r="E5" s="503"/>
      <c r="F5" s="501" t="s">
        <v>64</v>
      </c>
      <c r="G5" s="502"/>
      <c r="H5" s="503"/>
      <c r="I5" s="501" t="s">
        <v>153</v>
      </c>
      <c r="J5" s="502"/>
      <c r="K5" s="503"/>
      <c r="L5" s="501" t="s">
        <v>65</v>
      </c>
      <c r="M5" s="502"/>
      <c r="N5" s="503"/>
      <c r="O5" s="501" t="s">
        <v>154</v>
      </c>
      <c r="P5" s="502"/>
      <c r="Q5" s="503"/>
      <c r="R5" s="501" t="s">
        <v>155</v>
      </c>
      <c r="S5" s="502"/>
      <c r="T5" s="503"/>
      <c r="U5" s="501" t="s">
        <v>4</v>
      </c>
      <c r="V5" s="502"/>
      <c r="W5" s="503"/>
      <c r="X5" s="501" t="s">
        <v>5</v>
      </c>
      <c r="Y5" s="502"/>
      <c r="Z5" s="503"/>
      <c r="AA5" s="501" t="s">
        <v>66</v>
      </c>
      <c r="AB5" s="502"/>
      <c r="AC5" s="503"/>
      <c r="AD5" s="501" t="s">
        <v>67</v>
      </c>
      <c r="AE5" s="502"/>
      <c r="AF5" s="503"/>
      <c r="AG5" s="501" t="s">
        <v>68</v>
      </c>
      <c r="AH5" s="502"/>
      <c r="AI5" s="503"/>
      <c r="AJ5" s="501" t="s">
        <v>69</v>
      </c>
      <c r="AK5" s="502"/>
      <c r="AL5" s="503"/>
      <c r="AM5" s="514"/>
      <c r="AN5" s="515"/>
      <c r="AO5" s="519"/>
      <c r="AP5" s="512"/>
      <c r="AQ5" s="513"/>
    </row>
    <row r="6" spans="1:43" s="24" customFormat="1" ht="21" customHeight="1">
      <c r="A6" s="513"/>
      <c r="B6" s="526"/>
      <c r="C6" s="516" t="s">
        <v>3</v>
      </c>
      <c r="D6" s="516" t="s">
        <v>1</v>
      </c>
      <c r="E6" s="516" t="s">
        <v>2</v>
      </c>
      <c r="F6" s="516" t="s">
        <v>3</v>
      </c>
      <c r="G6" s="516" t="s">
        <v>1</v>
      </c>
      <c r="H6" s="516" t="s">
        <v>2</v>
      </c>
      <c r="I6" s="516" t="s">
        <v>3</v>
      </c>
      <c r="J6" s="516" t="s">
        <v>1</v>
      </c>
      <c r="K6" s="516" t="s">
        <v>2</v>
      </c>
      <c r="L6" s="516" t="s">
        <v>3</v>
      </c>
      <c r="M6" s="516" t="s">
        <v>1</v>
      </c>
      <c r="N6" s="516" t="s">
        <v>2</v>
      </c>
      <c r="O6" s="516" t="s">
        <v>3</v>
      </c>
      <c r="P6" s="516" t="s">
        <v>1</v>
      </c>
      <c r="Q6" s="516" t="s">
        <v>2</v>
      </c>
      <c r="R6" s="516" t="s">
        <v>3</v>
      </c>
      <c r="S6" s="516" t="s">
        <v>1</v>
      </c>
      <c r="T6" s="516" t="s">
        <v>2</v>
      </c>
      <c r="U6" s="516" t="s">
        <v>3</v>
      </c>
      <c r="V6" s="516" t="s">
        <v>1</v>
      </c>
      <c r="W6" s="516" t="s">
        <v>2</v>
      </c>
      <c r="X6" s="516" t="s">
        <v>3</v>
      </c>
      <c r="Y6" s="516" t="s">
        <v>1</v>
      </c>
      <c r="Z6" s="516" t="s">
        <v>2</v>
      </c>
      <c r="AA6" s="516" t="s">
        <v>3</v>
      </c>
      <c r="AB6" s="516" t="s">
        <v>1</v>
      </c>
      <c r="AC6" s="516" t="s">
        <v>2</v>
      </c>
      <c r="AD6" s="516" t="s">
        <v>3</v>
      </c>
      <c r="AE6" s="516" t="s">
        <v>1</v>
      </c>
      <c r="AF6" s="516" t="s">
        <v>2</v>
      </c>
      <c r="AG6" s="516" t="s">
        <v>3</v>
      </c>
      <c r="AH6" s="516" t="s">
        <v>1</v>
      </c>
      <c r="AI6" s="516" t="s">
        <v>2</v>
      </c>
      <c r="AJ6" s="516" t="s">
        <v>3</v>
      </c>
      <c r="AK6" s="516" t="s">
        <v>1</v>
      </c>
      <c r="AL6" s="516" t="s">
        <v>2</v>
      </c>
      <c r="AM6" s="516" t="s">
        <v>3</v>
      </c>
      <c r="AN6" s="516" t="s">
        <v>1</v>
      </c>
      <c r="AO6" s="516" t="s">
        <v>2</v>
      </c>
      <c r="AP6" s="512"/>
      <c r="AQ6" s="513"/>
    </row>
    <row r="7" spans="1:43" s="24" customFormat="1" ht="21" customHeight="1">
      <c r="A7" s="515"/>
      <c r="B7" s="519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7"/>
      <c r="AL7" s="497"/>
      <c r="AM7" s="497"/>
      <c r="AN7" s="497"/>
      <c r="AO7" s="497"/>
      <c r="AP7" s="514"/>
      <c r="AQ7" s="515"/>
    </row>
    <row r="8" spans="1:43" s="83" customFormat="1" ht="15" customHeight="1">
      <c r="A8" s="160"/>
      <c r="B8" s="161"/>
      <c r="C8" s="296"/>
      <c r="D8" s="195"/>
      <c r="E8" s="195"/>
      <c r="F8" s="207"/>
      <c r="G8" s="195"/>
      <c r="H8" s="195"/>
      <c r="I8" s="195"/>
      <c r="J8" s="195"/>
      <c r="K8" s="195"/>
      <c r="L8" s="207"/>
      <c r="M8" s="195"/>
      <c r="N8" s="195"/>
      <c r="O8" s="195"/>
      <c r="P8" s="195"/>
      <c r="Q8" s="195"/>
      <c r="R8" s="195"/>
      <c r="S8" s="195"/>
      <c r="T8" s="195"/>
      <c r="U8" s="207"/>
      <c r="V8" s="195"/>
      <c r="W8" s="195"/>
      <c r="X8" s="207"/>
      <c r="Y8" s="195"/>
      <c r="Z8" s="195"/>
      <c r="AA8" s="207"/>
      <c r="AB8" s="195"/>
      <c r="AC8" s="195"/>
      <c r="AD8" s="207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3"/>
      <c r="AQ8" s="194"/>
    </row>
    <row r="9" spans="1:43" s="24" customFormat="1" ht="18.75" customHeight="1">
      <c r="A9" s="157"/>
      <c r="B9" s="158" t="s">
        <v>265</v>
      </c>
      <c r="C9" s="297">
        <v>3060</v>
      </c>
      <c r="D9" s="196">
        <v>2153</v>
      </c>
      <c r="E9" s="196">
        <v>907</v>
      </c>
      <c r="F9" s="196">
        <v>69</v>
      </c>
      <c r="G9" s="196">
        <v>66</v>
      </c>
      <c r="H9" s="196">
        <v>3</v>
      </c>
      <c r="I9" s="196">
        <v>1</v>
      </c>
      <c r="J9" s="196">
        <v>1</v>
      </c>
      <c r="K9" s="196">
        <v>0</v>
      </c>
      <c r="L9" s="196">
        <v>84</v>
      </c>
      <c r="M9" s="196">
        <v>71</v>
      </c>
      <c r="N9" s="196">
        <v>13</v>
      </c>
      <c r="O9" s="196">
        <v>97</v>
      </c>
      <c r="P9" s="196">
        <v>89</v>
      </c>
      <c r="Q9" s="196">
        <v>8</v>
      </c>
      <c r="R9" s="196">
        <v>0</v>
      </c>
      <c r="S9" s="196">
        <v>0</v>
      </c>
      <c r="T9" s="196">
        <v>0</v>
      </c>
      <c r="U9" s="196">
        <v>2577</v>
      </c>
      <c r="V9" s="196">
        <v>1844</v>
      </c>
      <c r="W9" s="196">
        <v>733</v>
      </c>
      <c r="X9" s="196">
        <v>0</v>
      </c>
      <c r="Y9" s="196">
        <v>0</v>
      </c>
      <c r="Z9" s="196">
        <v>0</v>
      </c>
      <c r="AA9" s="196">
        <v>111</v>
      </c>
      <c r="AB9" s="196">
        <v>0</v>
      </c>
      <c r="AC9" s="196">
        <v>111</v>
      </c>
      <c r="AD9" s="196">
        <v>0</v>
      </c>
      <c r="AE9" s="196">
        <v>0</v>
      </c>
      <c r="AF9" s="196">
        <v>0</v>
      </c>
      <c r="AG9" s="196">
        <v>1</v>
      </c>
      <c r="AH9" s="196">
        <v>0</v>
      </c>
      <c r="AI9" s="196">
        <v>1</v>
      </c>
      <c r="AJ9" s="196">
        <v>120</v>
      </c>
      <c r="AK9" s="196">
        <v>82</v>
      </c>
      <c r="AL9" s="196">
        <v>38</v>
      </c>
      <c r="AM9" s="196">
        <v>527</v>
      </c>
      <c r="AN9" s="196">
        <v>334</v>
      </c>
      <c r="AO9" s="196">
        <v>193</v>
      </c>
      <c r="AP9" s="50" t="s">
        <v>265</v>
      </c>
      <c r="AQ9" s="41"/>
    </row>
    <row r="10" spans="1:43" s="76" customFormat="1" ht="18.75" customHeight="1">
      <c r="A10" s="284"/>
      <c r="B10" s="285" t="s">
        <v>328</v>
      </c>
      <c r="C10" s="298">
        <f t="shared" ref="C10:AO10" si="0">SUM(C12,C32,C35,C40,C42,C45,C49,C53,C56,C59,C61)</f>
        <v>3027</v>
      </c>
      <c r="D10" s="299">
        <f t="shared" si="0"/>
        <v>2127</v>
      </c>
      <c r="E10" s="299">
        <f t="shared" si="0"/>
        <v>900</v>
      </c>
      <c r="F10" s="299">
        <f t="shared" si="0"/>
        <v>69</v>
      </c>
      <c r="G10" s="299">
        <f t="shared" si="0"/>
        <v>67</v>
      </c>
      <c r="H10" s="299">
        <f t="shared" si="0"/>
        <v>2</v>
      </c>
      <c r="I10" s="299">
        <f t="shared" si="0"/>
        <v>1</v>
      </c>
      <c r="J10" s="299">
        <f t="shared" si="0"/>
        <v>1</v>
      </c>
      <c r="K10" s="299">
        <f t="shared" si="0"/>
        <v>0</v>
      </c>
      <c r="L10" s="299">
        <f t="shared" si="0"/>
        <v>84</v>
      </c>
      <c r="M10" s="299">
        <f t="shared" si="0"/>
        <v>73</v>
      </c>
      <c r="N10" s="299">
        <f t="shared" si="0"/>
        <v>11</v>
      </c>
      <c r="O10" s="299">
        <f t="shared" si="0"/>
        <v>98</v>
      </c>
      <c r="P10" s="299">
        <f t="shared" si="0"/>
        <v>89</v>
      </c>
      <c r="Q10" s="299">
        <f t="shared" si="0"/>
        <v>9</v>
      </c>
      <c r="R10" s="299">
        <f t="shared" si="0"/>
        <v>0</v>
      </c>
      <c r="S10" s="299">
        <f t="shared" si="0"/>
        <v>0</v>
      </c>
      <c r="T10" s="299">
        <f t="shared" si="0"/>
        <v>0</v>
      </c>
      <c r="U10" s="299">
        <f t="shared" si="0"/>
        <v>2536</v>
      </c>
      <c r="V10" s="299">
        <f t="shared" si="0"/>
        <v>1809</v>
      </c>
      <c r="W10" s="299">
        <f t="shared" si="0"/>
        <v>727</v>
      </c>
      <c r="X10" s="299">
        <f t="shared" si="0"/>
        <v>0</v>
      </c>
      <c r="Y10" s="299">
        <f t="shared" si="0"/>
        <v>0</v>
      </c>
      <c r="Z10" s="299">
        <f t="shared" si="0"/>
        <v>0</v>
      </c>
      <c r="AA10" s="299">
        <f t="shared" si="0"/>
        <v>111</v>
      </c>
      <c r="AB10" s="299">
        <f t="shared" si="0"/>
        <v>0</v>
      </c>
      <c r="AC10" s="299">
        <f t="shared" si="0"/>
        <v>111</v>
      </c>
      <c r="AD10" s="299">
        <f t="shared" si="0"/>
        <v>0</v>
      </c>
      <c r="AE10" s="299">
        <f t="shared" si="0"/>
        <v>0</v>
      </c>
      <c r="AF10" s="299">
        <f t="shared" si="0"/>
        <v>0</v>
      </c>
      <c r="AG10" s="299">
        <f t="shared" si="0"/>
        <v>1</v>
      </c>
      <c r="AH10" s="299">
        <f t="shared" si="0"/>
        <v>0</v>
      </c>
      <c r="AI10" s="299">
        <f t="shared" si="0"/>
        <v>1</v>
      </c>
      <c r="AJ10" s="299">
        <f t="shared" si="0"/>
        <v>127</v>
      </c>
      <c r="AK10" s="299">
        <f t="shared" si="0"/>
        <v>88</v>
      </c>
      <c r="AL10" s="299">
        <f t="shared" si="0"/>
        <v>39</v>
      </c>
      <c r="AM10" s="299">
        <f t="shared" si="0"/>
        <v>543</v>
      </c>
      <c r="AN10" s="299">
        <f t="shared" si="0"/>
        <v>358</v>
      </c>
      <c r="AO10" s="299">
        <f t="shared" si="0"/>
        <v>185</v>
      </c>
      <c r="AP10" s="273" t="s">
        <v>328</v>
      </c>
      <c r="AQ10" s="73"/>
    </row>
    <row r="11" spans="1:43" s="83" customFormat="1" ht="15" customHeight="1">
      <c r="A11" s="160"/>
      <c r="B11" s="161"/>
      <c r="C11" s="308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62"/>
      <c r="AQ11" s="163"/>
    </row>
    <row r="12" spans="1:43" s="119" customFormat="1" ht="21" customHeight="1">
      <c r="A12" s="486" t="s">
        <v>132</v>
      </c>
      <c r="B12" s="494"/>
      <c r="C12" s="302">
        <f>D12+E12</f>
        <v>2444</v>
      </c>
      <c r="D12" s="303">
        <f>SUM(G12,J12,M12,P12,S12,V12,Y12,AB12,AE12,AH12,AK12)</f>
        <v>1727</v>
      </c>
      <c r="E12" s="303">
        <f>SUM(H12,K12,N12,Q12,T12,W12,Z12,AC12,AF12,AI12,AL12)</f>
        <v>717</v>
      </c>
      <c r="F12" s="303">
        <f>G12+H12</f>
        <v>52</v>
      </c>
      <c r="G12" s="303">
        <f>SUM(G14:G31)</f>
        <v>51</v>
      </c>
      <c r="H12" s="303">
        <f>SUM(H14:H31)</f>
        <v>1</v>
      </c>
      <c r="I12" s="303">
        <f>J12+K12</f>
        <v>0</v>
      </c>
      <c r="J12" s="303">
        <f>SUM(J14:J31)</f>
        <v>0</v>
      </c>
      <c r="K12" s="303">
        <f>SUM(K14:K31)</f>
        <v>0</v>
      </c>
      <c r="L12" s="303">
        <f>M12+N12</f>
        <v>65</v>
      </c>
      <c r="M12" s="303">
        <f>SUM(M14:M31)</f>
        <v>54</v>
      </c>
      <c r="N12" s="303">
        <f>SUM(N14:N31)</f>
        <v>11</v>
      </c>
      <c r="O12" s="303">
        <f>P12+Q12</f>
        <v>81</v>
      </c>
      <c r="P12" s="303">
        <f>SUM(P14:P31)</f>
        <v>74</v>
      </c>
      <c r="Q12" s="303">
        <f>SUM(Q14:Q31)</f>
        <v>7</v>
      </c>
      <c r="R12" s="303">
        <f>S12+T12</f>
        <v>0</v>
      </c>
      <c r="S12" s="303">
        <f>SUM(S14:S31)</f>
        <v>0</v>
      </c>
      <c r="T12" s="303">
        <f>SUM(T14:T31)</f>
        <v>0</v>
      </c>
      <c r="U12" s="303">
        <f>V12+W12</f>
        <v>2056</v>
      </c>
      <c r="V12" s="303">
        <f>SUM(V14:V31)</f>
        <v>1476</v>
      </c>
      <c r="W12" s="303">
        <f>SUM(W14:W31)</f>
        <v>580</v>
      </c>
      <c r="X12" s="303">
        <f>Y12+Z12</f>
        <v>0</v>
      </c>
      <c r="Y12" s="303">
        <f>SUM(Y14:Y31)</f>
        <v>0</v>
      </c>
      <c r="Z12" s="303">
        <f>SUM(Z14:Z31)</f>
        <v>0</v>
      </c>
      <c r="AA12" s="303">
        <f>AB12+AC12</f>
        <v>89</v>
      </c>
      <c r="AB12" s="303">
        <f>SUM(AB14:AB31)</f>
        <v>0</v>
      </c>
      <c r="AC12" s="303">
        <f>SUM(AC14:AC31)</f>
        <v>89</v>
      </c>
      <c r="AD12" s="303">
        <f>AE12+AF12</f>
        <v>0</v>
      </c>
      <c r="AE12" s="303">
        <f>SUM(AE14:AE31)</f>
        <v>0</v>
      </c>
      <c r="AF12" s="303">
        <f>SUM(AF14:AF31)</f>
        <v>0</v>
      </c>
      <c r="AG12" s="303">
        <f>AH12+AI12</f>
        <v>1</v>
      </c>
      <c r="AH12" s="303">
        <f>SUM(AH14:AH31)</f>
        <v>0</v>
      </c>
      <c r="AI12" s="303">
        <f>SUM(AI14:AI31)</f>
        <v>1</v>
      </c>
      <c r="AJ12" s="303">
        <f>AK12+AL12</f>
        <v>100</v>
      </c>
      <c r="AK12" s="303">
        <f>SUM(AK14:AK31)</f>
        <v>72</v>
      </c>
      <c r="AL12" s="303">
        <f>SUM(AL14:AL31)</f>
        <v>28</v>
      </c>
      <c r="AM12" s="303">
        <f>AN12+AO12</f>
        <v>365</v>
      </c>
      <c r="AN12" s="303">
        <f>SUM(AN14:AN31)</f>
        <v>240</v>
      </c>
      <c r="AO12" s="303">
        <f>SUM(AO14:AO31)</f>
        <v>125</v>
      </c>
      <c r="AP12" s="465" t="s">
        <v>132</v>
      </c>
      <c r="AQ12" s="477"/>
    </row>
    <row r="13" spans="1:43" s="119" customFormat="1" ht="18.75" customHeight="1">
      <c r="A13" s="103"/>
      <c r="B13" s="292" t="s">
        <v>133</v>
      </c>
      <c r="C13" s="302">
        <f t="shared" ref="C13:C62" si="1">D13+E13</f>
        <v>1035</v>
      </c>
      <c r="D13" s="303">
        <f t="shared" ref="D13:D62" si="2">SUM(G13,J13,M13,P13,S13,V13,Y13,AB13,AE13,AH13,AK13)</f>
        <v>749</v>
      </c>
      <c r="E13" s="303">
        <f t="shared" ref="E13:E62" si="3">SUM(H13,K13,N13,Q13,T13,W13,Z13,AC13,AF13,AI13,AL13)</f>
        <v>286</v>
      </c>
      <c r="F13" s="303">
        <f t="shared" ref="F13:F62" si="4">G13+H13</f>
        <v>19</v>
      </c>
      <c r="G13" s="303">
        <f t="shared" ref="G13:AO13" si="5">SUM(G14:G18)</f>
        <v>19</v>
      </c>
      <c r="H13" s="303">
        <f t="shared" si="5"/>
        <v>0</v>
      </c>
      <c r="I13" s="303">
        <f>J13+K13</f>
        <v>0</v>
      </c>
      <c r="J13" s="303">
        <f t="shared" si="5"/>
        <v>0</v>
      </c>
      <c r="K13" s="303">
        <f t="shared" si="5"/>
        <v>0</v>
      </c>
      <c r="L13" s="303">
        <f>M13+N13</f>
        <v>27</v>
      </c>
      <c r="M13" s="303">
        <f t="shared" si="5"/>
        <v>23</v>
      </c>
      <c r="N13" s="303">
        <f t="shared" si="5"/>
        <v>4</v>
      </c>
      <c r="O13" s="303">
        <f>P13+Q13</f>
        <v>34</v>
      </c>
      <c r="P13" s="303">
        <f t="shared" si="5"/>
        <v>31</v>
      </c>
      <c r="Q13" s="303">
        <f t="shared" si="5"/>
        <v>3</v>
      </c>
      <c r="R13" s="303">
        <f>S13+T13</f>
        <v>0</v>
      </c>
      <c r="S13" s="303">
        <f t="shared" si="5"/>
        <v>0</v>
      </c>
      <c r="T13" s="303">
        <f t="shared" si="5"/>
        <v>0</v>
      </c>
      <c r="U13" s="303">
        <f>V13+W13</f>
        <v>887</v>
      </c>
      <c r="V13" s="303">
        <f t="shared" si="5"/>
        <v>648</v>
      </c>
      <c r="W13" s="303">
        <f t="shared" si="5"/>
        <v>239</v>
      </c>
      <c r="X13" s="303">
        <f>Y13+Z13</f>
        <v>0</v>
      </c>
      <c r="Y13" s="303">
        <f t="shared" si="5"/>
        <v>0</v>
      </c>
      <c r="Z13" s="303">
        <f t="shared" si="5"/>
        <v>0</v>
      </c>
      <c r="AA13" s="303">
        <f>AB13+AC13</f>
        <v>34</v>
      </c>
      <c r="AB13" s="303">
        <f t="shared" si="5"/>
        <v>0</v>
      </c>
      <c r="AC13" s="303">
        <f t="shared" si="5"/>
        <v>34</v>
      </c>
      <c r="AD13" s="303">
        <f>AE13+AF13</f>
        <v>0</v>
      </c>
      <c r="AE13" s="303">
        <f t="shared" si="5"/>
        <v>0</v>
      </c>
      <c r="AF13" s="303">
        <f t="shared" si="5"/>
        <v>0</v>
      </c>
      <c r="AG13" s="303">
        <f>AH13+AI13</f>
        <v>0</v>
      </c>
      <c r="AH13" s="303">
        <f t="shared" si="5"/>
        <v>0</v>
      </c>
      <c r="AI13" s="303">
        <f t="shared" si="5"/>
        <v>0</v>
      </c>
      <c r="AJ13" s="303">
        <f>AK13+AL13</f>
        <v>34</v>
      </c>
      <c r="AK13" s="303">
        <f t="shared" si="5"/>
        <v>28</v>
      </c>
      <c r="AL13" s="303">
        <f t="shared" si="5"/>
        <v>6</v>
      </c>
      <c r="AM13" s="303">
        <f t="shared" ref="AM13:AM62" si="6">AN13+AO13</f>
        <v>156</v>
      </c>
      <c r="AN13" s="303">
        <f t="shared" si="5"/>
        <v>104</v>
      </c>
      <c r="AO13" s="303">
        <f t="shared" si="5"/>
        <v>52</v>
      </c>
      <c r="AP13" s="278" t="s">
        <v>133</v>
      </c>
      <c r="AQ13" s="103"/>
    </row>
    <row r="14" spans="1:43" s="120" customFormat="1" ht="18.75" customHeight="1">
      <c r="A14" s="112"/>
      <c r="B14" s="169" t="s">
        <v>18</v>
      </c>
      <c r="C14" s="305">
        <f t="shared" si="1"/>
        <v>306</v>
      </c>
      <c r="D14" s="306">
        <f t="shared" si="2"/>
        <v>225</v>
      </c>
      <c r="E14" s="306">
        <f t="shared" si="3"/>
        <v>81</v>
      </c>
      <c r="F14" s="306">
        <f t="shared" si="4"/>
        <v>5</v>
      </c>
      <c r="G14" s="198">
        <v>5</v>
      </c>
      <c r="H14" s="198">
        <v>0</v>
      </c>
      <c r="I14" s="306">
        <f t="shared" ref="I14:I62" si="7">J14+K14</f>
        <v>0</v>
      </c>
      <c r="J14" s="198">
        <v>0</v>
      </c>
      <c r="K14" s="198">
        <v>0</v>
      </c>
      <c r="L14" s="306">
        <f t="shared" ref="L14:L62" si="8">M14+N14</f>
        <v>7</v>
      </c>
      <c r="M14" s="198">
        <v>7</v>
      </c>
      <c r="N14" s="198">
        <v>0</v>
      </c>
      <c r="O14" s="306">
        <f t="shared" ref="O14:O62" si="9">P14+Q14</f>
        <v>9</v>
      </c>
      <c r="P14" s="198">
        <v>9</v>
      </c>
      <c r="Q14" s="198">
        <v>0</v>
      </c>
      <c r="R14" s="306">
        <f t="shared" ref="R14:R62" si="10">S14+T14</f>
        <v>0</v>
      </c>
      <c r="S14" s="198">
        <v>0</v>
      </c>
      <c r="T14" s="198">
        <v>0</v>
      </c>
      <c r="U14" s="306">
        <f t="shared" ref="U14:U62" si="11">V14+W14</f>
        <v>267</v>
      </c>
      <c r="V14" s="198">
        <v>199</v>
      </c>
      <c r="W14" s="198">
        <v>68</v>
      </c>
      <c r="X14" s="306">
        <f t="shared" ref="X14:X62" si="12">Y14+Z14</f>
        <v>0</v>
      </c>
      <c r="Y14" s="198">
        <v>0</v>
      </c>
      <c r="Z14" s="198">
        <v>0</v>
      </c>
      <c r="AA14" s="306">
        <f t="shared" ref="AA14:AA62" si="13">AB14+AC14</f>
        <v>11</v>
      </c>
      <c r="AB14" s="198">
        <v>0</v>
      </c>
      <c r="AC14" s="198">
        <v>11</v>
      </c>
      <c r="AD14" s="306">
        <f t="shared" ref="AD14:AD62" si="14">AE14+AF14</f>
        <v>0</v>
      </c>
      <c r="AE14" s="198">
        <v>0</v>
      </c>
      <c r="AF14" s="198">
        <v>0</v>
      </c>
      <c r="AG14" s="306">
        <f t="shared" ref="AG14:AG62" si="15">AH14+AI14</f>
        <v>0</v>
      </c>
      <c r="AH14" s="198">
        <v>0</v>
      </c>
      <c r="AI14" s="198">
        <v>0</v>
      </c>
      <c r="AJ14" s="306">
        <f t="shared" ref="AJ14:AJ62" si="16">AK14+AL14</f>
        <v>7</v>
      </c>
      <c r="AK14" s="198">
        <v>5</v>
      </c>
      <c r="AL14" s="198">
        <v>2</v>
      </c>
      <c r="AM14" s="306">
        <f t="shared" si="6"/>
        <v>29</v>
      </c>
      <c r="AN14" s="198">
        <v>18</v>
      </c>
      <c r="AO14" s="198">
        <v>11</v>
      </c>
      <c r="AP14" s="107" t="s">
        <v>18</v>
      </c>
      <c r="AQ14" s="108"/>
    </row>
    <row r="15" spans="1:43" s="120" customFormat="1" ht="18.75" customHeight="1">
      <c r="A15" s="112"/>
      <c r="B15" s="169" t="s">
        <v>19</v>
      </c>
      <c r="C15" s="305">
        <f t="shared" si="1"/>
        <v>173</v>
      </c>
      <c r="D15" s="306">
        <f t="shared" si="2"/>
        <v>129</v>
      </c>
      <c r="E15" s="306">
        <f t="shared" si="3"/>
        <v>44</v>
      </c>
      <c r="F15" s="306">
        <f t="shared" si="4"/>
        <v>3</v>
      </c>
      <c r="G15" s="198">
        <v>3</v>
      </c>
      <c r="H15" s="198">
        <v>0</v>
      </c>
      <c r="I15" s="306">
        <f t="shared" si="7"/>
        <v>0</v>
      </c>
      <c r="J15" s="198">
        <v>0</v>
      </c>
      <c r="K15" s="198">
        <v>0</v>
      </c>
      <c r="L15" s="306">
        <f t="shared" si="8"/>
        <v>5</v>
      </c>
      <c r="M15" s="198">
        <v>4</v>
      </c>
      <c r="N15" s="198">
        <v>1</v>
      </c>
      <c r="O15" s="306">
        <f t="shared" si="9"/>
        <v>5</v>
      </c>
      <c r="P15" s="198">
        <v>5</v>
      </c>
      <c r="Q15" s="198">
        <v>0</v>
      </c>
      <c r="R15" s="306">
        <f t="shared" si="10"/>
        <v>0</v>
      </c>
      <c r="S15" s="198">
        <v>0</v>
      </c>
      <c r="T15" s="198">
        <v>0</v>
      </c>
      <c r="U15" s="306">
        <f t="shared" si="11"/>
        <v>145</v>
      </c>
      <c r="V15" s="198">
        <v>110</v>
      </c>
      <c r="W15" s="198">
        <v>35</v>
      </c>
      <c r="X15" s="306">
        <f t="shared" si="12"/>
        <v>0</v>
      </c>
      <c r="Y15" s="198">
        <v>0</v>
      </c>
      <c r="Z15" s="198">
        <v>0</v>
      </c>
      <c r="AA15" s="306">
        <f t="shared" si="13"/>
        <v>7</v>
      </c>
      <c r="AB15" s="198">
        <v>0</v>
      </c>
      <c r="AC15" s="198">
        <v>7</v>
      </c>
      <c r="AD15" s="306">
        <f t="shared" si="14"/>
        <v>0</v>
      </c>
      <c r="AE15" s="198">
        <v>0</v>
      </c>
      <c r="AF15" s="198">
        <v>0</v>
      </c>
      <c r="AG15" s="306">
        <f t="shared" si="15"/>
        <v>0</v>
      </c>
      <c r="AH15" s="198">
        <v>0</v>
      </c>
      <c r="AI15" s="198">
        <v>0</v>
      </c>
      <c r="AJ15" s="306">
        <f t="shared" si="16"/>
        <v>8</v>
      </c>
      <c r="AK15" s="198">
        <v>7</v>
      </c>
      <c r="AL15" s="198">
        <v>1</v>
      </c>
      <c r="AM15" s="306">
        <f t="shared" si="6"/>
        <v>31</v>
      </c>
      <c r="AN15" s="198">
        <v>20</v>
      </c>
      <c r="AO15" s="198">
        <v>11</v>
      </c>
      <c r="AP15" s="107" t="s">
        <v>19</v>
      </c>
      <c r="AQ15" s="108"/>
    </row>
    <row r="16" spans="1:43" s="120" customFormat="1" ht="18.75" customHeight="1">
      <c r="A16" s="112"/>
      <c r="B16" s="169" t="s">
        <v>20</v>
      </c>
      <c r="C16" s="305">
        <f t="shared" si="1"/>
        <v>167</v>
      </c>
      <c r="D16" s="306">
        <f t="shared" si="2"/>
        <v>124</v>
      </c>
      <c r="E16" s="306">
        <f t="shared" si="3"/>
        <v>43</v>
      </c>
      <c r="F16" s="306">
        <f t="shared" si="4"/>
        <v>3</v>
      </c>
      <c r="G16" s="198">
        <v>3</v>
      </c>
      <c r="H16" s="198">
        <v>0</v>
      </c>
      <c r="I16" s="306">
        <f t="shared" si="7"/>
        <v>0</v>
      </c>
      <c r="J16" s="198">
        <v>0</v>
      </c>
      <c r="K16" s="198">
        <v>0</v>
      </c>
      <c r="L16" s="306">
        <f t="shared" si="8"/>
        <v>5</v>
      </c>
      <c r="M16" s="198">
        <v>3</v>
      </c>
      <c r="N16" s="198">
        <v>2</v>
      </c>
      <c r="O16" s="306">
        <f t="shared" si="9"/>
        <v>6</v>
      </c>
      <c r="P16" s="198">
        <v>6</v>
      </c>
      <c r="Q16" s="198">
        <v>0</v>
      </c>
      <c r="R16" s="306">
        <f t="shared" si="10"/>
        <v>0</v>
      </c>
      <c r="S16" s="198">
        <v>0</v>
      </c>
      <c r="T16" s="198">
        <v>0</v>
      </c>
      <c r="U16" s="306">
        <f t="shared" si="11"/>
        <v>142</v>
      </c>
      <c r="V16" s="198">
        <v>107</v>
      </c>
      <c r="W16" s="198">
        <v>35</v>
      </c>
      <c r="X16" s="306">
        <f t="shared" si="12"/>
        <v>0</v>
      </c>
      <c r="Y16" s="198">
        <v>0</v>
      </c>
      <c r="Z16" s="198">
        <v>0</v>
      </c>
      <c r="AA16" s="306">
        <f t="shared" si="13"/>
        <v>5</v>
      </c>
      <c r="AB16" s="198">
        <v>0</v>
      </c>
      <c r="AC16" s="198">
        <v>5</v>
      </c>
      <c r="AD16" s="306">
        <f t="shared" si="14"/>
        <v>0</v>
      </c>
      <c r="AE16" s="198">
        <v>0</v>
      </c>
      <c r="AF16" s="198">
        <v>0</v>
      </c>
      <c r="AG16" s="306">
        <f t="shared" si="15"/>
        <v>0</v>
      </c>
      <c r="AH16" s="198">
        <v>0</v>
      </c>
      <c r="AI16" s="198">
        <v>0</v>
      </c>
      <c r="AJ16" s="306">
        <f t="shared" si="16"/>
        <v>6</v>
      </c>
      <c r="AK16" s="198">
        <v>5</v>
      </c>
      <c r="AL16" s="198">
        <v>1</v>
      </c>
      <c r="AM16" s="306">
        <f t="shared" si="6"/>
        <v>38</v>
      </c>
      <c r="AN16" s="198">
        <v>23</v>
      </c>
      <c r="AO16" s="198">
        <v>15</v>
      </c>
      <c r="AP16" s="107" t="s">
        <v>20</v>
      </c>
      <c r="AQ16" s="108"/>
    </row>
    <row r="17" spans="1:46" s="120" customFormat="1" ht="18.75" customHeight="1">
      <c r="A17" s="112"/>
      <c r="B17" s="169" t="s">
        <v>21</v>
      </c>
      <c r="C17" s="305">
        <f t="shared" si="1"/>
        <v>186</v>
      </c>
      <c r="D17" s="306">
        <f t="shared" si="2"/>
        <v>131</v>
      </c>
      <c r="E17" s="306">
        <f t="shared" si="3"/>
        <v>55</v>
      </c>
      <c r="F17" s="306">
        <f t="shared" si="4"/>
        <v>4</v>
      </c>
      <c r="G17" s="198">
        <v>4</v>
      </c>
      <c r="H17" s="198">
        <v>0</v>
      </c>
      <c r="I17" s="306">
        <f t="shared" si="7"/>
        <v>0</v>
      </c>
      <c r="J17" s="198">
        <v>0</v>
      </c>
      <c r="K17" s="198">
        <v>0</v>
      </c>
      <c r="L17" s="306">
        <f t="shared" si="8"/>
        <v>4</v>
      </c>
      <c r="M17" s="198">
        <v>3</v>
      </c>
      <c r="N17" s="198">
        <v>1</v>
      </c>
      <c r="O17" s="306">
        <f t="shared" si="9"/>
        <v>7</v>
      </c>
      <c r="P17" s="198">
        <v>5</v>
      </c>
      <c r="Q17" s="198">
        <v>2</v>
      </c>
      <c r="R17" s="306">
        <f t="shared" si="10"/>
        <v>0</v>
      </c>
      <c r="S17" s="198">
        <v>0</v>
      </c>
      <c r="T17" s="198">
        <v>0</v>
      </c>
      <c r="U17" s="306">
        <f t="shared" si="11"/>
        <v>160</v>
      </c>
      <c r="V17" s="198">
        <v>115</v>
      </c>
      <c r="W17" s="198">
        <v>45</v>
      </c>
      <c r="X17" s="306">
        <f t="shared" si="12"/>
        <v>0</v>
      </c>
      <c r="Y17" s="198">
        <v>0</v>
      </c>
      <c r="Z17" s="198">
        <v>0</v>
      </c>
      <c r="AA17" s="306">
        <f t="shared" si="13"/>
        <v>6</v>
      </c>
      <c r="AB17" s="198">
        <v>0</v>
      </c>
      <c r="AC17" s="198">
        <v>6</v>
      </c>
      <c r="AD17" s="306">
        <f t="shared" si="14"/>
        <v>0</v>
      </c>
      <c r="AE17" s="198">
        <v>0</v>
      </c>
      <c r="AF17" s="198">
        <v>0</v>
      </c>
      <c r="AG17" s="306">
        <f t="shared" si="15"/>
        <v>0</v>
      </c>
      <c r="AH17" s="198">
        <v>0</v>
      </c>
      <c r="AI17" s="198">
        <v>0</v>
      </c>
      <c r="AJ17" s="306">
        <f t="shared" si="16"/>
        <v>5</v>
      </c>
      <c r="AK17" s="198">
        <v>4</v>
      </c>
      <c r="AL17" s="198">
        <v>1</v>
      </c>
      <c r="AM17" s="306">
        <f t="shared" si="6"/>
        <v>28</v>
      </c>
      <c r="AN17" s="198">
        <v>19</v>
      </c>
      <c r="AO17" s="198">
        <v>9</v>
      </c>
      <c r="AP17" s="107" t="s">
        <v>21</v>
      </c>
      <c r="AQ17" s="108"/>
    </row>
    <row r="18" spans="1:46" s="120" customFormat="1" ht="18.75" customHeight="1">
      <c r="A18" s="112"/>
      <c r="B18" s="169" t="s">
        <v>22</v>
      </c>
      <c r="C18" s="305">
        <f t="shared" si="1"/>
        <v>203</v>
      </c>
      <c r="D18" s="306">
        <f t="shared" si="2"/>
        <v>140</v>
      </c>
      <c r="E18" s="306">
        <f t="shared" si="3"/>
        <v>63</v>
      </c>
      <c r="F18" s="306">
        <f t="shared" si="4"/>
        <v>4</v>
      </c>
      <c r="G18" s="198">
        <v>4</v>
      </c>
      <c r="H18" s="198">
        <v>0</v>
      </c>
      <c r="I18" s="306">
        <f t="shared" si="7"/>
        <v>0</v>
      </c>
      <c r="J18" s="198">
        <v>0</v>
      </c>
      <c r="K18" s="198">
        <v>0</v>
      </c>
      <c r="L18" s="306">
        <f t="shared" si="8"/>
        <v>6</v>
      </c>
      <c r="M18" s="198">
        <v>6</v>
      </c>
      <c r="N18" s="198">
        <v>0</v>
      </c>
      <c r="O18" s="306">
        <f t="shared" si="9"/>
        <v>7</v>
      </c>
      <c r="P18" s="198">
        <v>6</v>
      </c>
      <c r="Q18" s="198">
        <v>1</v>
      </c>
      <c r="R18" s="306">
        <f t="shared" si="10"/>
        <v>0</v>
      </c>
      <c r="S18" s="198">
        <v>0</v>
      </c>
      <c r="T18" s="198">
        <v>0</v>
      </c>
      <c r="U18" s="306">
        <f t="shared" si="11"/>
        <v>173</v>
      </c>
      <c r="V18" s="198">
        <v>117</v>
      </c>
      <c r="W18" s="198">
        <v>56</v>
      </c>
      <c r="X18" s="306">
        <f t="shared" si="12"/>
        <v>0</v>
      </c>
      <c r="Y18" s="198">
        <v>0</v>
      </c>
      <c r="Z18" s="198">
        <v>0</v>
      </c>
      <c r="AA18" s="306">
        <f t="shared" si="13"/>
        <v>5</v>
      </c>
      <c r="AB18" s="198">
        <v>0</v>
      </c>
      <c r="AC18" s="198">
        <v>5</v>
      </c>
      <c r="AD18" s="306">
        <f t="shared" si="14"/>
        <v>0</v>
      </c>
      <c r="AE18" s="198">
        <v>0</v>
      </c>
      <c r="AF18" s="198">
        <v>0</v>
      </c>
      <c r="AG18" s="306">
        <f t="shared" si="15"/>
        <v>0</v>
      </c>
      <c r="AH18" s="198">
        <v>0</v>
      </c>
      <c r="AI18" s="198">
        <v>0</v>
      </c>
      <c r="AJ18" s="306">
        <f t="shared" si="16"/>
        <v>8</v>
      </c>
      <c r="AK18" s="198">
        <v>7</v>
      </c>
      <c r="AL18" s="198">
        <v>1</v>
      </c>
      <c r="AM18" s="306">
        <f t="shared" si="6"/>
        <v>30</v>
      </c>
      <c r="AN18" s="198">
        <v>24</v>
      </c>
      <c r="AO18" s="198">
        <v>6</v>
      </c>
      <c r="AP18" s="107" t="s">
        <v>22</v>
      </c>
      <c r="AQ18" s="108"/>
    </row>
    <row r="19" spans="1:46" s="120" customFormat="1" ht="18.75" customHeight="1">
      <c r="A19" s="112"/>
      <c r="B19" s="114" t="s">
        <v>23</v>
      </c>
      <c r="C19" s="305">
        <f t="shared" si="1"/>
        <v>289</v>
      </c>
      <c r="D19" s="306">
        <f t="shared" si="2"/>
        <v>212</v>
      </c>
      <c r="E19" s="306">
        <f t="shared" si="3"/>
        <v>77</v>
      </c>
      <c r="F19" s="306">
        <f t="shared" si="4"/>
        <v>7</v>
      </c>
      <c r="G19" s="198">
        <v>7</v>
      </c>
      <c r="H19" s="198">
        <v>0</v>
      </c>
      <c r="I19" s="306">
        <f t="shared" si="7"/>
        <v>0</v>
      </c>
      <c r="J19" s="198">
        <v>0</v>
      </c>
      <c r="K19" s="198">
        <v>0</v>
      </c>
      <c r="L19" s="306">
        <f t="shared" si="8"/>
        <v>7</v>
      </c>
      <c r="M19" s="198">
        <v>7</v>
      </c>
      <c r="N19" s="198">
        <v>0</v>
      </c>
      <c r="O19" s="306">
        <f t="shared" si="9"/>
        <v>9</v>
      </c>
      <c r="P19" s="198">
        <v>8</v>
      </c>
      <c r="Q19" s="198">
        <v>1</v>
      </c>
      <c r="R19" s="306">
        <f t="shared" si="10"/>
        <v>0</v>
      </c>
      <c r="S19" s="198">
        <v>0</v>
      </c>
      <c r="T19" s="198">
        <v>0</v>
      </c>
      <c r="U19" s="306">
        <f t="shared" si="11"/>
        <v>239</v>
      </c>
      <c r="V19" s="198">
        <v>181</v>
      </c>
      <c r="W19" s="198">
        <v>58</v>
      </c>
      <c r="X19" s="306">
        <f t="shared" si="12"/>
        <v>0</v>
      </c>
      <c r="Y19" s="198">
        <v>0</v>
      </c>
      <c r="Z19" s="198">
        <v>0</v>
      </c>
      <c r="AA19" s="306">
        <f t="shared" si="13"/>
        <v>13</v>
      </c>
      <c r="AB19" s="198">
        <v>0</v>
      </c>
      <c r="AC19" s="198">
        <v>13</v>
      </c>
      <c r="AD19" s="306">
        <f t="shared" si="14"/>
        <v>0</v>
      </c>
      <c r="AE19" s="198">
        <v>0</v>
      </c>
      <c r="AF19" s="198">
        <v>0</v>
      </c>
      <c r="AG19" s="306">
        <f t="shared" si="15"/>
        <v>0</v>
      </c>
      <c r="AH19" s="198">
        <v>0</v>
      </c>
      <c r="AI19" s="198">
        <v>0</v>
      </c>
      <c r="AJ19" s="306">
        <f t="shared" si="16"/>
        <v>14</v>
      </c>
      <c r="AK19" s="198">
        <v>9</v>
      </c>
      <c r="AL19" s="198">
        <v>5</v>
      </c>
      <c r="AM19" s="306">
        <f t="shared" si="6"/>
        <v>41</v>
      </c>
      <c r="AN19" s="198">
        <v>25</v>
      </c>
      <c r="AO19" s="198">
        <v>16</v>
      </c>
      <c r="AP19" s="111" t="s">
        <v>23</v>
      </c>
      <c r="AQ19" s="108"/>
    </row>
    <row r="20" spans="1:46" s="120" customFormat="1" ht="18.75" customHeight="1">
      <c r="A20" s="112"/>
      <c r="B20" s="114" t="s">
        <v>114</v>
      </c>
      <c r="C20" s="305">
        <f t="shared" si="1"/>
        <v>65</v>
      </c>
      <c r="D20" s="306">
        <f t="shared" si="2"/>
        <v>45</v>
      </c>
      <c r="E20" s="306">
        <f t="shared" si="3"/>
        <v>20</v>
      </c>
      <c r="F20" s="306">
        <f t="shared" si="4"/>
        <v>1</v>
      </c>
      <c r="G20" s="198">
        <v>1</v>
      </c>
      <c r="H20" s="198">
        <v>0</v>
      </c>
      <c r="I20" s="306">
        <f t="shared" si="7"/>
        <v>0</v>
      </c>
      <c r="J20" s="198">
        <v>0</v>
      </c>
      <c r="K20" s="198">
        <v>0</v>
      </c>
      <c r="L20" s="306">
        <f t="shared" si="8"/>
        <v>2</v>
      </c>
      <c r="M20" s="198">
        <v>2</v>
      </c>
      <c r="N20" s="198">
        <v>0</v>
      </c>
      <c r="O20" s="306">
        <f t="shared" si="9"/>
        <v>2</v>
      </c>
      <c r="P20" s="198">
        <v>1</v>
      </c>
      <c r="Q20" s="198">
        <v>1</v>
      </c>
      <c r="R20" s="306">
        <f t="shared" si="10"/>
        <v>0</v>
      </c>
      <c r="S20" s="198">
        <v>0</v>
      </c>
      <c r="T20" s="198">
        <v>0</v>
      </c>
      <c r="U20" s="306">
        <f t="shared" si="11"/>
        <v>53</v>
      </c>
      <c r="V20" s="198">
        <v>38</v>
      </c>
      <c r="W20" s="198">
        <v>15</v>
      </c>
      <c r="X20" s="306">
        <f t="shared" si="12"/>
        <v>0</v>
      </c>
      <c r="Y20" s="198">
        <v>0</v>
      </c>
      <c r="Z20" s="198">
        <v>0</v>
      </c>
      <c r="AA20" s="306">
        <f t="shared" si="13"/>
        <v>2</v>
      </c>
      <c r="AB20" s="198">
        <v>0</v>
      </c>
      <c r="AC20" s="198">
        <v>2</v>
      </c>
      <c r="AD20" s="306">
        <f t="shared" si="14"/>
        <v>0</v>
      </c>
      <c r="AE20" s="198">
        <v>0</v>
      </c>
      <c r="AF20" s="198">
        <v>0</v>
      </c>
      <c r="AG20" s="306">
        <f t="shared" si="15"/>
        <v>0</v>
      </c>
      <c r="AH20" s="198">
        <v>0</v>
      </c>
      <c r="AI20" s="198">
        <v>0</v>
      </c>
      <c r="AJ20" s="306">
        <f t="shared" si="16"/>
        <v>5</v>
      </c>
      <c r="AK20" s="198">
        <v>3</v>
      </c>
      <c r="AL20" s="198">
        <v>2</v>
      </c>
      <c r="AM20" s="306">
        <f t="shared" si="6"/>
        <v>8</v>
      </c>
      <c r="AN20" s="198">
        <v>5</v>
      </c>
      <c r="AO20" s="198">
        <v>3</v>
      </c>
      <c r="AP20" s="111" t="s">
        <v>114</v>
      </c>
      <c r="AQ20" s="108"/>
    </row>
    <row r="21" spans="1:46" s="120" customFormat="1" ht="18.75" customHeight="1">
      <c r="A21" s="112"/>
      <c r="B21" s="114" t="s">
        <v>24</v>
      </c>
      <c r="C21" s="305">
        <f t="shared" si="1"/>
        <v>118</v>
      </c>
      <c r="D21" s="306">
        <f t="shared" si="2"/>
        <v>86</v>
      </c>
      <c r="E21" s="306">
        <f t="shared" si="3"/>
        <v>32</v>
      </c>
      <c r="F21" s="306">
        <f t="shared" si="4"/>
        <v>3</v>
      </c>
      <c r="G21" s="198">
        <v>3</v>
      </c>
      <c r="H21" s="198">
        <v>0</v>
      </c>
      <c r="I21" s="306">
        <f t="shared" si="7"/>
        <v>0</v>
      </c>
      <c r="J21" s="198">
        <v>0</v>
      </c>
      <c r="K21" s="198">
        <v>0</v>
      </c>
      <c r="L21" s="306">
        <f t="shared" si="8"/>
        <v>3</v>
      </c>
      <c r="M21" s="198">
        <v>3</v>
      </c>
      <c r="N21" s="198">
        <v>0</v>
      </c>
      <c r="O21" s="306">
        <f t="shared" si="9"/>
        <v>4</v>
      </c>
      <c r="P21" s="198">
        <v>4</v>
      </c>
      <c r="Q21" s="198">
        <v>0</v>
      </c>
      <c r="R21" s="306">
        <f t="shared" si="10"/>
        <v>0</v>
      </c>
      <c r="S21" s="198">
        <v>0</v>
      </c>
      <c r="T21" s="198">
        <v>0</v>
      </c>
      <c r="U21" s="306">
        <f t="shared" si="11"/>
        <v>97</v>
      </c>
      <c r="V21" s="198">
        <v>71</v>
      </c>
      <c r="W21" s="198">
        <v>26</v>
      </c>
      <c r="X21" s="306">
        <f t="shared" si="12"/>
        <v>0</v>
      </c>
      <c r="Y21" s="198">
        <v>0</v>
      </c>
      <c r="Z21" s="198">
        <v>0</v>
      </c>
      <c r="AA21" s="306">
        <f t="shared" si="13"/>
        <v>5</v>
      </c>
      <c r="AB21" s="198">
        <v>0</v>
      </c>
      <c r="AC21" s="198">
        <v>5</v>
      </c>
      <c r="AD21" s="306">
        <f t="shared" si="14"/>
        <v>0</v>
      </c>
      <c r="AE21" s="198">
        <v>0</v>
      </c>
      <c r="AF21" s="198">
        <v>0</v>
      </c>
      <c r="AG21" s="306">
        <f t="shared" si="15"/>
        <v>0</v>
      </c>
      <c r="AH21" s="198">
        <v>0</v>
      </c>
      <c r="AI21" s="198">
        <v>0</v>
      </c>
      <c r="AJ21" s="306">
        <f t="shared" si="16"/>
        <v>6</v>
      </c>
      <c r="AK21" s="198">
        <v>5</v>
      </c>
      <c r="AL21" s="198">
        <v>1</v>
      </c>
      <c r="AM21" s="306">
        <f t="shared" si="6"/>
        <v>13</v>
      </c>
      <c r="AN21" s="198">
        <v>10</v>
      </c>
      <c r="AO21" s="198">
        <v>3</v>
      </c>
      <c r="AP21" s="111" t="s">
        <v>24</v>
      </c>
      <c r="AQ21" s="108"/>
    </row>
    <row r="22" spans="1:46" s="120" customFormat="1" ht="18.75" customHeight="1">
      <c r="A22" s="112"/>
      <c r="B22" s="114" t="s">
        <v>25</v>
      </c>
      <c r="C22" s="305">
        <f t="shared" si="1"/>
        <v>132</v>
      </c>
      <c r="D22" s="306">
        <f t="shared" si="2"/>
        <v>94</v>
      </c>
      <c r="E22" s="306">
        <f t="shared" si="3"/>
        <v>38</v>
      </c>
      <c r="F22" s="306">
        <f t="shared" si="4"/>
        <v>2</v>
      </c>
      <c r="G22" s="198">
        <v>2</v>
      </c>
      <c r="H22" s="198">
        <v>0</v>
      </c>
      <c r="I22" s="306">
        <f t="shared" si="7"/>
        <v>0</v>
      </c>
      <c r="J22" s="198">
        <v>0</v>
      </c>
      <c r="K22" s="198">
        <v>0</v>
      </c>
      <c r="L22" s="306">
        <f t="shared" si="8"/>
        <v>3</v>
      </c>
      <c r="M22" s="198">
        <v>2</v>
      </c>
      <c r="N22" s="198">
        <v>1</v>
      </c>
      <c r="O22" s="306">
        <f t="shared" si="9"/>
        <v>4</v>
      </c>
      <c r="P22" s="198">
        <v>4</v>
      </c>
      <c r="Q22" s="198">
        <v>0</v>
      </c>
      <c r="R22" s="306">
        <f t="shared" si="10"/>
        <v>0</v>
      </c>
      <c r="S22" s="198">
        <v>0</v>
      </c>
      <c r="T22" s="198">
        <v>0</v>
      </c>
      <c r="U22" s="306">
        <f t="shared" si="11"/>
        <v>112</v>
      </c>
      <c r="V22" s="198">
        <v>82</v>
      </c>
      <c r="W22" s="198">
        <v>30</v>
      </c>
      <c r="X22" s="306">
        <f t="shared" si="12"/>
        <v>0</v>
      </c>
      <c r="Y22" s="198">
        <v>0</v>
      </c>
      <c r="Z22" s="198">
        <v>0</v>
      </c>
      <c r="AA22" s="306">
        <f t="shared" si="13"/>
        <v>4</v>
      </c>
      <c r="AB22" s="198">
        <v>0</v>
      </c>
      <c r="AC22" s="198">
        <v>4</v>
      </c>
      <c r="AD22" s="306">
        <f t="shared" si="14"/>
        <v>0</v>
      </c>
      <c r="AE22" s="198">
        <v>0</v>
      </c>
      <c r="AF22" s="198">
        <v>0</v>
      </c>
      <c r="AG22" s="306">
        <f t="shared" si="15"/>
        <v>0</v>
      </c>
      <c r="AH22" s="198">
        <v>0</v>
      </c>
      <c r="AI22" s="198">
        <v>0</v>
      </c>
      <c r="AJ22" s="306">
        <f t="shared" si="16"/>
        <v>7</v>
      </c>
      <c r="AK22" s="198">
        <v>4</v>
      </c>
      <c r="AL22" s="198">
        <v>3</v>
      </c>
      <c r="AM22" s="306">
        <f t="shared" si="6"/>
        <v>14</v>
      </c>
      <c r="AN22" s="198">
        <v>10</v>
      </c>
      <c r="AO22" s="198">
        <v>4</v>
      </c>
      <c r="AP22" s="111" t="s">
        <v>25</v>
      </c>
      <c r="AQ22" s="108"/>
    </row>
    <row r="23" spans="1:46" s="120" customFormat="1" ht="18.75" customHeight="1">
      <c r="A23" s="112"/>
      <c r="B23" s="114" t="s">
        <v>26</v>
      </c>
      <c r="C23" s="305">
        <f t="shared" si="1"/>
        <v>102</v>
      </c>
      <c r="D23" s="306">
        <f t="shared" si="2"/>
        <v>60</v>
      </c>
      <c r="E23" s="306">
        <f t="shared" si="3"/>
        <v>42</v>
      </c>
      <c r="F23" s="306">
        <f t="shared" si="4"/>
        <v>2</v>
      </c>
      <c r="G23" s="198">
        <v>2</v>
      </c>
      <c r="H23" s="198">
        <v>0</v>
      </c>
      <c r="I23" s="306">
        <f t="shared" si="7"/>
        <v>0</v>
      </c>
      <c r="J23" s="198">
        <v>0</v>
      </c>
      <c r="K23" s="198">
        <v>0</v>
      </c>
      <c r="L23" s="306">
        <f t="shared" si="8"/>
        <v>3</v>
      </c>
      <c r="M23" s="198">
        <v>1</v>
      </c>
      <c r="N23" s="198">
        <v>2</v>
      </c>
      <c r="O23" s="306">
        <f t="shared" si="9"/>
        <v>4</v>
      </c>
      <c r="P23" s="198">
        <v>3</v>
      </c>
      <c r="Q23" s="198">
        <v>1</v>
      </c>
      <c r="R23" s="306">
        <f t="shared" si="10"/>
        <v>0</v>
      </c>
      <c r="S23" s="198">
        <v>0</v>
      </c>
      <c r="T23" s="198">
        <v>0</v>
      </c>
      <c r="U23" s="306">
        <f t="shared" si="11"/>
        <v>82</v>
      </c>
      <c r="V23" s="198">
        <v>50</v>
      </c>
      <c r="W23" s="198">
        <v>32</v>
      </c>
      <c r="X23" s="306">
        <f t="shared" si="12"/>
        <v>0</v>
      </c>
      <c r="Y23" s="198">
        <v>0</v>
      </c>
      <c r="Z23" s="198">
        <v>0</v>
      </c>
      <c r="AA23" s="306">
        <f t="shared" si="13"/>
        <v>4</v>
      </c>
      <c r="AB23" s="198">
        <v>0</v>
      </c>
      <c r="AC23" s="198">
        <v>4</v>
      </c>
      <c r="AD23" s="306">
        <f t="shared" si="14"/>
        <v>0</v>
      </c>
      <c r="AE23" s="198">
        <v>0</v>
      </c>
      <c r="AF23" s="198">
        <v>0</v>
      </c>
      <c r="AG23" s="306">
        <f t="shared" si="15"/>
        <v>1</v>
      </c>
      <c r="AH23" s="198">
        <v>0</v>
      </c>
      <c r="AI23" s="198">
        <v>1</v>
      </c>
      <c r="AJ23" s="306">
        <f t="shared" si="16"/>
        <v>6</v>
      </c>
      <c r="AK23" s="198">
        <v>4</v>
      </c>
      <c r="AL23" s="198">
        <v>2</v>
      </c>
      <c r="AM23" s="306">
        <f t="shared" si="6"/>
        <v>16</v>
      </c>
      <c r="AN23" s="198">
        <v>13</v>
      </c>
      <c r="AO23" s="198">
        <v>3</v>
      </c>
      <c r="AP23" s="111" t="s">
        <v>26</v>
      </c>
      <c r="AQ23" s="108"/>
    </row>
    <row r="24" spans="1:46" s="120" customFormat="1" ht="18.75" customHeight="1">
      <c r="A24" s="112"/>
      <c r="B24" s="114" t="s">
        <v>27</v>
      </c>
      <c r="C24" s="305">
        <f t="shared" si="1"/>
        <v>36</v>
      </c>
      <c r="D24" s="306">
        <f t="shared" si="2"/>
        <v>22</v>
      </c>
      <c r="E24" s="306">
        <f t="shared" si="3"/>
        <v>14</v>
      </c>
      <c r="F24" s="306">
        <f t="shared" si="4"/>
        <v>1</v>
      </c>
      <c r="G24" s="198">
        <v>1</v>
      </c>
      <c r="H24" s="198">
        <v>0</v>
      </c>
      <c r="I24" s="306">
        <f t="shared" si="7"/>
        <v>0</v>
      </c>
      <c r="J24" s="198">
        <v>0</v>
      </c>
      <c r="K24" s="198">
        <v>0</v>
      </c>
      <c r="L24" s="306">
        <f t="shared" si="8"/>
        <v>1</v>
      </c>
      <c r="M24" s="198">
        <v>0</v>
      </c>
      <c r="N24" s="198">
        <v>1</v>
      </c>
      <c r="O24" s="306">
        <f t="shared" si="9"/>
        <v>1</v>
      </c>
      <c r="P24" s="198">
        <v>1</v>
      </c>
      <c r="Q24" s="198">
        <v>0</v>
      </c>
      <c r="R24" s="306">
        <f t="shared" si="10"/>
        <v>0</v>
      </c>
      <c r="S24" s="198">
        <v>0</v>
      </c>
      <c r="T24" s="198">
        <v>0</v>
      </c>
      <c r="U24" s="306">
        <f t="shared" si="11"/>
        <v>32</v>
      </c>
      <c r="V24" s="198">
        <v>20</v>
      </c>
      <c r="W24" s="198">
        <v>12</v>
      </c>
      <c r="X24" s="306">
        <f t="shared" si="12"/>
        <v>0</v>
      </c>
      <c r="Y24" s="198">
        <v>0</v>
      </c>
      <c r="Z24" s="198">
        <v>0</v>
      </c>
      <c r="AA24" s="306">
        <f t="shared" si="13"/>
        <v>1</v>
      </c>
      <c r="AB24" s="198">
        <v>0</v>
      </c>
      <c r="AC24" s="198">
        <v>1</v>
      </c>
      <c r="AD24" s="306">
        <f t="shared" si="14"/>
        <v>0</v>
      </c>
      <c r="AE24" s="198">
        <v>0</v>
      </c>
      <c r="AF24" s="198">
        <v>0</v>
      </c>
      <c r="AG24" s="306">
        <f t="shared" si="15"/>
        <v>0</v>
      </c>
      <c r="AH24" s="198">
        <v>0</v>
      </c>
      <c r="AI24" s="198">
        <v>0</v>
      </c>
      <c r="AJ24" s="306">
        <f t="shared" si="16"/>
        <v>0</v>
      </c>
      <c r="AK24" s="198">
        <v>0</v>
      </c>
      <c r="AL24" s="198">
        <v>0</v>
      </c>
      <c r="AM24" s="306">
        <f t="shared" si="6"/>
        <v>0</v>
      </c>
      <c r="AN24" s="198">
        <v>0</v>
      </c>
      <c r="AO24" s="198">
        <v>0</v>
      </c>
      <c r="AP24" s="111" t="s">
        <v>27</v>
      </c>
      <c r="AQ24" s="108"/>
    </row>
    <row r="25" spans="1:46" s="120" customFormat="1" ht="18.75" customHeight="1">
      <c r="A25" s="112"/>
      <c r="B25" s="114" t="s">
        <v>28</v>
      </c>
      <c r="C25" s="305">
        <f t="shared" si="1"/>
        <v>54</v>
      </c>
      <c r="D25" s="306">
        <f t="shared" si="2"/>
        <v>36</v>
      </c>
      <c r="E25" s="306">
        <f t="shared" si="3"/>
        <v>18</v>
      </c>
      <c r="F25" s="306">
        <f t="shared" si="4"/>
        <v>1</v>
      </c>
      <c r="G25" s="198">
        <v>1</v>
      </c>
      <c r="H25" s="198">
        <v>0</v>
      </c>
      <c r="I25" s="306">
        <f t="shared" si="7"/>
        <v>0</v>
      </c>
      <c r="J25" s="198">
        <v>0</v>
      </c>
      <c r="K25" s="198">
        <v>0</v>
      </c>
      <c r="L25" s="306">
        <f t="shared" si="8"/>
        <v>2</v>
      </c>
      <c r="M25" s="198">
        <v>1</v>
      </c>
      <c r="N25" s="198">
        <v>1</v>
      </c>
      <c r="O25" s="306">
        <f t="shared" si="9"/>
        <v>2</v>
      </c>
      <c r="P25" s="198">
        <v>2</v>
      </c>
      <c r="Q25" s="198">
        <v>0</v>
      </c>
      <c r="R25" s="306">
        <f t="shared" si="10"/>
        <v>0</v>
      </c>
      <c r="S25" s="198">
        <v>0</v>
      </c>
      <c r="T25" s="198">
        <v>0</v>
      </c>
      <c r="U25" s="306">
        <f t="shared" si="11"/>
        <v>45</v>
      </c>
      <c r="V25" s="198">
        <v>32</v>
      </c>
      <c r="W25" s="198">
        <v>13</v>
      </c>
      <c r="X25" s="306">
        <f t="shared" si="12"/>
        <v>0</v>
      </c>
      <c r="Y25" s="198">
        <v>0</v>
      </c>
      <c r="Z25" s="198">
        <v>0</v>
      </c>
      <c r="AA25" s="306">
        <f t="shared" si="13"/>
        <v>2</v>
      </c>
      <c r="AB25" s="198">
        <v>0</v>
      </c>
      <c r="AC25" s="198">
        <v>2</v>
      </c>
      <c r="AD25" s="306">
        <f t="shared" si="14"/>
        <v>0</v>
      </c>
      <c r="AE25" s="198">
        <v>0</v>
      </c>
      <c r="AF25" s="198">
        <v>0</v>
      </c>
      <c r="AG25" s="306">
        <f t="shared" si="15"/>
        <v>0</v>
      </c>
      <c r="AH25" s="198">
        <v>0</v>
      </c>
      <c r="AI25" s="198">
        <v>0</v>
      </c>
      <c r="AJ25" s="306">
        <f t="shared" si="16"/>
        <v>2</v>
      </c>
      <c r="AK25" s="198">
        <v>0</v>
      </c>
      <c r="AL25" s="198">
        <v>2</v>
      </c>
      <c r="AM25" s="306">
        <f t="shared" si="6"/>
        <v>9</v>
      </c>
      <c r="AN25" s="198">
        <v>5</v>
      </c>
      <c r="AO25" s="198">
        <v>4</v>
      </c>
      <c r="AP25" s="111" t="s">
        <v>28</v>
      </c>
      <c r="AQ25" s="108"/>
    </row>
    <row r="26" spans="1:46" s="120" customFormat="1" ht="18.75" customHeight="1">
      <c r="A26" s="112"/>
      <c r="B26" s="114" t="s">
        <v>29</v>
      </c>
      <c r="C26" s="305">
        <f t="shared" si="1"/>
        <v>52</v>
      </c>
      <c r="D26" s="306">
        <f t="shared" si="2"/>
        <v>35</v>
      </c>
      <c r="E26" s="306">
        <f t="shared" si="3"/>
        <v>17</v>
      </c>
      <c r="F26" s="306">
        <f t="shared" si="4"/>
        <v>1</v>
      </c>
      <c r="G26" s="198">
        <v>0</v>
      </c>
      <c r="H26" s="198">
        <v>1</v>
      </c>
      <c r="I26" s="306">
        <f t="shared" si="7"/>
        <v>0</v>
      </c>
      <c r="J26" s="198">
        <v>0</v>
      </c>
      <c r="K26" s="198">
        <v>0</v>
      </c>
      <c r="L26" s="306">
        <f t="shared" si="8"/>
        <v>1</v>
      </c>
      <c r="M26" s="198">
        <v>0</v>
      </c>
      <c r="N26" s="198">
        <v>1</v>
      </c>
      <c r="O26" s="306">
        <f t="shared" si="9"/>
        <v>2</v>
      </c>
      <c r="P26" s="198">
        <v>2</v>
      </c>
      <c r="Q26" s="198">
        <v>0</v>
      </c>
      <c r="R26" s="306">
        <f t="shared" si="10"/>
        <v>0</v>
      </c>
      <c r="S26" s="198">
        <v>0</v>
      </c>
      <c r="T26" s="198">
        <v>0</v>
      </c>
      <c r="U26" s="306">
        <f t="shared" si="11"/>
        <v>43</v>
      </c>
      <c r="V26" s="198">
        <v>30</v>
      </c>
      <c r="W26" s="198">
        <v>13</v>
      </c>
      <c r="X26" s="306">
        <f t="shared" si="12"/>
        <v>0</v>
      </c>
      <c r="Y26" s="198">
        <v>0</v>
      </c>
      <c r="Z26" s="198">
        <v>0</v>
      </c>
      <c r="AA26" s="306">
        <f t="shared" si="13"/>
        <v>2</v>
      </c>
      <c r="AB26" s="198">
        <v>0</v>
      </c>
      <c r="AC26" s="198">
        <v>2</v>
      </c>
      <c r="AD26" s="306">
        <f t="shared" si="14"/>
        <v>0</v>
      </c>
      <c r="AE26" s="198">
        <v>0</v>
      </c>
      <c r="AF26" s="198">
        <v>0</v>
      </c>
      <c r="AG26" s="306">
        <f t="shared" si="15"/>
        <v>0</v>
      </c>
      <c r="AH26" s="198">
        <v>0</v>
      </c>
      <c r="AI26" s="198">
        <v>0</v>
      </c>
      <c r="AJ26" s="306">
        <f t="shared" si="16"/>
        <v>3</v>
      </c>
      <c r="AK26" s="198">
        <v>3</v>
      </c>
      <c r="AL26" s="198">
        <v>0</v>
      </c>
      <c r="AM26" s="306">
        <f t="shared" si="6"/>
        <v>8</v>
      </c>
      <c r="AN26" s="198">
        <v>6</v>
      </c>
      <c r="AO26" s="198">
        <v>2</v>
      </c>
      <c r="AP26" s="111" t="s">
        <v>29</v>
      </c>
      <c r="AQ26" s="108"/>
    </row>
    <row r="27" spans="1:46" s="120" customFormat="1" ht="18.75" customHeight="1">
      <c r="A27" s="112"/>
      <c r="B27" s="110" t="s">
        <v>58</v>
      </c>
      <c r="C27" s="305">
        <f t="shared" si="1"/>
        <v>129</v>
      </c>
      <c r="D27" s="306">
        <f t="shared" si="2"/>
        <v>91</v>
      </c>
      <c r="E27" s="306">
        <f t="shared" si="3"/>
        <v>38</v>
      </c>
      <c r="F27" s="306">
        <f t="shared" si="4"/>
        <v>3</v>
      </c>
      <c r="G27" s="198">
        <v>3</v>
      </c>
      <c r="H27" s="198">
        <v>0</v>
      </c>
      <c r="I27" s="306">
        <f t="shared" si="7"/>
        <v>0</v>
      </c>
      <c r="J27" s="198">
        <v>0</v>
      </c>
      <c r="K27" s="198">
        <v>0</v>
      </c>
      <c r="L27" s="306">
        <f t="shared" si="8"/>
        <v>4</v>
      </c>
      <c r="M27" s="198">
        <v>4</v>
      </c>
      <c r="N27" s="198">
        <v>0</v>
      </c>
      <c r="O27" s="306">
        <f t="shared" si="9"/>
        <v>5</v>
      </c>
      <c r="P27" s="198">
        <v>5</v>
      </c>
      <c r="Q27" s="198">
        <v>0</v>
      </c>
      <c r="R27" s="306">
        <f t="shared" si="10"/>
        <v>0</v>
      </c>
      <c r="S27" s="198">
        <v>0</v>
      </c>
      <c r="T27" s="198">
        <v>0</v>
      </c>
      <c r="U27" s="306">
        <f t="shared" si="11"/>
        <v>104</v>
      </c>
      <c r="V27" s="198">
        <v>73</v>
      </c>
      <c r="W27" s="198">
        <v>31</v>
      </c>
      <c r="X27" s="306">
        <f t="shared" si="12"/>
        <v>0</v>
      </c>
      <c r="Y27" s="198">
        <v>0</v>
      </c>
      <c r="Z27" s="198">
        <v>0</v>
      </c>
      <c r="AA27" s="306">
        <f t="shared" si="13"/>
        <v>6</v>
      </c>
      <c r="AB27" s="198">
        <v>0</v>
      </c>
      <c r="AC27" s="198">
        <v>6</v>
      </c>
      <c r="AD27" s="306">
        <f t="shared" si="14"/>
        <v>0</v>
      </c>
      <c r="AE27" s="198">
        <v>0</v>
      </c>
      <c r="AF27" s="198">
        <v>0</v>
      </c>
      <c r="AG27" s="306">
        <f t="shared" si="15"/>
        <v>0</v>
      </c>
      <c r="AH27" s="198">
        <v>0</v>
      </c>
      <c r="AI27" s="198">
        <v>0</v>
      </c>
      <c r="AJ27" s="306">
        <f t="shared" si="16"/>
        <v>7</v>
      </c>
      <c r="AK27" s="198">
        <v>6</v>
      </c>
      <c r="AL27" s="198">
        <v>1</v>
      </c>
      <c r="AM27" s="306">
        <f t="shared" si="6"/>
        <v>5</v>
      </c>
      <c r="AN27" s="198">
        <v>1</v>
      </c>
      <c r="AO27" s="198">
        <v>4</v>
      </c>
      <c r="AP27" s="111" t="s">
        <v>74</v>
      </c>
      <c r="AQ27" s="108"/>
    </row>
    <row r="28" spans="1:46" s="120" customFormat="1" ht="18.75" customHeight="1">
      <c r="A28" s="112"/>
      <c r="B28" s="110" t="s">
        <v>59</v>
      </c>
      <c r="C28" s="305">
        <f t="shared" si="1"/>
        <v>124</v>
      </c>
      <c r="D28" s="306">
        <f t="shared" si="2"/>
        <v>85</v>
      </c>
      <c r="E28" s="306">
        <f t="shared" si="3"/>
        <v>39</v>
      </c>
      <c r="F28" s="306">
        <f t="shared" si="4"/>
        <v>4</v>
      </c>
      <c r="G28" s="198">
        <v>4</v>
      </c>
      <c r="H28" s="198">
        <v>0</v>
      </c>
      <c r="I28" s="306">
        <f t="shared" si="7"/>
        <v>0</v>
      </c>
      <c r="J28" s="198">
        <v>0</v>
      </c>
      <c r="K28" s="198">
        <v>0</v>
      </c>
      <c r="L28" s="306">
        <f t="shared" si="8"/>
        <v>4</v>
      </c>
      <c r="M28" s="198">
        <v>4</v>
      </c>
      <c r="N28" s="198">
        <v>0</v>
      </c>
      <c r="O28" s="306">
        <f t="shared" si="9"/>
        <v>3</v>
      </c>
      <c r="P28" s="198">
        <v>3</v>
      </c>
      <c r="Q28" s="198">
        <v>0</v>
      </c>
      <c r="R28" s="306">
        <f t="shared" si="10"/>
        <v>0</v>
      </c>
      <c r="S28" s="198">
        <v>0</v>
      </c>
      <c r="T28" s="198">
        <v>0</v>
      </c>
      <c r="U28" s="306">
        <f t="shared" si="11"/>
        <v>102</v>
      </c>
      <c r="V28" s="198">
        <v>71</v>
      </c>
      <c r="W28" s="198">
        <v>31</v>
      </c>
      <c r="X28" s="306">
        <f t="shared" si="12"/>
        <v>0</v>
      </c>
      <c r="Y28" s="198">
        <v>0</v>
      </c>
      <c r="Z28" s="198">
        <v>0</v>
      </c>
      <c r="AA28" s="306">
        <f t="shared" si="13"/>
        <v>5</v>
      </c>
      <c r="AB28" s="198">
        <v>0</v>
      </c>
      <c r="AC28" s="198">
        <v>5</v>
      </c>
      <c r="AD28" s="306">
        <f t="shared" si="14"/>
        <v>0</v>
      </c>
      <c r="AE28" s="198">
        <v>0</v>
      </c>
      <c r="AF28" s="198">
        <v>0</v>
      </c>
      <c r="AG28" s="306">
        <f t="shared" si="15"/>
        <v>0</v>
      </c>
      <c r="AH28" s="198">
        <v>0</v>
      </c>
      <c r="AI28" s="198">
        <v>0</v>
      </c>
      <c r="AJ28" s="306">
        <f t="shared" si="16"/>
        <v>6</v>
      </c>
      <c r="AK28" s="198">
        <v>3</v>
      </c>
      <c r="AL28" s="198">
        <v>3</v>
      </c>
      <c r="AM28" s="306">
        <f t="shared" si="6"/>
        <v>31</v>
      </c>
      <c r="AN28" s="198">
        <v>20</v>
      </c>
      <c r="AO28" s="198">
        <v>11</v>
      </c>
      <c r="AP28" s="111" t="s">
        <v>75</v>
      </c>
      <c r="AQ28" s="108"/>
    </row>
    <row r="29" spans="1:46" s="120" customFormat="1" ht="18.75" customHeight="1">
      <c r="A29" s="112"/>
      <c r="B29" s="110" t="s">
        <v>60</v>
      </c>
      <c r="C29" s="305">
        <f t="shared" si="1"/>
        <v>35</v>
      </c>
      <c r="D29" s="306">
        <f t="shared" si="2"/>
        <v>25</v>
      </c>
      <c r="E29" s="306">
        <f t="shared" si="3"/>
        <v>10</v>
      </c>
      <c r="F29" s="306">
        <f t="shared" si="4"/>
        <v>1</v>
      </c>
      <c r="G29" s="198">
        <v>1</v>
      </c>
      <c r="H29" s="198">
        <v>0</v>
      </c>
      <c r="I29" s="306">
        <f t="shared" si="7"/>
        <v>0</v>
      </c>
      <c r="J29" s="198">
        <v>0</v>
      </c>
      <c r="K29" s="198">
        <v>0</v>
      </c>
      <c r="L29" s="306">
        <f t="shared" si="8"/>
        <v>1</v>
      </c>
      <c r="M29" s="198">
        <v>1</v>
      </c>
      <c r="N29" s="198">
        <v>0</v>
      </c>
      <c r="O29" s="306">
        <f t="shared" si="9"/>
        <v>1</v>
      </c>
      <c r="P29" s="198">
        <v>1</v>
      </c>
      <c r="Q29" s="198">
        <v>0</v>
      </c>
      <c r="R29" s="306">
        <f t="shared" si="10"/>
        <v>0</v>
      </c>
      <c r="S29" s="198">
        <v>0</v>
      </c>
      <c r="T29" s="198">
        <v>0</v>
      </c>
      <c r="U29" s="306">
        <f t="shared" si="11"/>
        <v>27</v>
      </c>
      <c r="V29" s="198">
        <v>21</v>
      </c>
      <c r="W29" s="198">
        <v>6</v>
      </c>
      <c r="X29" s="306">
        <f t="shared" si="12"/>
        <v>0</v>
      </c>
      <c r="Y29" s="198">
        <v>0</v>
      </c>
      <c r="Z29" s="198">
        <v>0</v>
      </c>
      <c r="AA29" s="306">
        <f t="shared" si="13"/>
        <v>2</v>
      </c>
      <c r="AB29" s="198">
        <v>0</v>
      </c>
      <c r="AC29" s="198">
        <v>2</v>
      </c>
      <c r="AD29" s="306">
        <f t="shared" si="14"/>
        <v>0</v>
      </c>
      <c r="AE29" s="198">
        <v>0</v>
      </c>
      <c r="AF29" s="198">
        <v>0</v>
      </c>
      <c r="AG29" s="306">
        <f t="shared" si="15"/>
        <v>0</v>
      </c>
      <c r="AH29" s="198">
        <v>0</v>
      </c>
      <c r="AI29" s="198">
        <v>0</v>
      </c>
      <c r="AJ29" s="306">
        <f t="shared" si="16"/>
        <v>3</v>
      </c>
      <c r="AK29" s="198">
        <v>1</v>
      </c>
      <c r="AL29" s="198">
        <v>2</v>
      </c>
      <c r="AM29" s="306">
        <f t="shared" si="6"/>
        <v>4</v>
      </c>
      <c r="AN29" s="198">
        <v>3</v>
      </c>
      <c r="AO29" s="198">
        <v>1</v>
      </c>
      <c r="AP29" s="111" t="s">
        <v>76</v>
      </c>
      <c r="AQ29" s="108"/>
    </row>
    <row r="30" spans="1:46" s="120" customFormat="1" ht="18.75" customHeight="1">
      <c r="A30" s="112"/>
      <c r="B30" s="110" t="s">
        <v>127</v>
      </c>
      <c r="C30" s="305">
        <f t="shared" si="1"/>
        <v>221</v>
      </c>
      <c r="D30" s="306">
        <f t="shared" si="2"/>
        <v>152</v>
      </c>
      <c r="E30" s="306">
        <f t="shared" si="3"/>
        <v>69</v>
      </c>
      <c r="F30" s="306">
        <f t="shared" si="4"/>
        <v>6</v>
      </c>
      <c r="G30" s="198">
        <v>6</v>
      </c>
      <c r="H30" s="198">
        <v>0</v>
      </c>
      <c r="I30" s="306">
        <f t="shared" si="7"/>
        <v>0</v>
      </c>
      <c r="J30" s="198">
        <v>0</v>
      </c>
      <c r="K30" s="198">
        <v>0</v>
      </c>
      <c r="L30" s="306">
        <f t="shared" si="8"/>
        <v>6</v>
      </c>
      <c r="M30" s="198">
        <v>5</v>
      </c>
      <c r="N30" s="198">
        <v>1</v>
      </c>
      <c r="O30" s="306">
        <f t="shared" si="9"/>
        <v>8</v>
      </c>
      <c r="P30" s="198">
        <v>7</v>
      </c>
      <c r="Q30" s="198">
        <v>1</v>
      </c>
      <c r="R30" s="306">
        <f t="shared" si="10"/>
        <v>0</v>
      </c>
      <c r="S30" s="198">
        <v>0</v>
      </c>
      <c r="T30" s="198">
        <v>0</v>
      </c>
      <c r="U30" s="306">
        <f t="shared" si="11"/>
        <v>188</v>
      </c>
      <c r="V30" s="198">
        <v>129</v>
      </c>
      <c r="W30" s="198">
        <v>59</v>
      </c>
      <c r="X30" s="306">
        <f t="shared" si="12"/>
        <v>0</v>
      </c>
      <c r="Y30" s="198">
        <v>0</v>
      </c>
      <c r="Z30" s="198">
        <v>0</v>
      </c>
      <c r="AA30" s="306">
        <f t="shared" si="13"/>
        <v>7</v>
      </c>
      <c r="AB30" s="198">
        <v>0</v>
      </c>
      <c r="AC30" s="198">
        <v>7</v>
      </c>
      <c r="AD30" s="306">
        <f t="shared" si="14"/>
        <v>0</v>
      </c>
      <c r="AE30" s="198">
        <v>0</v>
      </c>
      <c r="AF30" s="198">
        <v>0</v>
      </c>
      <c r="AG30" s="306">
        <f t="shared" si="15"/>
        <v>0</v>
      </c>
      <c r="AH30" s="198">
        <v>0</v>
      </c>
      <c r="AI30" s="198">
        <v>0</v>
      </c>
      <c r="AJ30" s="306">
        <f t="shared" si="16"/>
        <v>6</v>
      </c>
      <c r="AK30" s="198">
        <v>5</v>
      </c>
      <c r="AL30" s="198">
        <v>1</v>
      </c>
      <c r="AM30" s="306">
        <f t="shared" si="6"/>
        <v>54</v>
      </c>
      <c r="AN30" s="198">
        <v>33</v>
      </c>
      <c r="AO30" s="198">
        <v>21</v>
      </c>
      <c r="AP30" s="111" t="s">
        <v>127</v>
      </c>
      <c r="AQ30" s="108"/>
    </row>
    <row r="31" spans="1:46" s="120" customFormat="1" ht="18.75" customHeight="1">
      <c r="A31" s="112"/>
      <c r="B31" s="114" t="s">
        <v>180</v>
      </c>
      <c r="C31" s="305">
        <f>D31+E31</f>
        <v>52</v>
      </c>
      <c r="D31" s="306">
        <f>SUM(G31,J31,M31,P31,S31,V31,Y31,AB31,AE31,AH31,AK31)</f>
        <v>35</v>
      </c>
      <c r="E31" s="306">
        <f>SUM(H31,K31,N31,Q31,T31,W31,Z31,AC31,AF31,AI31,AL31)</f>
        <v>17</v>
      </c>
      <c r="F31" s="306">
        <f>G31+H31</f>
        <v>1</v>
      </c>
      <c r="G31" s="198">
        <v>1</v>
      </c>
      <c r="H31" s="198">
        <v>0</v>
      </c>
      <c r="I31" s="306">
        <f>J31+K31</f>
        <v>0</v>
      </c>
      <c r="J31" s="198">
        <v>0</v>
      </c>
      <c r="K31" s="198">
        <v>0</v>
      </c>
      <c r="L31" s="306">
        <f>M31+N31</f>
        <v>1</v>
      </c>
      <c r="M31" s="198">
        <v>1</v>
      </c>
      <c r="N31" s="198">
        <v>0</v>
      </c>
      <c r="O31" s="306">
        <f>P31+Q31</f>
        <v>2</v>
      </c>
      <c r="P31" s="198">
        <v>2</v>
      </c>
      <c r="Q31" s="198">
        <v>0</v>
      </c>
      <c r="R31" s="306">
        <f>S31+T31</f>
        <v>0</v>
      </c>
      <c r="S31" s="198">
        <v>0</v>
      </c>
      <c r="T31" s="198">
        <v>0</v>
      </c>
      <c r="U31" s="306">
        <f>V31+W31</f>
        <v>45</v>
      </c>
      <c r="V31" s="198">
        <v>30</v>
      </c>
      <c r="W31" s="198">
        <v>15</v>
      </c>
      <c r="X31" s="306">
        <f>Y31+Z31</f>
        <v>0</v>
      </c>
      <c r="Y31" s="198">
        <v>0</v>
      </c>
      <c r="Z31" s="198">
        <v>0</v>
      </c>
      <c r="AA31" s="306">
        <f>AB31+AC31</f>
        <v>2</v>
      </c>
      <c r="AB31" s="198">
        <v>0</v>
      </c>
      <c r="AC31" s="198">
        <v>2</v>
      </c>
      <c r="AD31" s="306">
        <f>AE31+AF31</f>
        <v>0</v>
      </c>
      <c r="AE31" s="198">
        <v>0</v>
      </c>
      <c r="AF31" s="198">
        <v>0</v>
      </c>
      <c r="AG31" s="306">
        <f>AH31+AI31</f>
        <v>0</v>
      </c>
      <c r="AH31" s="198">
        <v>0</v>
      </c>
      <c r="AI31" s="198">
        <v>0</v>
      </c>
      <c r="AJ31" s="306">
        <f>AK31+AL31</f>
        <v>1</v>
      </c>
      <c r="AK31" s="198">
        <v>1</v>
      </c>
      <c r="AL31" s="198">
        <v>0</v>
      </c>
      <c r="AM31" s="306">
        <f>AN31+AO31</f>
        <v>6</v>
      </c>
      <c r="AN31" s="198">
        <v>5</v>
      </c>
      <c r="AO31" s="198">
        <v>1</v>
      </c>
      <c r="AP31" s="111" t="s">
        <v>180</v>
      </c>
      <c r="AQ31" s="108"/>
    </row>
    <row r="32" spans="1:46" s="119" customFormat="1" ht="21" customHeight="1">
      <c r="A32" s="484" t="s">
        <v>165</v>
      </c>
      <c r="B32" s="524"/>
      <c r="C32" s="302">
        <f t="shared" si="1"/>
        <v>21</v>
      </c>
      <c r="D32" s="303">
        <f t="shared" si="2"/>
        <v>12</v>
      </c>
      <c r="E32" s="303">
        <f t="shared" si="3"/>
        <v>9</v>
      </c>
      <c r="F32" s="303">
        <f t="shared" si="4"/>
        <v>1</v>
      </c>
      <c r="G32" s="303">
        <f t="shared" ref="G32:AO32" si="17">SUM(G33:G34)</f>
        <v>1</v>
      </c>
      <c r="H32" s="303">
        <f t="shared" si="17"/>
        <v>0</v>
      </c>
      <c r="I32" s="303">
        <f t="shared" si="7"/>
        <v>0</v>
      </c>
      <c r="J32" s="303">
        <f t="shared" si="17"/>
        <v>0</v>
      </c>
      <c r="K32" s="303">
        <f t="shared" si="17"/>
        <v>0</v>
      </c>
      <c r="L32" s="303">
        <f t="shared" si="8"/>
        <v>1</v>
      </c>
      <c r="M32" s="303">
        <f t="shared" si="17"/>
        <v>1</v>
      </c>
      <c r="N32" s="303">
        <f t="shared" si="17"/>
        <v>0</v>
      </c>
      <c r="O32" s="303">
        <f t="shared" si="9"/>
        <v>0</v>
      </c>
      <c r="P32" s="303">
        <f t="shared" si="17"/>
        <v>0</v>
      </c>
      <c r="Q32" s="303">
        <f t="shared" si="17"/>
        <v>0</v>
      </c>
      <c r="R32" s="303">
        <f t="shared" si="10"/>
        <v>0</v>
      </c>
      <c r="S32" s="303">
        <f t="shared" si="17"/>
        <v>0</v>
      </c>
      <c r="T32" s="303">
        <f t="shared" si="17"/>
        <v>0</v>
      </c>
      <c r="U32" s="303">
        <f t="shared" si="11"/>
        <v>16</v>
      </c>
      <c r="V32" s="303">
        <f t="shared" si="17"/>
        <v>10</v>
      </c>
      <c r="W32" s="303">
        <f t="shared" si="17"/>
        <v>6</v>
      </c>
      <c r="X32" s="303">
        <f t="shared" si="12"/>
        <v>0</v>
      </c>
      <c r="Y32" s="303">
        <f t="shared" si="17"/>
        <v>0</v>
      </c>
      <c r="Z32" s="303">
        <f t="shared" si="17"/>
        <v>0</v>
      </c>
      <c r="AA32" s="303">
        <f t="shared" si="13"/>
        <v>1</v>
      </c>
      <c r="AB32" s="303">
        <f t="shared" si="17"/>
        <v>0</v>
      </c>
      <c r="AC32" s="303">
        <f t="shared" si="17"/>
        <v>1</v>
      </c>
      <c r="AD32" s="303">
        <f t="shared" si="14"/>
        <v>0</v>
      </c>
      <c r="AE32" s="303">
        <f t="shared" si="17"/>
        <v>0</v>
      </c>
      <c r="AF32" s="303">
        <f t="shared" si="17"/>
        <v>0</v>
      </c>
      <c r="AG32" s="303">
        <f t="shared" si="15"/>
        <v>0</v>
      </c>
      <c r="AH32" s="303">
        <f t="shared" si="17"/>
        <v>0</v>
      </c>
      <c r="AI32" s="303">
        <f t="shared" si="17"/>
        <v>0</v>
      </c>
      <c r="AJ32" s="303">
        <f t="shared" si="16"/>
        <v>2</v>
      </c>
      <c r="AK32" s="303">
        <f t="shared" si="17"/>
        <v>0</v>
      </c>
      <c r="AL32" s="303">
        <f t="shared" si="17"/>
        <v>2</v>
      </c>
      <c r="AM32" s="303">
        <f t="shared" si="6"/>
        <v>6</v>
      </c>
      <c r="AN32" s="303">
        <f t="shared" si="17"/>
        <v>3</v>
      </c>
      <c r="AO32" s="303">
        <f t="shared" si="17"/>
        <v>3</v>
      </c>
      <c r="AP32" s="465" t="s">
        <v>165</v>
      </c>
      <c r="AQ32" s="520"/>
      <c r="AT32" s="120"/>
    </row>
    <row r="33" spans="1:46" s="120" customFormat="1" ht="18.75" customHeight="1">
      <c r="A33" s="112"/>
      <c r="B33" s="114" t="s">
        <v>30</v>
      </c>
      <c r="C33" s="305">
        <f t="shared" si="1"/>
        <v>21</v>
      </c>
      <c r="D33" s="306">
        <f t="shared" si="2"/>
        <v>12</v>
      </c>
      <c r="E33" s="306">
        <f t="shared" si="3"/>
        <v>9</v>
      </c>
      <c r="F33" s="306">
        <f t="shared" si="4"/>
        <v>1</v>
      </c>
      <c r="G33" s="198">
        <v>1</v>
      </c>
      <c r="H33" s="198">
        <v>0</v>
      </c>
      <c r="I33" s="306">
        <f t="shared" si="7"/>
        <v>0</v>
      </c>
      <c r="J33" s="198">
        <v>0</v>
      </c>
      <c r="K33" s="198">
        <v>0</v>
      </c>
      <c r="L33" s="306">
        <f t="shared" si="8"/>
        <v>1</v>
      </c>
      <c r="M33" s="198">
        <v>1</v>
      </c>
      <c r="N33" s="198">
        <v>0</v>
      </c>
      <c r="O33" s="306">
        <f t="shared" si="9"/>
        <v>0</v>
      </c>
      <c r="P33" s="198">
        <v>0</v>
      </c>
      <c r="Q33" s="198">
        <v>0</v>
      </c>
      <c r="R33" s="306">
        <f t="shared" si="10"/>
        <v>0</v>
      </c>
      <c r="S33" s="198">
        <v>0</v>
      </c>
      <c r="T33" s="198">
        <v>0</v>
      </c>
      <c r="U33" s="306">
        <f t="shared" si="11"/>
        <v>16</v>
      </c>
      <c r="V33" s="198">
        <v>10</v>
      </c>
      <c r="W33" s="198">
        <v>6</v>
      </c>
      <c r="X33" s="306">
        <f t="shared" si="12"/>
        <v>0</v>
      </c>
      <c r="Y33" s="198">
        <v>0</v>
      </c>
      <c r="Z33" s="198">
        <v>0</v>
      </c>
      <c r="AA33" s="306">
        <f t="shared" si="13"/>
        <v>1</v>
      </c>
      <c r="AB33" s="198">
        <v>0</v>
      </c>
      <c r="AC33" s="198">
        <v>1</v>
      </c>
      <c r="AD33" s="306">
        <f t="shared" si="14"/>
        <v>0</v>
      </c>
      <c r="AE33" s="198">
        <v>0</v>
      </c>
      <c r="AF33" s="198">
        <v>0</v>
      </c>
      <c r="AG33" s="306">
        <f t="shared" si="15"/>
        <v>0</v>
      </c>
      <c r="AH33" s="198">
        <v>0</v>
      </c>
      <c r="AI33" s="198">
        <v>0</v>
      </c>
      <c r="AJ33" s="306">
        <f t="shared" si="16"/>
        <v>2</v>
      </c>
      <c r="AK33" s="198">
        <v>0</v>
      </c>
      <c r="AL33" s="198">
        <v>2</v>
      </c>
      <c r="AM33" s="306">
        <f t="shared" si="6"/>
        <v>6</v>
      </c>
      <c r="AN33" s="198">
        <v>3</v>
      </c>
      <c r="AO33" s="198">
        <v>3</v>
      </c>
      <c r="AP33" s="111" t="s">
        <v>30</v>
      </c>
      <c r="AQ33" s="108"/>
      <c r="AT33" s="119"/>
    </row>
    <row r="34" spans="1:46" s="120" customFormat="1" ht="18.75" customHeight="1">
      <c r="A34" s="112"/>
      <c r="B34" s="114" t="s">
        <v>31</v>
      </c>
      <c r="C34" s="305">
        <f t="shared" si="1"/>
        <v>0</v>
      </c>
      <c r="D34" s="306">
        <f t="shared" si="2"/>
        <v>0</v>
      </c>
      <c r="E34" s="306">
        <f t="shared" si="3"/>
        <v>0</v>
      </c>
      <c r="F34" s="306">
        <f t="shared" si="4"/>
        <v>0</v>
      </c>
      <c r="G34" s="198">
        <v>0</v>
      </c>
      <c r="H34" s="198">
        <v>0</v>
      </c>
      <c r="I34" s="306">
        <f t="shared" si="7"/>
        <v>0</v>
      </c>
      <c r="J34" s="198">
        <v>0</v>
      </c>
      <c r="K34" s="198">
        <v>0</v>
      </c>
      <c r="L34" s="306">
        <f t="shared" si="8"/>
        <v>0</v>
      </c>
      <c r="M34" s="198">
        <v>0</v>
      </c>
      <c r="N34" s="198">
        <v>0</v>
      </c>
      <c r="O34" s="306">
        <f t="shared" si="9"/>
        <v>0</v>
      </c>
      <c r="P34" s="198">
        <v>0</v>
      </c>
      <c r="Q34" s="198">
        <v>0</v>
      </c>
      <c r="R34" s="306">
        <f t="shared" si="10"/>
        <v>0</v>
      </c>
      <c r="S34" s="198">
        <v>0</v>
      </c>
      <c r="T34" s="198">
        <v>0</v>
      </c>
      <c r="U34" s="306">
        <f t="shared" si="11"/>
        <v>0</v>
      </c>
      <c r="V34" s="198">
        <v>0</v>
      </c>
      <c r="W34" s="198">
        <v>0</v>
      </c>
      <c r="X34" s="306">
        <f t="shared" si="12"/>
        <v>0</v>
      </c>
      <c r="Y34" s="198">
        <v>0</v>
      </c>
      <c r="Z34" s="198">
        <v>0</v>
      </c>
      <c r="AA34" s="306">
        <f t="shared" si="13"/>
        <v>0</v>
      </c>
      <c r="AB34" s="198">
        <v>0</v>
      </c>
      <c r="AC34" s="198">
        <v>0</v>
      </c>
      <c r="AD34" s="306">
        <f t="shared" si="14"/>
        <v>0</v>
      </c>
      <c r="AE34" s="198">
        <v>0</v>
      </c>
      <c r="AF34" s="198">
        <v>0</v>
      </c>
      <c r="AG34" s="306">
        <f t="shared" si="15"/>
        <v>0</v>
      </c>
      <c r="AH34" s="198">
        <v>0</v>
      </c>
      <c r="AI34" s="198">
        <v>0</v>
      </c>
      <c r="AJ34" s="306">
        <f t="shared" si="16"/>
        <v>0</v>
      </c>
      <c r="AK34" s="198">
        <v>0</v>
      </c>
      <c r="AL34" s="198">
        <v>0</v>
      </c>
      <c r="AM34" s="306">
        <f t="shared" si="6"/>
        <v>0</v>
      </c>
      <c r="AN34" s="198">
        <v>0</v>
      </c>
      <c r="AO34" s="198">
        <v>0</v>
      </c>
      <c r="AP34" s="111" t="s">
        <v>31</v>
      </c>
      <c r="AQ34" s="108"/>
    </row>
    <row r="35" spans="1:46" s="119" customFormat="1" ht="21" customHeight="1">
      <c r="A35" s="486" t="s">
        <v>166</v>
      </c>
      <c r="B35" s="522"/>
      <c r="C35" s="302">
        <f t="shared" si="1"/>
        <v>152</v>
      </c>
      <c r="D35" s="303">
        <f t="shared" si="2"/>
        <v>111</v>
      </c>
      <c r="E35" s="303">
        <f t="shared" si="3"/>
        <v>41</v>
      </c>
      <c r="F35" s="303">
        <f t="shared" si="4"/>
        <v>5</v>
      </c>
      <c r="G35" s="303">
        <f t="shared" ref="G35:AO35" si="18">SUM(G36:G39)</f>
        <v>4</v>
      </c>
      <c r="H35" s="303">
        <f t="shared" si="18"/>
        <v>1</v>
      </c>
      <c r="I35" s="303">
        <f t="shared" si="7"/>
        <v>1</v>
      </c>
      <c r="J35" s="303">
        <f t="shared" si="18"/>
        <v>1</v>
      </c>
      <c r="K35" s="303">
        <f t="shared" si="18"/>
        <v>0</v>
      </c>
      <c r="L35" s="303">
        <f t="shared" si="8"/>
        <v>5</v>
      </c>
      <c r="M35" s="303">
        <f t="shared" si="18"/>
        <v>5</v>
      </c>
      <c r="N35" s="303">
        <f t="shared" si="18"/>
        <v>0</v>
      </c>
      <c r="O35" s="303">
        <f t="shared" si="9"/>
        <v>4</v>
      </c>
      <c r="P35" s="303">
        <f t="shared" si="18"/>
        <v>4</v>
      </c>
      <c r="Q35" s="303">
        <f t="shared" si="18"/>
        <v>0</v>
      </c>
      <c r="R35" s="303">
        <f t="shared" si="10"/>
        <v>0</v>
      </c>
      <c r="S35" s="303">
        <f t="shared" si="18"/>
        <v>0</v>
      </c>
      <c r="T35" s="303">
        <f t="shared" si="18"/>
        <v>0</v>
      </c>
      <c r="U35" s="303">
        <f t="shared" si="11"/>
        <v>120</v>
      </c>
      <c r="V35" s="303">
        <f t="shared" si="18"/>
        <v>91</v>
      </c>
      <c r="W35" s="303">
        <f t="shared" si="18"/>
        <v>29</v>
      </c>
      <c r="X35" s="303">
        <f t="shared" si="12"/>
        <v>0</v>
      </c>
      <c r="Y35" s="303">
        <f t="shared" si="18"/>
        <v>0</v>
      </c>
      <c r="Z35" s="303">
        <f t="shared" si="18"/>
        <v>0</v>
      </c>
      <c r="AA35" s="303">
        <f t="shared" si="13"/>
        <v>7</v>
      </c>
      <c r="AB35" s="303">
        <f t="shared" si="18"/>
        <v>0</v>
      </c>
      <c r="AC35" s="303">
        <f t="shared" si="18"/>
        <v>7</v>
      </c>
      <c r="AD35" s="303">
        <f t="shared" si="14"/>
        <v>0</v>
      </c>
      <c r="AE35" s="303">
        <f t="shared" si="18"/>
        <v>0</v>
      </c>
      <c r="AF35" s="303">
        <f t="shared" si="18"/>
        <v>0</v>
      </c>
      <c r="AG35" s="303">
        <f t="shared" si="15"/>
        <v>0</v>
      </c>
      <c r="AH35" s="303">
        <f t="shared" si="18"/>
        <v>0</v>
      </c>
      <c r="AI35" s="303">
        <f t="shared" si="18"/>
        <v>0</v>
      </c>
      <c r="AJ35" s="303">
        <f t="shared" si="16"/>
        <v>10</v>
      </c>
      <c r="AK35" s="303">
        <f t="shared" si="18"/>
        <v>6</v>
      </c>
      <c r="AL35" s="303">
        <f t="shared" si="18"/>
        <v>4</v>
      </c>
      <c r="AM35" s="303">
        <f t="shared" si="6"/>
        <v>115</v>
      </c>
      <c r="AN35" s="303">
        <f t="shared" si="18"/>
        <v>77</v>
      </c>
      <c r="AO35" s="303">
        <f t="shared" si="18"/>
        <v>38</v>
      </c>
      <c r="AP35" s="465" t="s">
        <v>166</v>
      </c>
      <c r="AQ35" s="520"/>
      <c r="AT35" s="120"/>
    </row>
    <row r="36" spans="1:46" s="120" customFormat="1" ht="18.75" customHeight="1">
      <c r="A36" s="112"/>
      <c r="B36" s="114" t="s">
        <v>46</v>
      </c>
      <c r="C36" s="305">
        <f t="shared" si="1"/>
        <v>72</v>
      </c>
      <c r="D36" s="306">
        <f t="shared" si="2"/>
        <v>50</v>
      </c>
      <c r="E36" s="306">
        <f t="shared" si="3"/>
        <v>22</v>
      </c>
      <c r="F36" s="306">
        <f t="shared" si="4"/>
        <v>3</v>
      </c>
      <c r="G36" s="198">
        <v>2</v>
      </c>
      <c r="H36" s="198">
        <v>1</v>
      </c>
      <c r="I36" s="306">
        <f t="shared" si="7"/>
        <v>0</v>
      </c>
      <c r="J36" s="198">
        <v>0</v>
      </c>
      <c r="K36" s="198">
        <v>0</v>
      </c>
      <c r="L36" s="306">
        <f t="shared" si="8"/>
        <v>3</v>
      </c>
      <c r="M36" s="198">
        <v>3</v>
      </c>
      <c r="N36" s="198">
        <v>0</v>
      </c>
      <c r="O36" s="306">
        <f t="shared" si="9"/>
        <v>2</v>
      </c>
      <c r="P36" s="198">
        <v>2</v>
      </c>
      <c r="Q36" s="198">
        <v>0</v>
      </c>
      <c r="R36" s="306">
        <f t="shared" si="10"/>
        <v>0</v>
      </c>
      <c r="S36" s="198">
        <v>0</v>
      </c>
      <c r="T36" s="198">
        <v>0</v>
      </c>
      <c r="U36" s="306">
        <f t="shared" si="11"/>
        <v>57</v>
      </c>
      <c r="V36" s="198">
        <v>40</v>
      </c>
      <c r="W36" s="198">
        <v>17</v>
      </c>
      <c r="X36" s="306">
        <f t="shared" si="12"/>
        <v>0</v>
      </c>
      <c r="Y36" s="198">
        <v>0</v>
      </c>
      <c r="Z36" s="198">
        <v>0</v>
      </c>
      <c r="AA36" s="306">
        <f t="shared" si="13"/>
        <v>3</v>
      </c>
      <c r="AB36" s="198">
        <v>0</v>
      </c>
      <c r="AC36" s="198">
        <v>3</v>
      </c>
      <c r="AD36" s="306">
        <f t="shared" si="14"/>
        <v>0</v>
      </c>
      <c r="AE36" s="198">
        <v>0</v>
      </c>
      <c r="AF36" s="198">
        <v>0</v>
      </c>
      <c r="AG36" s="306">
        <f t="shared" si="15"/>
        <v>0</v>
      </c>
      <c r="AH36" s="198">
        <v>0</v>
      </c>
      <c r="AI36" s="198">
        <v>0</v>
      </c>
      <c r="AJ36" s="306">
        <f t="shared" si="16"/>
        <v>4</v>
      </c>
      <c r="AK36" s="198">
        <v>3</v>
      </c>
      <c r="AL36" s="198">
        <v>1</v>
      </c>
      <c r="AM36" s="306">
        <f t="shared" si="6"/>
        <v>91</v>
      </c>
      <c r="AN36" s="198">
        <v>60</v>
      </c>
      <c r="AO36" s="198">
        <v>31</v>
      </c>
      <c r="AP36" s="111" t="s">
        <v>45</v>
      </c>
      <c r="AQ36" s="108"/>
    </row>
    <row r="37" spans="1:46" s="120" customFormat="1" ht="18.75" customHeight="1">
      <c r="A37" s="112"/>
      <c r="B37" s="114" t="s">
        <v>48</v>
      </c>
      <c r="C37" s="305">
        <f t="shared" si="1"/>
        <v>32</v>
      </c>
      <c r="D37" s="306">
        <f t="shared" si="2"/>
        <v>22</v>
      </c>
      <c r="E37" s="306">
        <f t="shared" si="3"/>
        <v>10</v>
      </c>
      <c r="F37" s="306">
        <f t="shared" si="4"/>
        <v>1</v>
      </c>
      <c r="G37" s="198">
        <v>1</v>
      </c>
      <c r="H37" s="198">
        <v>0</v>
      </c>
      <c r="I37" s="306">
        <f t="shared" si="7"/>
        <v>0</v>
      </c>
      <c r="J37" s="198">
        <v>0</v>
      </c>
      <c r="K37" s="198">
        <v>0</v>
      </c>
      <c r="L37" s="306">
        <f t="shared" si="8"/>
        <v>1</v>
      </c>
      <c r="M37" s="198">
        <v>1</v>
      </c>
      <c r="N37" s="198">
        <v>0</v>
      </c>
      <c r="O37" s="306">
        <f t="shared" si="9"/>
        <v>1</v>
      </c>
      <c r="P37" s="198">
        <v>1</v>
      </c>
      <c r="Q37" s="198">
        <v>0</v>
      </c>
      <c r="R37" s="306">
        <f t="shared" si="10"/>
        <v>0</v>
      </c>
      <c r="S37" s="198">
        <v>0</v>
      </c>
      <c r="T37" s="198">
        <v>0</v>
      </c>
      <c r="U37" s="306">
        <f t="shared" si="11"/>
        <v>26</v>
      </c>
      <c r="V37" s="198">
        <v>19</v>
      </c>
      <c r="W37" s="198">
        <v>7</v>
      </c>
      <c r="X37" s="306">
        <f t="shared" si="12"/>
        <v>0</v>
      </c>
      <c r="Y37" s="198">
        <v>0</v>
      </c>
      <c r="Z37" s="198">
        <v>0</v>
      </c>
      <c r="AA37" s="306">
        <f t="shared" si="13"/>
        <v>2</v>
      </c>
      <c r="AB37" s="198">
        <v>0</v>
      </c>
      <c r="AC37" s="198">
        <v>2</v>
      </c>
      <c r="AD37" s="306">
        <f t="shared" si="14"/>
        <v>0</v>
      </c>
      <c r="AE37" s="198">
        <v>0</v>
      </c>
      <c r="AF37" s="198">
        <v>0</v>
      </c>
      <c r="AG37" s="306">
        <f t="shared" si="15"/>
        <v>0</v>
      </c>
      <c r="AH37" s="198">
        <v>0</v>
      </c>
      <c r="AI37" s="198">
        <v>0</v>
      </c>
      <c r="AJ37" s="306">
        <f t="shared" si="16"/>
        <v>1</v>
      </c>
      <c r="AK37" s="198">
        <v>0</v>
      </c>
      <c r="AL37" s="198">
        <v>1</v>
      </c>
      <c r="AM37" s="306">
        <f t="shared" si="6"/>
        <v>6</v>
      </c>
      <c r="AN37" s="198">
        <v>6</v>
      </c>
      <c r="AO37" s="198">
        <v>0</v>
      </c>
      <c r="AP37" s="111" t="s">
        <v>47</v>
      </c>
      <c r="AQ37" s="108"/>
      <c r="AT37" s="119"/>
    </row>
    <row r="38" spans="1:46" s="120" customFormat="1" ht="18.75" customHeight="1">
      <c r="A38" s="112"/>
      <c r="B38" s="114" t="s">
        <v>50</v>
      </c>
      <c r="C38" s="305">
        <f t="shared" si="1"/>
        <v>36</v>
      </c>
      <c r="D38" s="306">
        <f t="shared" si="2"/>
        <v>31</v>
      </c>
      <c r="E38" s="306">
        <f t="shared" si="3"/>
        <v>5</v>
      </c>
      <c r="F38" s="306">
        <f t="shared" si="4"/>
        <v>1</v>
      </c>
      <c r="G38" s="198">
        <v>1</v>
      </c>
      <c r="H38" s="198">
        <v>0</v>
      </c>
      <c r="I38" s="306">
        <f t="shared" si="7"/>
        <v>0</v>
      </c>
      <c r="J38" s="198">
        <v>0</v>
      </c>
      <c r="K38" s="198">
        <v>0</v>
      </c>
      <c r="L38" s="306">
        <f t="shared" si="8"/>
        <v>1</v>
      </c>
      <c r="M38" s="198">
        <v>1</v>
      </c>
      <c r="N38" s="198">
        <v>0</v>
      </c>
      <c r="O38" s="306">
        <f t="shared" si="9"/>
        <v>1</v>
      </c>
      <c r="P38" s="198">
        <v>1</v>
      </c>
      <c r="Q38" s="198">
        <v>0</v>
      </c>
      <c r="R38" s="306">
        <f t="shared" si="10"/>
        <v>0</v>
      </c>
      <c r="S38" s="198">
        <v>0</v>
      </c>
      <c r="T38" s="198">
        <v>0</v>
      </c>
      <c r="U38" s="306">
        <f t="shared" si="11"/>
        <v>28</v>
      </c>
      <c r="V38" s="198">
        <v>25</v>
      </c>
      <c r="W38" s="198">
        <v>3</v>
      </c>
      <c r="X38" s="306">
        <f t="shared" si="12"/>
        <v>0</v>
      </c>
      <c r="Y38" s="198">
        <v>0</v>
      </c>
      <c r="Z38" s="198">
        <v>0</v>
      </c>
      <c r="AA38" s="306">
        <f t="shared" si="13"/>
        <v>1</v>
      </c>
      <c r="AB38" s="198">
        <v>0</v>
      </c>
      <c r="AC38" s="198">
        <v>1</v>
      </c>
      <c r="AD38" s="306">
        <f t="shared" si="14"/>
        <v>0</v>
      </c>
      <c r="AE38" s="198">
        <v>0</v>
      </c>
      <c r="AF38" s="198">
        <v>0</v>
      </c>
      <c r="AG38" s="306">
        <f t="shared" si="15"/>
        <v>0</v>
      </c>
      <c r="AH38" s="198">
        <v>0</v>
      </c>
      <c r="AI38" s="198">
        <v>0</v>
      </c>
      <c r="AJ38" s="306">
        <f t="shared" si="16"/>
        <v>4</v>
      </c>
      <c r="AK38" s="198">
        <v>3</v>
      </c>
      <c r="AL38" s="198">
        <v>1</v>
      </c>
      <c r="AM38" s="306">
        <f t="shared" si="6"/>
        <v>6</v>
      </c>
      <c r="AN38" s="198">
        <v>5</v>
      </c>
      <c r="AO38" s="198">
        <v>1</v>
      </c>
      <c r="AP38" s="111" t="s">
        <v>49</v>
      </c>
      <c r="AQ38" s="108"/>
    </row>
    <row r="39" spans="1:46" s="120" customFormat="1" ht="18.75" customHeight="1">
      <c r="A39" s="112"/>
      <c r="B39" s="114" t="s">
        <v>52</v>
      </c>
      <c r="C39" s="305">
        <f t="shared" si="1"/>
        <v>12</v>
      </c>
      <c r="D39" s="306">
        <f t="shared" si="2"/>
        <v>8</v>
      </c>
      <c r="E39" s="306">
        <f t="shared" si="3"/>
        <v>4</v>
      </c>
      <c r="F39" s="306">
        <f t="shared" si="4"/>
        <v>0</v>
      </c>
      <c r="G39" s="198">
        <v>0</v>
      </c>
      <c r="H39" s="198">
        <v>0</v>
      </c>
      <c r="I39" s="306">
        <f t="shared" si="7"/>
        <v>1</v>
      </c>
      <c r="J39" s="198">
        <v>1</v>
      </c>
      <c r="K39" s="198">
        <v>0</v>
      </c>
      <c r="L39" s="306">
        <f t="shared" si="8"/>
        <v>0</v>
      </c>
      <c r="M39" s="198">
        <v>0</v>
      </c>
      <c r="N39" s="198">
        <v>0</v>
      </c>
      <c r="O39" s="306">
        <f t="shared" si="9"/>
        <v>0</v>
      </c>
      <c r="P39" s="198">
        <v>0</v>
      </c>
      <c r="Q39" s="198">
        <v>0</v>
      </c>
      <c r="R39" s="306">
        <f t="shared" si="10"/>
        <v>0</v>
      </c>
      <c r="S39" s="198">
        <v>0</v>
      </c>
      <c r="T39" s="198">
        <v>0</v>
      </c>
      <c r="U39" s="306">
        <f t="shared" si="11"/>
        <v>9</v>
      </c>
      <c r="V39" s="198">
        <v>7</v>
      </c>
      <c r="W39" s="198">
        <v>2</v>
      </c>
      <c r="X39" s="306">
        <f t="shared" si="12"/>
        <v>0</v>
      </c>
      <c r="Y39" s="198">
        <v>0</v>
      </c>
      <c r="Z39" s="198">
        <v>0</v>
      </c>
      <c r="AA39" s="306">
        <f t="shared" si="13"/>
        <v>1</v>
      </c>
      <c r="AB39" s="198">
        <v>0</v>
      </c>
      <c r="AC39" s="198">
        <v>1</v>
      </c>
      <c r="AD39" s="306">
        <f t="shared" si="14"/>
        <v>0</v>
      </c>
      <c r="AE39" s="198">
        <v>0</v>
      </c>
      <c r="AF39" s="198">
        <v>0</v>
      </c>
      <c r="AG39" s="306">
        <f t="shared" si="15"/>
        <v>0</v>
      </c>
      <c r="AH39" s="198">
        <v>0</v>
      </c>
      <c r="AI39" s="198">
        <v>0</v>
      </c>
      <c r="AJ39" s="306">
        <f t="shared" si="16"/>
        <v>1</v>
      </c>
      <c r="AK39" s="198">
        <v>0</v>
      </c>
      <c r="AL39" s="198">
        <v>1</v>
      </c>
      <c r="AM39" s="306">
        <f t="shared" si="6"/>
        <v>12</v>
      </c>
      <c r="AN39" s="198">
        <v>6</v>
      </c>
      <c r="AO39" s="198">
        <v>6</v>
      </c>
      <c r="AP39" s="111" t="s">
        <v>51</v>
      </c>
      <c r="AQ39" s="108"/>
    </row>
    <row r="40" spans="1:46" s="119" customFormat="1" ht="21" customHeight="1">
      <c r="A40" s="486" t="s">
        <v>167</v>
      </c>
      <c r="B40" s="522"/>
      <c r="C40" s="302">
        <f t="shared" si="1"/>
        <v>30</v>
      </c>
      <c r="D40" s="303">
        <f t="shared" si="2"/>
        <v>18</v>
      </c>
      <c r="E40" s="303">
        <f t="shared" si="3"/>
        <v>12</v>
      </c>
      <c r="F40" s="303">
        <f t="shared" si="4"/>
        <v>1</v>
      </c>
      <c r="G40" s="303">
        <f t="shared" ref="G40:AO40" si="19">G41</f>
        <v>1</v>
      </c>
      <c r="H40" s="303">
        <f t="shared" si="19"/>
        <v>0</v>
      </c>
      <c r="I40" s="303">
        <f t="shared" si="7"/>
        <v>0</v>
      </c>
      <c r="J40" s="303">
        <f t="shared" si="19"/>
        <v>0</v>
      </c>
      <c r="K40" s="303">
        <f t="shared" si="19"/>
        <v>0</v>
      </c>
      <c r="L40" s="303">
        <f t="shared" si="8"/>
        <v>1</v>
      </c>
      <c r="M40" s="303">
        <f t="shared" si="19"/>
        <v>1</v>
      </c>
      <c r="N40" s="303">
        <f t="shared" si="19"/>
        <v>0</v>
      </c>
      <c r="O40" s="303">
        <f t="shared" si="9"/>
        <v>1</v>
      </c>
      <c r="P40" s="303">
        <f t="shared" si="19"/>
        <v>0</v>
      </c>
      <c r="Q40" s="303">
        <f t="shared" si="19"/>
        <v>1</v>
      </c>
      <c r="R40" s="303">
        <f t="shared" si="10"/>
        <v>0</v>
      </c>
      <c r="S40" s="303">
        <f t="shared" si="19"/>
        <v>0</v>
      </c>
      <c r="T40" s="303">
        <f t="shared" si="19"/>
        <v>0</v>
      </c>
      <c r="U40" s="303">
        <f t="shared" si="11"/>
        <v>25</v>
      </c>
      <c r="V40" s="303">
        <f t="shared" si="19"/>
        <v>16</v>
      </c>
      <c r="W40" s="303">
        <f t="shared" si="19"/>
        <v>9</v>
      </c>
      <c r="X40" s="303">
        <f t="shared" si="12"/>
        <v>0</v>
      </c>
      <c r="Y40" s="303">
        <f t="shared" si="19"/>
        <v>0</v>
      </c>
      <c r="Z40" s="303">
        <f t="shared" si="19"/>
        <v>0</v>
      </c>
      <c r="AA40" s="303">
        <f t="shared" si="13"/>
        <v>1</v>
      </c>
      <c r="AB40" s="303">
        <f t="shared" si="19"/>
        <v>0</v>
      </c>
      <c r="AC40" s="303">
        <f t="shared" si="19"/>
        <v>1</v>
      </c>
      <c r="AD40" s="303">
        <f t="shared" si="14"/>
        <v>0</v>
      </c>
      <c r="AE40" s="303">
        <f t="shared" si="19"/>
        <v>0</v>
      </c>
      <c r="AF40" s="303">
        <f t="shared" si="19"/>
        <v>0</v>
      </c>
      <c r="AG40" s="303">
        <f t="shared" si="15"/>
        <v>0</v>
      </c>
      <c r="AH40" s="303">
        <f t="shared" si="19"/>
        <v>0</v>
      </c>
      <c r="AI40" s="303">
        <f t="shared" si="19"/>
        <v>0</v>
      </c>
      <c r="AJ40" s="303">
        <f t="shared" si="16"/>
        <v>1</v>
      </c>
      <c r="AK40" s="303">
        <f t="shared" si="19"/>
        <v>0</v>
      </c>
      <c r="AL40" s="303">
        <f t="shared" si="19"/>
        <v>1</v>
      </c>
      <c r="AM40" s="303">
        <f t="shared" si="6"/>
        <v>6</v>
      </c>
      <c r="AN40" s="303">
        <f t="shared" si="19"/>
        <v>4</v>
      </c>
      <c r="AO40" s="303">
        <f t="shared" si="19"/>
        <v>2</v>
      </c>
      <c r="AP40" s="467" t="s">
        <v>32</v>
      </c>
      <c r="AQ40" s="521"/>
      <c r="AT40" s="120"/>
    </row>
    <row r="41" spans="1:46" s="120" customFormat="1" ht="18.75" customHeight="1">
      <c r="A41" s="112"/>
      <c r="B41" s="114" t="s">
        <v>33</v>
      </c>
      <c r="C41" s="305">
        <f t="shared" si="1"/>
        <v>30</v>
      </c>
      <c r="D41" s="306">
        <f t="shared" si="2"/>
        <v>18</v>
      </c>
      <c r="E41" s="306">
        <f t="shared" si="3"/>
        <v>12</v>
      </c>
      <c r="F41" s="306">
        <f t="shared" si="4"/>
        <v>1</v>
      </c>
      <c r="G41" s="198">
        <v>1</v>
      </c>
      <c r="H41" s="198">
        <v>0</v>
      </c>
      <c r="I41" s="306">
        <f t="shared" si="7"/>
        <v>0</v>
      </c>
      <c r="J41" s="198">
        <v>0</v>
      </c>
      <c r="K41" s="198">
        <v>0</v>
      </c>
      <c r="L41" s="306">
        <f t="shared" si="8"/>
        <v>1</v>
      </c>
      <c r="M41" s="198">
        <v>1</v>
      </c>
      <c r="N41" s="198">
        <v>0</v>
      </c>
      <c r="O41" s="306">
        <f t="shared" si="9"/>
        <v>1</v>
      </c>
      <c r="P41" s="198">
        <v>0</v>
      </c>
      <c r="Q41" s="198">
        <v>1</v>
      </c>
      <c r="R41" s="306">
        <f t="shared" si="10"/>
        <v>0</v>
      </c>
      <c r="S41" s="198">
        <v>0</v>
      </c>
      <c r="T41" s="198">
        <v>0</v>
      </c>
      <c r="U41" s="306">
        <f t="shared" si="11"/>
        <v>25</v>
      </c>
      <c r="V41" s="198">
        <v>16</v>
      </c>
      <c r="W41" s="198">
        <v>9</v>
      </c>
      <c r="X41" s="306">
        <f t="shared" si="12"/>
        <v>0</v>
      </c>
      <c r="Y41" s="198">
        <v>0</v>
      </c>
      <c r="Z41" s="198">
        <v>0</v>
      </c>
      <c r="AA41" s="306">
        <f t="shared" si="13"/>
        <v>1</v>
      </c>
      <c r="AB41" s="198">
        <v>0</v>
      </c>
      <c r="AC41" s="198">
        <v>1</v>
      </c>
      <c r="AD41" s="306">
        <f t="shared" si="14"/>
        <v>0</v>
      </c>
      <c r="AE41" s="198">
        <v>0</v>
      </c>
      <c r="AF41" s="198">
        <v>0</v>
      </c>
      <c r="AG41" s="306">
        <f t="shared" si="15"/>
        <v>0</v>
      </c>
      <c r="AH41" s="198">
        <v>0</v>
      </c>
      <c r="AI41" s="198">
        <v>0</v>
      </c>
      <c r="AJ41" s="306">
        <f t="shared" si="16"/>
        <v>1</v>
      </c>
      <c r="AK41" s="198">
        <v>0</v>
      </c>
      <c r="AL41" s="198">
        <v>1</v>
      </c>
      <c r="AM41" s="306">
        <f t="shared" si="6"/>
        <v>6</v>
      </c>
      <c r="AN41" s="198">
        <v>4</v>
      </c>
      <c r="AO41" s="198">
        <v>2</v>
      </c>
      <c r="AP41" s="111" t="s">
        <v>33</v>
      </c>
      <c r="AQ41" s="108"/>
    </row>
    <row r="42" spans="1:46" s="119" customFormat="1" ht="21" customHeight="1">
      <c r="A42" s="486" t="s">
        <v>168</v>
      </c>
      <c r="B42" s="522"/>
      <c r="C42" s="302">
        <f t="shared" si="1"/>
        <v>37</v>
      </c>
      <c r="D42" s="303">
        <f t="shared" si="2"/>
        <v>19</v>
      </c>
      <c r="E42" s="303">
        <f t="shared" si="3"/>
        <v>18</v>
      </c>
      <c r="F42" s="303">
        <f t="shared" si="4"/>
        <v>1</v>
      </c>
      <c r="G42" s="303">
        <f t="shared" ref="G42:AO42" si="20">SUM(G43:G44)</f>
        <v>1</v>
      </c>
      <c r="H42" s="303">
        <f t="shared" si="20"/>
        <v>0</v>
      </c>
      <c r="I42" s="303">
        <f t="shared" si="7"/>
        <v>0</v>
      </c>
      <c r="J42" s="303">
        <f t="shared" si="20"/>
        <v>0</v>
      </c>
      <c r="K42" s="303">
        <f t="shared" si="20"/>
        <v>0</v>
      </c>
      <c r="L42" s="303">
        <f t="shared" si="8"/>
        <v>1</v>
      </c>
      <c r="M42" s="303">
        <f t="shared" si="20"/>
        <v>1</v>
      </c>
      <c r="N42" s="303">
        <f t="shared" si="20"/>
        <v>0</v>
      </c>
      <c r="O42" s="303">
        <f t="shared" si="9"/>
        <v>1</v>
      </c>
      <c r="P42" s="303">
        <f t="shared" si="20"/>
        <v>1</v>
      </c>
      <c r="Q42" s="303">
        <f t="shared" si="20"/>
        <v>0</v>
      </c>
      <c r="R42" s="303">
        <f t="shared" si="10"/>
        <v>0</v>
      </c>
      <c r="S42" s="303">
        <f t="shared" si="20"/>
        <v>0</v>
      </c>
      <c r="T42" s="303">
        <f t="shared" si="20"/>
        <v>0</v>
      </c>
      <c r="U42" s="303">
        <f t="shared" si="11"/>
        <v>30</v>
      </c>
      <c r="V42" s="303">
        <f t="shared" si="20"/>
        <v>15</v>
      </c>
      <c r="W42" s="303">
        <f t="shared" si="20"/>
        <v>15</v>
      </c>
      <c r="X42" s="303">
        <f t="shared" si="12"/>
        <v>0</v>
      </c>
      <c r="Y42" s="303">
        <f t="shared" si="20"/>
        <v>0</v>
      </c>
      <c r="Z42" s="303">
        <f t="shared" si="20"/>
        <v>0</v>
      </c>
      <c r="AA42" s="303">
        <f t="shared" si="13"/>
        <v>2</v>
      </c>
      <c r="AB42" s="303">
        <f t="shared" si="20"/>
        <v>0</v>
      </c>
      <c r="AC42" s="303">
        <f t="shared" si="20"/>
        <v>2</v>
      </c>
      <c r="AD42" s="303">
        <f t="shared" si="14"/>
        <v>0</v>
      </c>
      <c r="AE42" s="303">
        <f t="shared" si="20"/>
        <v>0</v>
      </c>
      <c r="AF42" s="303">
        <f t="shared" si="20"/>
        <v>0</v>
      </c>
      <c r="AG42" s="303">
        <f t="shared" si="15"/>
        <v>0</v>
      </c>
      <c r="AH42" s="303">
        <f t="shared" si="20"/>
        <v>0</v>
      </c>
      <c r="AI42" s="303">
        <f t="shared" si="20"/>
        <v>0</v>
      </c>
      <c r="AJ42" s="303">
        <f t="shared" si="16"/>
        <v>2</v>
      </c>
      <c r="AK42" s="303">
        <f t="shared" si="20"/>
        <v>1</v>
      </c>
      <c r="AL42" s="303">
        <f t="shared" si="20"/>
        <v>1</v>
      </c>
      <c r="AM42" s="303">
        <f t="shared" si="6"/>
        <v>8</v>
      </c>
      <c r="AN42" s="303">
        <f t="shared" si="20"/>
        <v>7</v>
      </c>
      <c r="AO42" s="303">
        <f t="shared" si="20"/>
        <v>1</v>
      </c>
      <c r="AP42" s="465" t="s">
        <v>168</v>
      </c>
      <c r="AQ42" s="520"/>
      <c r="AT42" s="120"/>
    </row>
    <row r="43" spans="1:46" s="120" customFormat="1" ht="18.75" customHeight="1">
      <c r="A43" s="112"/>
      <c r="B43" s="114" t="s">
        <v>34</v>
      </c>
      <c r="C43" s="305">
        <f t="shared" si="1"/>
        <v>37</v>
      </c>
      <c r="D43" s="306">
        <f t="shared" si="2"/>
        <v>19</v>
      </c>
      <c r="E43" s="306">
        <f t="shared" si="3"/>
        <v>18</v>
      </c>
      <c r="F43" s="306">
        <f t="shared" si="4"/>
        <v>1</v>
      </c>
      <c r="G43" s="198">
        <v>1</v>
      </c>
      <c r="H43" s="198">
        <v>0</v>
      </c>
      <c r="I43" s="306">
        <f t="shared" si="7"/>
        <v>0</v>
      </c>
      <c r="J43" s="198">
        <v>0</v>
      </c>
      <c r="K43" s="198">
        <v>0</v>
      </c>
      <c r="L43" s="306">
        <f t="shared" si="8"/>
        <v>1</v>
      </c>
      <c r="M43" s="198">
        <v>1</v>
      </c>
      <c r="N43" s="198">
        <v>0</v>
      </c>
      <c r="O43" s="306">
        <f t="shared" si="9"/>
        <v>1</v>
      </c>
      <c r="P43" s="198">
        <v>1</v>
      </c>
      <c r="Q43" s="198">
        <v>0</v>
      </c>
      <c r="R43" s="306">
        <f t="shared" si="10"/>
        <v>0</v>
      </c>
      <c r="S43" s="198">
        <v>0</v>
      </c>
      <c r="T43" s="198">
        <v>0</v>
      </c>
      <c r="U43" s="306">
        <f t="shared" si="11"/>
        <v>30</v>
      </c>
      <c r="V43" s="198">
        <v>15</v>
      </c>
      <c r="W43" s="198">
        <v>15</v>
      </c>
      <c r="X43" s="306">
        <f t="shared" si="12"/>
        <v>0</v>
      </c>
      <c r="Y43" s="198">
        <v>0</v>
      </c>
      <c r="Z43" s="198">
        <v>0</v>
      </c>
      <c r="AA43" s="306">
        <f t="shared" si="13"/>
        <v>2</v>
      </c>
      <c r="AB43" s="198">
        <v>0</v>
      </c>
      <c r="AC43" s="198">
        <v>2</v>
      </c>
      <c r="AD43" s="306">
        <f t="shared" si="14"/>
        <v>0</v>
      </c>
      <c r="AE43" s="198">
        <v>0</v>
      </c>
      <c r="AF43" s="198">
        <v>0</v>
      </c>
      <c r="AG43" s="306">
        <f t="shared" si="15"/>
        <v>0</v>
      </c>
      <c r="AH43" s="198">
        <v>0</v>
      </c>
      <c r="AI43" s="198">
        <v>0</v>
      </c>
      <c r="AJ43" s="306">
        <f t="shared" si="16"/>
        <v>2</v>
      </c>
      <c r="AK43" s="198">
        <v>1</v>
      </c>
      <c r="AL43" s="198">
        <v>1</v>
      </c>
      <c r="AM43" s="306">
        <f t="shared" si="6"/>
        <v>8</v>
      </c>
      <c r="AN43" s="198">
        <v>7</v>
      </c>
      <c r="AO43" s="198">
        <v>1</v>
      </c>
      <c r="AP43" s="111" t="s">
        <v>34</v>
      </c>
      <c r="AQ43" s="108"/>
    </row>
    <row r="44" spans="1:46" s="120" customFormat="1" ht="18.75" customHeight="1">
      <c r="A44" s="112"/>
      <c r="B44" s="114" t="s">
        <v>35</v>
      </c>
      <c r="C44" s="305">
        <f t="shared" si="1"/>
        <v>0</v>
      </c>
      <c r="D44" s="306">
        <f t="shared" si="2"/>
        <v>0</v>
      </c>
      <c r="E44" s="306">
        <f t="shared" si="3"/>
        <v>0</v>
      </c>
      <c r="F44" s="306">
        <f t="shared" si="4"/>
        <v>0</v>
      </c>
      <c r="G44" s="198">
        <v>0</v>
      </c>
      <c r="H44" s="198">
        <v>0</v>
      </c>
      <c r="I44" s="306">
        <f t="shared" si="7"/>
        <v>0</v>
      </c>
      <c r="J44" s="198">
        <v>0</v>
      </c>
      <c r="K44" s="198">
        <v>0</v>
      </c>
      <c r="L44" s="306">
        <f t="shared" si="8"/>
        <v>0</v>
      </c>
      <c r="M44" s="198">
        <v>0</v>
      </c>
      <c r="N44" s="198">
        <v>0</v>
      </c>
      <c r="O44" s="306">
        <f t="shared" si="9"/>
        <v>0</v>
      </c>
      <c r="P44" s="198">
        <v>0</v>
      </c>
      <c r="Q44" s="198">
        <v>0</v>
      </c>
      <c r="R44" s="306">
        <f t="shared" si="10"/>
        <v>0</v>
      </c>
      <c r="S44" s="198">
        <v>0</v>
      </c>
      <c r="T44" s="198">
        <v>0</v>
      </c>
      <c r="U44" s="306">
        <f t="shared" si="11"/>
        <v>0</v>
      </c>
      <c r="V44" s="198">
        <v>0</v>
      </c>
      <c r="W44" s="198">
        <v>0</v>
      </c>
      <c r="X44" s="306">
        <f t="shared" si="12"/>
        <v>0</v>
      </c>
      <c r="Y44" s="198">
        <v>0</v>
      </c>
      <c r="Z44" s="198">
        <v>0</v>
      </c>
      <c r="AA44" s="306">
        <f t="shared" si="13"/>
        <v>0</v>
      </c>
      <c r="AB44" s="198">
        <v>0</v>
      </c>
      <c r="AC44" s="198">
        <v>0</v>
      </c>
      <c r="AD44" s="306">
        <f t="shared" si="14"/>
        <v>0</v>
      </c>
      <c r="AE44" s="198">
        <v>0</v>
      </c>
      <c r="AF44" s="198">
        <v>0</v>
      </c>
      <c r="AG44" s="306">
        <f t="shared" si="15"/>
        <v>0</v>
      </c>
      <c r="AH44" s="198">
        <v>0</v>
      </c>
      <c r="AI44" s="198">
        <v>0</v>
      </c>
      <c r="AJ44" s="306">
        <f t="shared" si="16"/>
        <v>0</v>
      </c>
      <c r="AK44" s="198">
        <v>0</v>
      </c>
      <c r="AL44" s="198">
        <v>0</v>
      </c>
      <c r="AM44" s="306">
        <f t="shared" si="6"/>
        <v>0</v>
      </c>
      <c r="AN44" s="198">
        <v>0</v>
      </c>
      <c r="AO44" s="198">
        <v>0</v>
      </c>
      <c r="AP44" s="111" t="s">
        <v>35</v>
      </c>
      <c r="AQ44" s="108"/>
      <c r="AT44" s="119"/>
    </row>
    <row r="45" spans="1:46" s="119" customFormat="1" ht="21" customHeight="1">
      <c r="A45" s="486" t="s">
        <v>169</v>
      </c>
      <c r="B45" s="522"/>
      <c r="C45" s="302">
        <f t="shared" si="1"/>
        <v>104</v>
      </c>
      <c r="D45" s="303">
        <f t="shared" si="2"/>
        <v>65</v>
      </c>
      <c r="E45" s="303">
        <f t="shared" si="3"/>
        <v>39</v>
      </c>
      <c r="F45" s="303">
        <f t="shared" si="4"/>
        <v>2</v>
      </c>
      <c r="G45" s="303">
        <f t="shared" ref="G45:AO45" si="21">SUM(G46:G48)</f>
        <v>2</v>
      </c>
      <c r="H45" s="303">
        <f t="shared" si="21"/>
        <v>0</v>
      </c>
      <c r="I45" s="303">
        <f t="shared" si="7"/>
        <v>0</v>
      </c>
      <c r="J45" s="303">
        <f t="shared" si="21"/>
        <v>0</v>
      </c>
      <c r="K45" s="303">
        <f t="shared" si="21"/>
        <v>0</v>
      </c>
      <c r="L45" s="303">
        <f t="shared" si="8"/>
        <v>3</v>
      </c>
      <c r="M45" s="303">
        <f t="shared" si="21"/>
        <v>3</v>
      </c>
      <c r="N45" s="303">
        <f t="shared" si="21"/>
        <v>0</v>
      </c>
      <c r="O45" s="303">
        <f t="shared" si="9"/>
        <v>4</v>
      </c>
      <c r="P45" s="303">
        <f t="shared" si="21"/>
        <v>3</v>
      </c>
      <c r="Q45" s="303">
        <f t="shared" si="21"/>
        <v>1</v>
      </c>
      <c r="R45" s="303">
        <f t="shared" si="10"/>
        <v>0</v>
      </c>
      <c r="S45" s="303">
        <f t="shared" si="21"/>
        <v>0</v>
      </c>
      <c r="T45" s="303">
        <f t="shared" si="21"/>
        <v>0</v>
      </c>
      <c r="U45" s="303">
        <f t="shared" si="11"/>
        <v>89</v>
      </c>
      <c r="V45" s="303">
        <f t="shared" si="21"/>
        <v>55</v>
      </c>
      <c r="W45" s="303">
        <f t="shared" si="21"/>
        <v>34</v>
      </c>
      <c r="X45" s="303">
        <f t="shared" si="12"/>
        <v>0</v>
      </c>
      <c r="Y45" s="303">
        <f t="shared" si="21"/>
        <v>0</v>
      </c>
      <c r="Z45" s="303">
        <f t="shared" si="21"/>
        <v>0</v>
      </c>
      <c r="AA45" s="303">
        <f t="shared" si="13"/>
        <v>3</v>
      </c>
      <c r="AB45" s="303">
        <f t="shared" si="21"/>
        <v>0</v>
      </c>
      <c r="AC45" s="303">
        <f t="shared" si="21"/>
        <v>3</v>
      </c>
      <c r="AD45" s="303">
        <f t="shared" si="14"/>
        <v>0</v>
      </c>
      <c r="AE45" s="303">
        <f t="shared" si="21"/>
        <v>0</v>
      </c>
      <c r="AF45" s="303">
        <f t="shared" si="21"/>
        <v>0</v>
      </c>
      <c r="AG45" s="303">
        <f t="shared" si="15"/>
        <v>0</v>
      </c>
      <c r="AH45" s="303">
        <f t="shared" si="21"/>
        <v>0</v>
      </c>
      <c r="AI45" s="303">
        <f t="shared" si="21"/>
        <v>0</v>
      </c>
      <c r="AJ45" s="303">
        <f t="shared" si="16"/>
        <v>3</v>
      </c>
      <c r="AK45" s="303">
        <f t="shared" si="21"/>
        <v>2</v>
      </c>
      <c r="AL45" s="303">
        <f t="shared" si="21"/>
        <v>1</v>
      </c>
      <c r="AM45" s="303">
        <f t="shared" si="6"/>
        <v>4</v>
      </c>
      <c r="AN45" s="303">
        <f t="shared" si="21"/>
        <v>3</v>
      </c>
      <c r="AO45" s="303">
        <f t="shared" si="21"/>
        <v>1</v>
      </c>
      <c r="AP45" s="465" t="s">
        <v>169</v>
      </c>
      <c r="AQ45" s="520"/>
    </row>
    <row r="46" spans="1:46" s="120" customFormat="1" ht="18.75" customHeight="1">
      <c r="A46" s="112"/>
      <c r="B46" s="114" t="s">
        <v>36</v>
      </c>
      <c r="C46" s="305">
        <f t="shared" si="1"/>
        <v>39</v>
      </c>
      <c r="D46" s="306">
        <f t="shared" si="2"/>
        <v>25</v>
      </c>
      <c r="E46" s="306">
        <f t="shared" si="3"/>
        <v>14</v>
      </c>
      <c r="F46" s="306">
        <f t="shared" si="4"/>
        <v>1</v>
      </c>
      <c r="G46" s="198">
        <v>1</v>
      </c>
      <c r="H46" s="198">
        <v>0</v>
      </c>
      <c r="I46" s="306">
        <f t="shared" si="7"/>
        <v>0</v>
      </c>
      <c r="J46" s="198">
        <v>0</v>
      </c>
      <c r="K46" s="198">
        <v>0</v>
      </c>
      <c r="L46" s="306">
        <f t="shared" si="8"/>
        <v>1</v>
      </c>
      <c r="M46" s="198">
        <v>1</v>
      </c>
      <c r="N46" s="198">
        <v>0</v>
      </c>
      <c r="O46" s="306">
        <f t="shared" si="9"/>
        <v>2</v>
      </c>
      <c r="P46" s="198">
        <v>2</v>
      </c>
      <c r="Q46" s="198">
        <v>0</v>
      </c>
      <c r="R46" s="306">
        <f t="shared" si="10"/>
        <v>0</v>
      </c>
      <c r="S46" s="198">
        <v>0</v>
      </c>
      <c r="T46" s="198">
        <v>0</v>
      </c>
      <c r="U46" s="306">
        <f t="shared" si="11"/>
        <v>33</v>
      </c>
      <c r="V46" s="198">
        <v>20</v>
      </c>
      <c r="W46" s="198">
        <v>13</v>
      </c>
      <c r="X46" s="306">
        <f t="shared" si="12"/>
        <v>0</v>
      </c>
      <c r="Y46" s="198">
        <v>0</v>
      </c>
      <c r="Z46" s="198">
        <v>0</v>
      </c>
      <c r="AA46" s="306">
        <f t="shared" si="13"/>
        <v>1</v>
      </c>
      <c r="AB46" s="198">
        <v>0</v>
      </c>
      <c r="AC46" s="198">
        <v>1</v>
      </c>
      <c r="AD46" s="306">
        <f t="shared" si="14"/>
        <v>0</v>
      </c>
      <c r="AE46" s="198">
        <v>0</v>
      </c>
      <c r="AF46" s="198">
        <v>0</v>
      </c>
      <c r="AG46" s="306">
        <f t="shared" si="15"/>
        <v>0</v>
      </c>
      <c r="AH46" s="198">
        <v>0</v>
      </c>
      <c r="AI46" s="198">
        <v>0</v>
      </c>
      <c r="AJ46" s="306">
        <f t="shared" si="16"/>
        <v>1</v>
      </c>
      <c r="AK46" s="198">
        <v>1</v>
      </c>
      <c r="AL46" s="198">
        <v>0</v>
      </c>
      <c r="AM46" s="306">
        <f t="shared" si="6"/>
        <v>4</v>
      </c>
      <c r="AN46" s="198">
        <v>3</v>
      </c>
      <c r="AO46" s="198">
        <v>1</v>
      </c>
      <c r="AP46" s="111" t="s">
        <v>36</v>
      </c>
      <c r="AQ46" s="108"/>
    </row>
    <row r="47" spans="1:46" s="120" customFormat="1" ht="18.75" customHeight="1">
      <c r="A47" s="112"/>
      <c r="B47" s="114" t="s">
        <v>37</v>
      </c>
      <c r="C47" s="305">
        <f t="shared" si="1"/>
        <v>0</v>
      </c>
      <c r="D47" s="306">
        <f t="shared" si="2"/>
        <v>0</v>
      </c>
      <c r="E47" s="306">
        <f t="shared" si="3"/>
        <v>0</v>
      </c>
      <c r="F47" s="306">
        <f t="shared" si="4"/>
        <v>0</v>
      </c>
      <c r="G47" s="198">
        <v>0</v>
      </c>
      <c r="H47" s="198">
        <v>0</v>
      </c>
      <c r="I47" s="306">
        <f t="shared" si="7"/>
        <v>0</v>
      </c>
      <c r="J47" s="198">
        <v>0</v>
      </c>
      <c r="K47" s="198">
        <v>0</v>
      </c>
      <c r="L47" s="306">
        <f t="shared" si="8"/>
        <v>0</v>
      </c>
      <c r="M47" s="198">
        <v>0</v>
      </c>
      <c r="N47" s="198">
        <v>0</v>
      </c>
      <c r="O47" s="306">
        <f t="shared" si="9"/>
        <v>0</v>
      </c>
      <c r="P47" s="198">
        <v>0</v>
      </c>
      <c r="Q47" s="198">
        <v>0</v>
      </c>
      <c r="R47" s="306">
        <f t="shared" si="10"/>
        <v>0</v>
      </c>
      <c r="S47" s="198">
        <v>0</v>
      </c>
      <c r="T47" s="198">
        <v>0</v>
      </c>
      <c r="U47" s="306">
        <f t="shared" si="11"/>
        <v>0</v>
      </c>
      <c r="V47" s="198">
        <v>0</v>
      </c>
      <c r="W47" s="198">
        <v>0</v>
      </c>
      <c r="X47" s="306">
        <f t="shared" si="12"/>
        <v>0</v>
      </c>
      <c r="Y47" s="198">
        <v>0</v>
      </c>
      <c r="Z47" s="198">
        <v>0</v>
      </c>
      <c r="AA47" s="306">
        <f t="shared" si="13"/>
        <v>0</v>
      </c>
      <c r="AB47" s="198">
        <v>0</v>
      </c>
      <c r="AC47" s="198">
        <v>0</v>
      </c>
      <c r="AD47" s="306">
        <f t="shared" si="14"/>
        <v>0</v>
      </c>
      <c r="AE47" s="198">
        <v>0</v>
      </c>
      <c r="AF47" s="198">
        <v>0</v>
      </c>
      <c r="AG47" s="306">
        <f t="shared" si="15"/>
        <v>0</v>
      </c>
      <c r="AH47" s="198">
        <v>0</v>
      </c>
      <c r="AI47" s="198">
        <v>0</v>
      </c>
      <c r="AJ47" s="306">
        <f t="shared" si="16"/>
        <v>0</v>
      </c>
      <c r="AK47" s="198">
        <v>0</v>
      </c>
      <c r="AL47" s="198">
        <v>0</v>
      </c>
      <c r="AM47" s="306">
        <f t="shared" si="6"/>
        <v>0</v>
      </c>
      <c r="AN47" s="198">
        <v>0</v>
      </c>
      <c r="AO47" s="198">
        <v>0</v>
      </c>
      <c r="AP47" s="111" t="s">
        <v>37</v>
      </c>
      <c r="AQ47" s="108"/>
      <c r="AT47" s="119"/>
    </row>
    <row r="48" spans="1:46" s="120" customFormat="1" ht="18.75" customHeight="1">
      <c r="A48" s="112"/>
      <c r="B48" s="114" t="s">
        <v>38</v>
      </c>
      <c r="C48" s="305">
        <f t="shared" si="1"/>
        <v>65</v>
      </c>
      <c r="D48" s="306">
        <f t="shared" si="2"/>
        <v>40</v>
      </c>
      <c r="E48" s="306">
        <f t="shared" si="3"/>
        <v>25</v>
      </c>
      <c r="F48" s="306">
        <f t="shared" si="4"/>
        <v>1</v>
      </c>
      <c r="G48" s="198">
        <v>1</v>
      </c>
      <c r="H48" s="198">
        <v>0</v>
      </c>
      <c r="I48" s="306">
        <f t="shared" si="7"/>
        <v>0</v>
      </c>
      <c r="J48" s="198">
        <v>0</v>
      </c>
      <c r="K48" s="198">
        <v>0</v>
      </c>
      <c r="L48" s="306">
        <f t="shared" si="8"/>
        <v>2</v>
      </c>
      <c r="M48" s="198">
        <v>2</v>
      </c>
      <c r="N48" s="198">
        <v>0</v>
      </c>
      <c r="O48" s="306">
        <f t="shared" si="9"/>
        <v>2</v>
      </c>
      <c r="P48" s="198">
        <v>1</v>
      </c>
      <c r="Q48" s="198">
        <v>1</v>
      </c>
      <c r="R48" s="306">
        <f t="shared" si="10"/>
        <v>0</v>
      </c>
      <c r="S48" s="198">
        <v>0</v>
      </c>
      <c r="T48" s="198">
        <v>0</v>
      </c>
      <c r="U48" s="306">
        <f t="shared" si="11"/>
        <v>56</v>
      </c>
      <c r="V48" s="198">
        <v>35</v>
      </c>
      <c r="W48" s="198">
        <v>21</v>
      </c>
      <c r="X48" s="306">
        <f t="shared" si="12"/>
        <v>0</v>
      </c>
      <c r="Y48" s="198">
        <v>0</v>
      </c>
      <c r="Z48" s="198">
        <v>0</v>
      </c>
      <c r="AA48" s="306">
        <f t="shared" si="13"/>
        <v>2</v>
      </c>
      <c r="AB48" s="198">
        <v>0</v>
      </c>
      <c r="AC48" s="198">
        <v>2</v>
      </c>
      <c r="AD48" s="306">
        <f t="shared" si="14"/>
        <v>0</v>
      </c>
      <c r="AE48" s="198">
        <v>0</v>
      </c>
      <c r="AF48" s="198">
        <v>0</v>
      </c>
      <c r="AG48" s="306">
        <f t="shared" si="15"/>
        <v>0</v>
      </c>
      <c r="AH48" s="198">
        <v>0</v>
      </c>
      <c r="AI48" s="198">
        <v>0</v>
      </c>
      <c r="AJ48" s="306">
        <f t="shared" si="16"/>
        <v>2</v>
      </c>
      <c r="AK48" s="198">
        <v>1</v>
      </c>
      <c r="AL48" s="198">
        <v>1</v>
      </c>
      <c r="AM48" s="306">
        <f t="shared" si="6"/>
        <v>0</v>
      </c>
      <c r="AN48" s="198">
        <v>0</v>
      </c>
      <c r="AO48" s="198">
        <v>0</v>
      </c>
      <c r="AP48" s="111" t="s">
        <v>38</v>
      </c>
      <c r="AQ48" s="108"/>
    </row>
    <row r="49" spans="1:46" s="119" customFormat="1" ht="21" customHeight="1">
      <c r="A49" s="486" t="s">
        <v>170</v>
      </c>
      <c r="B49" s="522"/>
      <c r="C49" s="302">
        <f t="shared" si="1"/>
        <v>45</v>
      </c>
      <c r="D49" s="303">
        <f t="shared" si="2"/>
        <v>33</v>
      </c>
      <c r="E49" s="303">
        <f t="shared" si="3"/>
        <v>12</v>
      </c>
      <c r="F49" s="303">
        <f t="shared" si="4"/>
        <v>1</v>
      </c>
      <c r="G49" s="303">
        <f>SUM(G50:G52)</f>
        <v>1</v>
      </c>
      <c r="H49" s="303">
        <f>SUM(H50:H52)</f>
        <v>0</v>
      </c>
      <c r="I49" s="303">
        <f t="shared" si="7"/>
        <v>0</v>
      </c>
      <c r="J49" s="303">
        <f>SUM(J50:J52)</f>
        <v>0</v>
      </c>
      <c r="K49" s="303">
        <f>SUM(K50:K52)</f>
        <v>0</v>
      </c>
      <c r="L49" s="303">
        <f t="shared" si="8"/>
        <v>1</v>
      </c>
      <c r="M49" s="303">
        <f>SUM(M50:M52)</f>
        <v>1</v>
      </c>
      <c r="N49" s="303">
        <f>SUM(N50:N52)</f>
        <v>0</v>
      </c>
      <c r="O49" s="303">
        <f t="shared" si="9"/>
        <v>2</v>
      </c>
      <c r="P49" s="303">
        <f>SUM(P50:P52)</f>
        <v>2</v>
      </c>
      <c r="Q49" s="303">
        <f>SUM(Q50:Q52)</f>
        <v>0</v>
      </c>
      <c r="R49" s="303">
        <f t="shared" si="10"/>
        <v>0</v>
      </c>
      <c r="S49" s="303">
        <f>SUM(S50:S52)</f>
        <v>0</v>
      </c>
      <c r="T49" s="303">
        <f>SUM(T50:T52)</f>
        <v>0</v>
      </c>
      <c r="U49" s="303">
        <f t="shared" si="11"/>
        <v>37</v>
      </c>
      <c r="V49" s="303">
        <f>SUM(V50:V52)</f>
        <v>27</v>
      </c>
      <c r="W49" s="303">
        <f>SUM(W50:W52)</f>
        <v>10</v>
      </c>
      <c r="X49" s="303">
        <f t="shared" si="12"/>
        <v>0</v>
      </c>
      <c r="Y49" s="303">
        <f>SUM(Y50:Y52)</f>
        <v>0</v>
      </c>
      <c r="Z49" s="303">
        <f>SUM(Z50:Z52)</f>
        <v>0</v>
      </c>
      <c r="AA49" s="303">
        <f t="shared" si="13"/>
        <v>2</v>
      </c>
      <c r="AB49" s="303">
        <f>SUM(AB50:AB52)</f>
        <v>0</v>
      </c>
      <c r="AC49" s="303">
        <f>SUM(AC50:AC52)</f>
        <v>2</v>
      </c>
      <c r="AD49" s="303">
        <f t="shared" si="14"/>
        <v>0</v>
      </c>
      <c r="AE49" s="303">
        <f>SUM(AE50:AE52)</f>
        <v>0</v>
      </c>
      <c r="AF49" s="303">
        <f>SUM(AF50:AF52)</f>
        <v>0</v>
      </c>
      <c r="AG49" s="303">
        <f t="shared" si="15"/>
        <v>0</v>
      </c>
      <c r="AH49" s="303">
        <f>SUM(AH50:AH52)</f>
        <v>0</v>
      </c>
      <c r="AI49" s="303">
        <f>SUM(AI50:AI52)</f>
        <v>0</v>
      </c>
      <c r="AJ49" s="303">
        <f t="shared" si="16"/>
        <v>2</v>
      </c>
      <c r="AK49" s="303">
        <f>SUM(AK50:AK52)</f>
        <v>2</v>
      </c>
      <c r="AL49" s="303">
        <f>SUM(AL50:AL52)</f>
        <v>0</v>
      </c>
      <c r="AM49" s="303">
        <f t="shared" si="6"/>
        <v>5</v>
      </c>
      <c r="AN49" s="303">
        <f>SUM(AN50:AN52)</f>
        <v>5</v>
      </c>
      <c r="AO49" s="303">
        <f>SUM(AO50:AO52)</f>
        <v>0</v>
      </c>
      <c r="AP49" s="465" t="s">
        <v>170</v>
      </c>
      <c r="AQ49" s="520"/>
      <c r="AT49" s="120"/>
    </row>
    <row r="50" spans="1:46" s="120" customFormat="1" ht="18.75" customHeight="1">
      <c r="A50" s="112"/>
      <c r="B50" s="114" t="s">
        <v>39</v>
      </c>
      <c r="C50" s="305">
        <f t="shared" si="1"/>
        <v>45</v>
      </c>
      <c r="D50" s="306">
        <f t="shared" si="2"/>
        <v>33</v>
      </c>
      <c r="E50" s="306">
        <f t="shared" si="3"/>
        <v>12</v>
      </c>
      <c r="F50" s="306">
        <f t="shared" si="4"/>
        <v>1</v>
      </c>
      <c r="G50" s="198">
        <v>1</v>
      </c>
      <c r="H50" s="198">
        <v>0</v>
      </c>
      <c r="I50" s="306">
        <f t="shared" si="7"/>
        <v>0</v>
      </c>
      <c r="J50" s="198">
        <v>0</v>
      </c>
      <c r="K50" s="198">
        <v>0</v>
      </c>
      <c r="L50" s="306">
        <f t="shared" si="8"/>
        <v>1</v>
      </c>
      <c r="M50" s="198">
        <v>1</v>
      </c>
      <c r="N50" s="198">
        <v>0</v>
      </c>
      <c r="O50" s="306">
        <f t="shared" si="9"/>
        <v>2</v>
      </c>
      <c r="P50" s="198">
        <v>2</v>
      </c>
      <c r="Q50" s="198">
        <v>0</v>
      </c>
      <c r="R50" s="306">
        <f t="shared" si="10"/>
        <v>0</v>
      </c>
      <c r="S50" s="198">
        <v>0</v>
      </c>
      <c r="T50" s="198">
        <v>0</v>
      </c>
      <c r="U50" s="306">
        <f t="shared" si="11"/>
        <v>37</v>
      </c>
      <c r="V50" s="198">
        <v>27</v>
      </c>
      <c r="W50" s="198">
        <v>10</v>
      </c>
      <c r="X50" s="306">
        <f t="shared" si="12"/>
        <v>0</v>
      </c>
      <c r="Y50" s="198">
        <v>0</v>
      </c>
      <c r="Z50" s="198">
        <v>0</v>
      </c>
      <c r="AA50" s="306">
        <f t="shared" si="13"/>
        <v>2</v>
      </c>
      <c r="AB50" s="198">
        <v>0</v>
      </c>
      <c r="AC50" s="198">
        <v>2</v>
      </c>
      <c r="AD50" s="306">
        <f t="shared" si="14"/>
        <v>0</v>
      </c>
      <c r="AE50" s="198">
        <v>0</v>
      </c>
      <c r="AF50" s="198">
        <v>0</v>
      </c>
      <c r="AG50" s="306">
        <f t="shared" si="15"/>
        <v>0</v>
      </c>
      <c r="AH50" s="198">
        <v>0</v>
      </c>
      <c r="AI50" s="198">
        <v>0</v>
      </c>
      <c r="AJ50" s="306">
        <f t="shared" si="16"/>
        <v>2</v>
      </c>
      <c r="AK50" s="198">
        <v>2</v>
      </c>
      <c r="AL50" s="198">
        <v>0</v>
      </c>
      <c r="AM50" s="306">
        <f t="shared" si="6"/>
        <v>5</v>
      </c>
      <c r="AN50" s="198">
        <v>5</v>
      </c>
      <c r="AO50" s="198">
        <v>0</v>
      </c>
      <c r="AP50" s="111" t="s">
        <v>39</v>
      </c>
      <c r="AQ50" s="108"/>
    </row>
    <row r="51" spans="1:46" s="120" customFormat="1" ht="18.75" customHeight="1">
      <c r="A51" s="112"/>
      <c r="B51" s="114" t="s">
        <v>40</v>
      </c>
      <c r="C51" s="305">
        <f t="shared" si="1"/>
        <v>0</v>
      </c>
      <c r="D51" s="306">
        <f t="shared" si="2"/>
        <v>0</v>
      </c>
      <c r="E51" s="306">
        <f t="shared" si="3"/>
        <v>0</v>
      </c>
      <c r="F51" s="306">
        <f t="shared" si="4"/>
        <v>0</v>
      </c>
      <c r="G51" s="198">
        <v>0</v>
      </c>
      <c r="H51" s="198">
        <v>0</v>
      </c>
      <c r="I51" s="306">
        <f t="shared" si="7"/>
        <v>0</v>
      </c>
      <c r="J51" s="198">
        <v>0</v>
      </c>
      <c r="K51" s="198">
        <v>0</v>
      </c>
      <c r="L51" s="306">
        <f t="shared" si="8"/>
        <v>0</v>
      </c>
      <c r="M51" s="198">
        <v>0</v>
      </c>
      <c r="N51" s="198">
        <v>0</v>
      </c>
      <c r="O51" s="306">
        <f t="shared" si="9"/>
        <v>0</v>
      </c>
      <c r="P51" s="198">
        <v>0</v>
      </c>
      <c r="Q51" s="198">
        <v>0</v>
      </c>
      <c r="R51" s="306">
        <f t="shared" si="10"/>
        <v>0</v>
      </c>
      <c r="S51" s="198">
        <v>0</v>
      </c>
      <c r="T51" s="198">
        <v>0</v>
      </c>
      <c r="U51" s="306">
        <f t="shared" si="11"/>
        <v>0</v>
      </c>
      <c r="V51" s="198">
        <v>0</v>
      </c>
      <c r="W51" s="198">
        <v>0</v>
      </c>
      <c r="X51" s="306">
        <f t="shared" si="12"/>
        <v>0</v>
      </c>
      <c r="Y51" s="198">
        <v>0</v>
      </c>
      <c r="Z51" s="198">
        <v>0</v>
      </c>
      <c r="AA51" s="306">
        <f t="shared" si="13"/>
        <v>0</v>
      </c>
      <c r="AB51" s="198">
        <v>0</v>
      </c>
      <c r="AC51" s="198">
        <v>0</v>
      </c>
      <c r="AD51" s="306">
        <f t="shared" si="14"/>
        <v>0</v>
      </c>
      <c r="AE51" s="198">
        <v>0</v>
      </c>
      <c r="AF51" s="198">
        <v>0</v>
      </c>
      <c r="AG51" s="306">
        <f t="shared" si="15"/>
        <v>0</v>
      </c>
      <c r="AH51" s="198">
        <v>0</v>
      </c>
      <c r="AI51" s="198">
        <v>0</v>
      </c>
      <c r="AJ51" s="306">
        <f t="shared" si="16"/>
        <v>0</v>
      </c>
      <c r="AK51" s="198">
        <v>0</v>
      </c>
      <c r="AL51" s="198">
        <v>0</v>
      </c>
      <c r="AM51" s="306">
        <f t="shared" si="6"/>
        <v>0</v>
      </c>
      <c r="AN51" s="198">
        <v>0</v>
      </c>
      <c r="AO51" s="198">
        <v>0</v>
      </c>
      <c r="AP51" s="111" t="s">
        <v>40</v>
      </c>
      <c r="AQ51" s="108"/>
      <c r="AT51" s="119"/>
    </row>
    <row r="52" spans="1:46" s="120" customFormat="1" ht="18.75" customHeight="1">
      <c r="A52" s="112"/>
      <c r="B52" s="114" t="s">
        <v>41</v>
      </c>
      <c r="C52" s="305">
        <f t="shared" si="1"/>
        <v>0</v>
      </c>
      <c r="D52" s="306">
        <f t="shared" si="2"/>
        <v>0</v>
      </c>
      <c r="E52" s="306">
        <f t="shared" si="3"/>
        <v>0</v>
      </c>
      <c r="F52" s="306">
        <f t="shared" si="4"/>
        <v>0</v>
      </c>
      <c r="G52" s="198">
        <v>0</v>
      </c>
      <c r="H52" s="198">
        <v>0</v>
      </c>
      <c r="I52" s="306">
        <f t="shared" si="7"/>
        <v>0</v>
      </c>
      <c r="J52" s="198">
        <v>0</v>
      </c>
      <c r="K52" s="198">
        <v>0</v>
      </c>
      <c r="L52" s="306">
        <f t="shared" si="8"/>
        <v>0</v>
      </c>
      <c r="M52" s="198">
        <v>0</v>
      </c>
      <c r="N52" s="198">
        <v>0</v>
      </c>
      <c r="O52" s="306">
        <f t="shared" si="9"/>
        <v>0</v>
      </c>
      <c r="P52" s="198">
        <v>0</v>
      </c>
      <c r="Q52" s="198">
        <v>0</v>
      </c>
      <c r="R52" s="306">
        <f t="shared" si="10"/>
        <v>0</v>
      </c>
      <c r="S52" s="198">
        <v>0</v>
      </c>
      <c r="T52" s="198">
        <v>0</v>
      </c>
      <c r="U52" s="306">
        <f t="shared" si="11"/>
        <v>0</v>
      </c>
      <c r="V52" s="198">
        <v>0</v>
      </c>
      <c r="W52" s="198">
        <v>0</v>
      </c>
      <c r="X52" s="306">
        <f t="shared" si="12"/>
        <v>0</v>
      </c>
      <c r="Y52" s="198">
        <v>0</v>
      </c>
      <c r="Z52" s="198">
        <v>0</v>
      </c>
      <c r="AA52" s="306">
        <f t="shared" si="13"/>
        <v>0</v>
      </c>
      <c r="AB52" s="198">
        <v>0</v>
      </c>
      <c r="AC52" s="198">
        <v>0</v>
      </c>
      <c r="AD52" s="306">
        <f t="shared" si="14"/>
        <v>0</v>
      </c>
      <c r="AE52" s="198">
        <v>0</v>
      </c>
      <c r="AF52" s="198">
        <v>0</v>
      </c>
      <c r="AG52" s="306">
        <f t="shared" si="15"/>
        <v>0</v>
      </c>
      <c r="AH52" s="198">
        <v>0</v>
      </c>
      <c r="AI52" s="198">
        <v>0</v>
      </c>
      <c r="AJ52" s="306">
        <f t="shared" si="16"/>
        <v>0</v>
      </c>
      <c r="AK52" s="198">
        <v>0</v>
      </c>
      <c r="AL52" s="198">
        <v>0</v>
      </c>
      <c r="AM52" s="306">
        <f t="shared" si="6"/>
        <v>0</v>
      </c>
      <c r="AN52" s="198">
        <v>0</v>
      </c>
      <c r="AO52" s="198">
        <v>0</v>
      </c>
      <c r="AP52" s="111" t="s">
        <v>41</v>
      </c>
      <c r="AQ52" s="108"/>
    </row>
    <row r="53" spans="1:46" s="121" customFormat="1" ht="21" customHeight="1">
      <c r="A53" s="486" t="s">
        <v>171</v>
      </c>
      <c r="B53" s="522"/>
      <c r="C53" s="302">
        <f t="shared" si="1"/>
        <v>63</v>
      </c>
      <c r="D53" s="303">
        <f t="shared" si="2"/>
        <v>46</v>
      </c>
      <c r="E53" s="303">
        <f t="shared" si="3"/>
        <v>17</v>
      </c>
      <c r="F53" s="303">
        <f t="shared" si="4"/>
        <v>2</v>
      </c>
      <c r="G53" s="303">
        <f t="shared" ref="G53:AO53" si="22">SUM(G54:G55)</f>
        <v>2</v>
      </c>
      <c r="H53" s="303">
        <f t="shared" si="22"/>
        <v>0</v>
      </c>
      <c r="I53" s="303">
        <f t="shared" si="7"/>
        <v>0</v>
      </c>
      <c r="J53" s="303">
        <f t="shared" si="22"/>
        <v>0</v>
      </c>
      <c r="K53" s="303">
        <f t="shared" si="22"/>
        <v>0</v>
      </c>
      <c r="L53" s="303">
        <f t="shared" si="8"/>
        <v>3</v>
      </c>
      <c r="M53" s="303">
        <f t="shared" si="22"/>
        <v>3</v>
      </c>
      <c r="N53" s="303">
        <f t="shared" si="22"/>
        <v>0</v>
      </c>
      <c r="O53" s="303">
        <f t="shared" si="9"/>
        <v>2</v>
      </c>
      <c r="P53" s="303">
        <f t="shared" si="22"/>
        <v>2</v>
      </c>
      <c r="Q53" s="303">
        <f t="shared" si="22"/>
        <v>0</v>
      </c>
      <c r="R53" s="303">
        <f t="shared" si="10"/>
        <v>0</v>
      </c>
      <c r="S53" s="303">
        <f t="shared" si="22"/>
        <v>0</v>
      </c>
      <c r="T53" s="303">
        <f t="shared" si="22"/>
        <v>0</v>
      </c>
      <c r="U53" s="303">
        <f t="shared" si="11"/>
        <v>50</v>
      </c>
      <c r="V53" s="303">
        <f t="shared" si="22"/>
        <v>36</v>
      </c>
      <c r="W53" s="303">
        <f t="shared" si="22"/>
        <v>14</v>
      </c>
      <c r="X53" s="303">
        <f t="shared" si="12"/>
        <v>0</v>
      </c>
      <c r="Y53" s="303">
        <f t="shared" si="22"/>
        <v>0</v>
      </c>
      <c r="Z53" s="303">
        <f t="shared" si="22"/>
        <v>0</v>
      </c>
      <c r="AA53" s="303">
        <f t="shared" si="13"/>
        <v>2</v>
      </c>
      <c r="AB53" s="303">
        <f t="shared" si="22"/>
        <v>0</v>
      </c>
      <c r="AC53" s="303">
        <f t="shared" si="22"/>
        <v>2</v>
      </c>
      <c r="AD53" s="303">
        <f t="shared" si="14"/>
        <v>0</v>
      </c>
      <c r="AE53" s="303">
        <f t="shared" si="22"/>
        <v>0</v>
      </c>
      <c r="AF53" s="303">
        <f t="shared" si="22"/>
        <v>0</v>
      </c>
      <c r="AG53" s="303">
        <f t="shared" si="15"/>
        <v>0</v>
      </c>
      <c r="AH53" s="303">
        <f t="shared" si="22"/>
        <v>0</v>
      </c>
      <c r="AI53" s="303">
        <f t="shared" si="22"/>
        <v>0</v>
      </c>
      <c r="AJ53" s="303">
        <f t="shared" si="16"/>
        <v>4</v>
      </c>
      <c r="AK53" s="303">
        <f t="shared" si="22"/>
        <v>3</v>
      </c>
      <c r="AL53" s="303">
        <f t="shared" si="22"/>
        <v>1</v>
      </c>
      <c r="AM53" s="303">
        <f t="shared" si="6"/>
        <v>15</v>
      </c>
      <c r="AN53" s="303">
        <f t="shared" si="22"/>
        <v>8</v>
      </c>
      <c r="AO53" s="303">
        <f t="shared" si="22"/>
        <v>7</v>
      </c>
      <c r="AP53" s="465" t="s">
        <v>171</v>
      </c>
      <c r="AQ53" s="520"/>
      <c r="AT53" s="120"/>
    </row>
    <row r="54" spans="1:46" s="120" customFormat="1" ht="18.75" customHeight="1">
      <c r="A54" s="112"/>
      <c r="B54" s="114" t="s">
        <v>42</v>
      </c>
      <c r="C54" s="305">
        <f t="shared" si="1"/>
        <v>36</v>
      </c>
      <c r="D54" s="306">
        <f t="shared" si="2"/>
        <v>26</v>
      </c>
      <c r="E54" s="306">
        <f t="shared" si="3"/>
        <v>10</v>
      </c>
      <c r="F54" s="306">
        <f t="shared" si="4"/>
        <v>1</v>
      </c>
      <c r="G54" s="198">
        <v>1</v>
      </c>
      <c r="H54" s="198">
        <v>0</v>
      </c>
      <c r="I54" s="306">
        <f t="shared" si="7"/>
        <v>0</v>
      </c>
      <c r="J54" s="198">
        <v>0</v>
      </c>
      <c r="K54" s="198">
        <v>0</v>
      </c>
      <c r="L54" s="306">
        <f t="shared" si="8"/>
        <v>2</v>
      </c>
      <c r="M54" s="198">
        <v>2</v>
      </c>
      <c r="N54" s="198">
        <v>0</v>
      </c>
      <c r="O54" s="306">
        <f t="shared" si="9"/>
        <v>1</v>
      </c>
      <c r="P54" s="198">
        <v>1</v>
      </c>
      <c r="Q54" s="198">
        <v>0</v>
      </c>
      <c r="R54" s="306">
        <f t="shared" si="10"/>
        <v>0</v>
      </c>
      <c r="S54" s="198">
        <v>0</v>
      </c>
      <c r="T54" s="198">
        <v>0</v>
      </c>
      <c r="U54" s="306">
        <f t="shared" si="11"/>
        <v>28</v>
      </c>
      <c r="V54" s="198">
        <v>20</v>
      </c>
      <c r="W54" s="198">
        <v>8</v>
      </c>
      <c r="X54" s="306">
        <f t="shared" si="12"/>
        <v>0</v>
      </c>
      <c r="Y54" s="198">
        <v>0</v>
      </c>
      <c r="Z54" s="198">
        <v>0</v>
      </c>
      <c r="AA54" s="306">
        <f t="shared" si="13"/>
        <v>1</v>
      </c>
      <c r="AB54" s="198">
        <v>0</v>
      </c>
      <c r="AC54" s="198">
        <v>1</v>
      </c>
      <c r="AD54" s="306">
        <f t="shared" si="14"/>
        <v>0</v>
      </c>
      <c r="AE54" s="198">
        <v>0</v>
      </c>
      <c r="AF54" s="198">
        <v>0</v>
      </c>
      <c r="AG54" s="306">
        <f t="shared" si="15"/>
        <v>0</v>
      </c>
      <c r="AH54" s="198">
        <v>0</v>
      </c>
      <c r="AI54" s="198">
        <v>0</v>
      </c>
      <c r="AJ54" s="306">
        <f t="shared" si="16"/>
        <v>3</v>
      </c>
      <c r="AK54" s="198">
        <v>2</v>
      </c>
      <c r="AL54" s="198">
        <v>1</v>
      </c>
      <c r="AM54" s="306">
        <f t="shared" si="6"/>
        <v>7</v>
      </c>
      <c r="AN54" s="198">
        <v>3</v>
      </c>
      <c r="AO54" s="198">
        <v>4</v>
      </c>
      <c r="AP54" s="111" t="s">
        <v>42</v>
      </c>
      <c r="AQ54" s="108"/>
    </row>
    <row r="55" spans="1:46" s="122" customFormat="1" ht="18.75" customHeight="1">
      <c r="A55" s="112"/>
      <c r="B55" s="114" t="s">
        <v>54</v>
      </c>
      <c r="C55" s="305">
        <f t="shared" si="1"/>
        <v>27</v>
      </c>
      <c r="D55" s="306">
        <f t="shared" si="2"/>
        <v>20</v>
      </c>
      <c r="E55" s="306">
        <f t="shared" si="3"/>
        <v>7</v>
      </c>
      <c r="F55" s="306">
        <f t="shared" si="4"/>
        <v>1</v>
      </c>
      <c r="G55" s="198">
        <v>1</v>
      </c>
      <c r="H55" s="198">
        <v>0</v>
      </c>
      <c r="I55" s="306">
        <f t="shared" si="7"/>
        <v>0</v>
      </c>
      <c r="J55" s="198">
        <v>0</v>
      </c>
      <c r="K55" s="198">
        <v>0</v>
      </c>
      <c r="L55" s="306">
        <f t="shared" si="8"/>
        <v>1</v>
      </c>
      <c r="M55" s="198">
        <v>1</v>
      </c>
      <c r="N55" s="198">
        <v>0</v>
      </c>
      <c r="O55" s="306">
        <f t="shared" si="9"/>
        <v>1</v>
      </c>
      <c r="P55" s="198">
        <v>1</v>
      </c>
      <c r="Q55" s="198">
        <v>0</v>
      </c>
      <c r="R55" s="306">
        <f t="shared" si="10"/>
        <v>0</v>
      </c>
      <c r="S55" s="198">
        <v>0</v>
      </c>
      <c r="T55" s="198">
        <v>0</v>
      </c>
      <c r="U55" s="306">
        <f t="shared" si="11"/>
        <v>22</v>
      </c>
      <c r="V55" s="198">
        <v>16</v>
      </c>
      <c r="W55" s="198">
        <v>6</v>
      </c>
      <c r="X55" s="306">
        <f t="shared" si="12"/>
        <v>0</v>
      </c>
      <c r="Y55" s="198">
        <v>0</v>
      </c>
      <c r="Z55" s="198">
        <v>0</v>
      </c>
      <c r="AA55" s="306">
        <f t="shared" si="13"/>
        <v>1</v>
      </c>
      <c r="AB55" s="198">
        <v>0</v>
      </c>
      <c r="AC55" s="198">
        <v>1</v>
      </c>
      <c r="AD55" s="306">
        <f t="shared" si="14"/>
        <v>0</v>
      </c>
      <c r="AE55" s="198">
        <v>0</v>
      </c>
      <c r="AF55" s="198">
        <v>0</v>
      </c>
      <c r="AG55" s="306">
        <f t="shared" si="15"/>
        <v>0</v>
      </c>
      <c r="AH55" s="198">
        <v>0</v>
      </c>
      <c r="AI55" s="198">
        <v>0</v>
      </c>
      <c r="AJ55" s="306">
        <f t="shared" si="16"/>
        <v>1</v>
      </c>
      <c r="AK55" s="198">
        <v>1</v>
      </c>
      <c r="AL55" s="198">
        <v>0</v>
      </c>
      <c r="AM55" s="306">
        <f t="shared" si="6"/>
        <v>8</v>
      </c>
      <c r="AN55" s="198">
        <v>5</v>
      </c>
      <c r="AO55" s="198">
        <v>3</v>
      </c>
      <c r="AP55" s="111" t="s">
        <v>54</v>
      </c>
      <c r="AQ55" s="108"/>
      <c r="AT55" s="119"/>
    </row>
    <row r="56" spans="1:46" s="119" customFormat="1" ht="21" customHeight="1">
      <c r="A56" s="486" t="s">
        <v>172</v>
      </c>
      <c r="B56" s="492"/>
      <c r="C56" s="302">
        <f t="shared" si="1"/>
        <v>97</v>
      </c>
      <c r="D56" s="303">
        <f t="shared" si="2"/>
        <v>71</v>
      </c>
      <c r="E56" s="303">
        <f t="shared" si="3"/>
        <v>26</v>
      </c>
      <c r="F56" s="303">
        <f t="shared" si="4"/>
        <v>3</v>
      </c>
      <c r="G56" s="303">
        <f t="shared" ref="G56:AO56" si="23">SUM(G57:G58)</f>
        <v>3</v>
      </c>
      <c r="H56" s="303">
        <f t="shared" si="23"/>
        <v>0</v>
      </c>
      <c r="I56" s="303">
        <f t="shared" si="7"/>
        <v>0</v>
      </c>
      <c r="J56" s="303">
        <f t="shared" si="23"/>
        <v>0</v>
      </c>
      <c r="K56" s="303">
        <f t="shared" si="23"/>
        <v>0</v>
      </c>
      <c r="L56" s="303">
        <f t="shared" si="8"/>
        <v>3</v>
      </c>
      <c r="M56" s="303">
        <f t="shared" si="23"/>
        <v>3</v>
      </c>
      <c r="N56" s="303">
        <f t="shared" si="23"/>
        <v>0</v>
      </c>
      <c r="O56" s="303">
        <f t="shared" si="9"/>
        <v>2</v>
      </c>
      <c r="P56" s="303">
        <f t="shared" si="23"/>
        <v>2</v>
      </c>
      <c r="Q56" s="303">
        <f t="shared" si="23"/>
        <v>0</v>
      </c>
      <c r="R56" s="303">
        <f t="shared" si="10"/>
        <v>0</v>
      </c>
      <c r="S56" s="303">
        <f t="shared" si="23"/>
        <v>0</v>
      </c>
      <c r="T56" s="303">
        <f t="shared" si="23"/>
        <v>0</v>
      </c>
      <c r="U56" s="303">
        <f t="shared" si="11"/>
        <v>85</v>
      </c>
      <c r="V56" s="303">
        <f t="shared" si="23"/>
        <v>62</v>
      </c>
      <c r="W56" s="303">
        <f t="shared" si="23"/>
        <v>23</v>
      </c>
      <c r="X56" s="303">
        <f t="shared" si="12"/>
        <v>0</v>
      </c>
      <c r="Y56" s="303">
        <f t="shared" si="23"/>
        <v>0</v>
      </c>
      <c r="Z56" s="303">
        <f t="shared" si="23"/>
        <v>0</v>
      </c>
      <c r="AA56" s="303">
        <f t="shared" si="13"/>
        <v>3</v>
      </c>
      <c r="AB56" s="303">
        <f t="shared" si="23"/>
        <v>0</v>
      </c>
      <c r="AC56" s="303">
        <f t="shared" si="23"/>
        <v>3</v>
      </c>
      <c r="AD56" s="303">
        <f t="shared" si="14"/>
        <v>0</v>
      </c>
      <c r="AE56" s="303">
        <f t="shared" si="23"/>
        <v>0</v>
      </c>
      <c r="AF56" s="303">
        <f t="shared" si="23"/>
        <v>0</v>
      </c>
      <c r="AG56" s="303">
        <f t="shared" si="15"/>
        <v>0</v>
      </c>
      <c r="AH56" s="303">
        <f t="shared" si="23"/>
        <v>0</v>
      </c>
      <c r="AI56" s="303">
        <f t="shared" si="23"/>
        <v>0</v>
      </c>
      <c r="AJ56" s="303">
        <f t="shared" si="16"/>
        <v>1</v>
      </c>
      <c r="AK56" s="303">
        <f t="shared" si="23"/>
        <v>1</v>
      </c>
      <c r="AL56" s="303">
        <f t="shared" si="23"/>
        <v>0</v>
      </c>
      <c r="AM56" s="303">
        <f t="shared" si="6"/>
        <v>17</v>
      </c>
      <c r="AN56" s="303">
        <f t="shared" si="23"/>
        <v>10</v>
      </c>
      <c r="AO56" s="303">
        <f t="shared" si="23"/>
        <v>7</v>
      </c>
      <c r="AP56" s="465" t="s">
        <v>172</v>
      </c>
      <c r="AQ56" s="477"/>
    </row>
    <row r="57" spans="1:46" s="120" customFormat="1" ht="18.75" customHeight="1">
      <c r="A57" s="113"/>
      <c r="B57" s="114" t="s">
        <v>43</v>
      </c>
      <c r="C57" s="305">
        <f t="shared" si="1"/>
        <v>31</v>
      </c>
      <c r="D57" s="306">
        <f t="shared" si="2"/>
        <v>24</v>
      </c>
      <c r="E57" s="306">
        <f t="shared" si="3"/>
        <v>7</v>
      </c>
      <c r="F57" s="306">
        <f t="shared" si="4"/>
        <v>1</v>
      </c>
      <c r="G57" s="198">
        <v>1</v>
      </c>
      <c r="H57" s="198">
        <v>0</v>
      </c>
      <c r="I57" s="306">
        <f t="shared" si="7"/>
        <v>0</v>
      </c>
      <c r="J57" s="198">
        <v>0</v>
      </c>
      <c r="K57" s="198">
        <v>0</v>
      </c>
      <c r="L57" s="306">
        <f t="shared" si="8"/>
        <v>1</v>
      </c>
      <c r="M57" s="198">
        <v>1</v>
      </c>
      <c r="N57" s="198">
        <v>0</v>
      </c>
      <c r="O57" s="306">
        <f t="shared" si="9"/>
        <v>1</v>
      </c>
      <c r="P57" s="198">
        <v>1</v>
      </c>
      <c r="Q57" s="198">
        <v>0</v>
      </c>
      <c r="R57" s="306">
        <f t="shared" si="10"/>
        <v>0</v>
      </c>
      <c r="S57" s="198">
        <v>0</v>
      </c>
      <c r="T57" s="198">
        <v>0</v>
      </c>
      <c r="U57" s="306">
        <f t="shared" si="11"/>
        <v>27</v>
      </c>
      <c r="V57" s="198">
        <v>21</v>
      </c>
      <c r="W57" s="198">
        <v>6</v>
      </c>
      <c r="X57" s="306">
        <f t="shared" si="12"/>
        <v>0</v>
      </c>
      <c r="Y57" s="198">
        <v>0</v>
      </c>
      <c r="Z57" s="198">
        <v>0</v>
      </c>
      <c r="AA57" s="306">
        <f t="shared" si="13"/>
        <v>1</v>
      </c>
      <c r="AB57" s="198">
        <v>0</v>
      </c>
      <c r="AC57" s="198">
        <v>1</v>
      </c>
      <c r="AD57" s="306">
        <f t="shared" si="14"/>
        <v>0</v>
      </c>
      <c r="AE57" s="198">
        <v>0</v>
      </c>
      <c r="AF57" s="198">
        <v>0</v>
      </c>
      <c r="AG57" s="306">
        <f t="shared" si="15"/>
        <v>0</v>
      </c>
      <c r="AH57" s="198">
        <v>0</v>
      </c>
      <c r="AI57" s="198">
        <v>0</v>
      </c>
      <c r="AJ57" s="306">
        <f t="shared" si="16"/>
        <v>0</v>
      </c>
      <c r="AK57" s="198">
        <v>0</v>
      </c>
      <c r="AL57" s="198">
        <v>0</v>
      </c>
      <c r="AM57" s="306">
        <f t="shared" si="6"/>
        <v>4</v>
      </c>
      <c r="AN57" s="198">
        <v>3</v>
      </c>
      <c r="AO57" s="198">
        <v>1</v>
      </c>
      <c r="AP57" s="111" t="s">
        <v>43</v>
      </c>
      <c r="AQ57" s="108"/>
    </row>
    <row r="58" spans="1:46" s="120" customFormat="1" ht="18.75" customHeight="1">
      <c r="A58" s="113"/>
      <c r="B58" s="114" t="s">
        <v>128</v>
      </c>
      <c r="C58" s="305">
        <f t="shared" si="1"/>
        <v>66</v>
      </c>
      <c r="D58" s="306">
        <f t="shared" si="2"/>
        <v>47</v>
      </c>
      <c r="E58" s="306">
        <f t="shared" si="3"/>
        <v>19</v>
      </c>
      <c r="F58" s="306">
        <f t="shared" si="4"/>
        <v>2</v>
      </c>
      <c r="G58" s="198">
        <v>2</v>
      </c>
      <c r="H58" s="198">
        <v>0</v>
      </c>
      <c r="I58" s="306">
        <f t="shared" si="7"/>
        <v>0</v>
      </c>
      <c r="J58" s="198">
        <v>0</v>
      </c>
      <c r="K58" s="198">
        <v>0</v>
      </c>
      <c r="L58" s="306">
        <f t="shared" si="8"/>
        <v>2</v>
      </c>
      <c r="M58" s="198">
        <v>2</v>
      </c>
      <c r="N58" s="198">
        <v>0</v>
      </c>
      <c r="O58" s="306">
        <f t="shared" si="9"/>
        <v>1</v>
      </c>
      <c r="P58" s="198">
        <v>1</v>
      </c>
      <c r="Q58" s="198">
        <v>0</v>
      </c>
      <c r="R58" s="306">
        <f t="shared" si="10"/>
        <v>0</v>
      </c>
      <c r="S58" s="198">
        <v>0</v>
      </c>
      <c r="T58" s="198">
        <v>0</v>
      </c>
      <c r="U58" s="306">
        <f t="shared" si="11"/>
        <v>58</v>
      </c>
      <c r="V58" s="198">
        <v>41</v>
      </c>
      <c r="W58" s="198">
        <v>17</v>
      </c>
      <c r="X58" s="306">
        <f t="shared" si="12"/>
        <v>0</v>
      </c>
      <c r="Y58" s="198">
        <v>0</v>
      </c>
      <c r="Z58" s="198">
        <v>0</v>
      </c>
      <c r="AA58" s="306">
        <f t="shared" si="13"/>
        <v>2</v>
      </c>
      <c r="AB58" s="198">
        <v>0</v>
      </c>
      <c r="AC58" s="198">
        <v>2</v>
      </c>
      <c r="AD58" s="306">
        <f t="shared" si="14"/>
        <v>0</v>
      </c>
      <c r="AE58" s="198">
        <v>0</v>
      </c>
      <c r="AF58" s="198">
        <v>0</v>
      </c>
      <c r="AG58" s="306">
        <f t="shared" si="15"/>
        <v>0</v>
      </c>
      <c r="AH58" s="198">
        <v>0</v>
      </c>
      <c r="AI58" s="198">
        <v>0</v>
      </c>
      <c r="AJ58" s="306">
        <f t="shared" si="16"/>
        <v>1</v>
      </c>
      <c r="AK58" s="198">
        <v>1</v>
      </c>
      <c r="AL58" s="198">
        <v>0</v>
      </c>
      <c r="AM58" s="306">
        <f t="shared" si="6"/>
        <v>13</v>
      </c>
      <c r="AN58" s="198">
        <v>7</v>
      </c>
      <c r="AO58" s="198">
        <v>6</v>
      </c>
      <c r="AP58" s="111" t="s">
        <v>128</v>
      </c>
      <c r="AQ58" s="108"/>
    </row>
    <row r="59" spans="1:46" s="119" customFormat="1" ht="21" customHeight="1">
      <c r="A59" s="486" t="s">
        <v>173</v>
      </c>
      <c r="B59" s="522"/>
      <c r="C59" s="302">
        <f t="shared" si="1"/>
        <v>0</v>
      </c>
      <c r="D59" s="303">
        <f t="shared" si="2"/>
        <v>0</v>
      </c>
      <c r="E59" s="303">
        <f t="shared" si="3"/>
        <v>0</v>
      </c>
      <c r="F59" s="303">
        <f t="shared" si="4"/>
        <v>0</v>
      </c>
      <c r="G59" s="303">
        <f t="shared" ref="G59:AO59" si="24">G60</f>
        <v>0</v>
      </c>
      <c r="H59" s="303">
        <f t="shared" si="24"/>
        <v>0</v>
      </c>
      <c r="I59" s="303">
        <f t="shared" si="7"/>
        <v>0</v>
      </c>
      <c r="J59" s="303">
        <f t="shared" si="24"/>
        <v>0</v>
      </c>
      <c r="K59" s="303">
        <f t="shared" si="24"/>
        <v>0</v>
      </c>
      <c r="L59" s="303">
        <f t="shared" si="8"/>
        <v>0</v>
      </c>
      <c r="M59" s="303">
        <f t="shared" si="24"/>
        <v>0</v>
      </c>
      <c r="N59" s="303">
        <f t="shared" si="24"/>
        <v>0</v>
      </c>
      <c r="O59" s="303">
        <f t="shared" si="9"/>
        <v>0</v>
      </c>
      <c r="P59" s="303">
        <f t="shared" si="24"/>
        <v>0</v>
      </c>
      <c r="Q59" s="303">
        <f t="shared" si="24"/>
        <v>0</v>
      </c>
      <c r="R59" s="303">
        <f t="shared" si="10"/>
        <v>0</v>
      </c>
      <c r="S59" s="303">
        <f t="shared" si="24"/>
        <v>0</v>
      </c>
      <c r="T59" s="303">
        <f t="shared" si="24"/>
        <v>0</v>
      </c>
      <c r="U59" s="303">
        <f t="shared" si="11"/>
        <v>0</v>
      </c>
      <c r="V59" s="303">
        <f t="shared" si="24"/>
        <v>0</v>
      </c>
      <c r="W59" s="303">
        <f t="shared" si="24"/>
        <v>0</v>
      </c>
      <c r="X59" s="303">
        <f t="shared" si="12"/>
        <v>0</v>
      </c>
      <c r="Y59" s="303">
        <f t="shared" si="24"/>
        <v>0</v>
      </c>
      <c r="Z59" s="303">
        <f t="shared" si="24"/>
        <v>0</v>
      </c>
      <c r="AA59" s="303">
        <f t="shared" si="13"/>
        <v>0</v>
      </c>
      <c r="AB59" s="303">
        <f t="shared" si="24"/>
        <v>0</v>
      </c>
      <c r="AC59" s="303">
        <f t="shared" si="24"/>
        <v>0</v>
      </c>
      <c r="AD59" s="303">
        <f t="shared" si="14"/>
        <v>0</v>
      </c>
      <c r="AE59" s="303">
        <f t="shared" si="24"/>
        <v>0</v>
      </c>
      <c r="AF59" s="303">
        <f t="shared" si="24"/>
        <v>0</v>
      </c>
      <c r="AG59" s="303">
        <f t="shared" si="15"/>
        <v>0</v>
      </c>
      <c r="AH59" s="303">
        <f t="shared" si="24"/>
        <v>0</v>
      </c>
      <c r="AI59" s="303">
        <f t="shared" si="24"/>
        <v>0</v>
      </c>
      <c r="AJ59" s="303">
        <f t="shared" si="16"/>
        <v>0</v>
      </c>
      <c r="AK59" s="303">
        <f t="shared" si="24"/>
        <v>0</v>
      </c>
      <c r="AL59" s="303">
        <f t="shared" si="24"/>
        <v>0</v>
      </c>
      <c r="AM59" s="303">
        <f t="shared" si="6"/>
        <v>0</v>
      </c>
      <c r="AN59" s="303">
        <f t="shared" si="24"/>
        <v>0</v>
      </c>
      <c r="AO59" s="303">
        <f t="shared" si="24"/>
        <v>0</v>
      </c>
      <c r="AP59" s="465" t="s">
        <v>173</v>
      </c>
      <c r="AQ59" s="520"/>
      <c r="AT59" s="120"/>
    </row>
    <row r="60" spans="1:46" s="120" customFormat="1" ht="18.75" customHeight="1">
      <c r="A60" s="113"/>
      <c r="B60" s="114" t="s">
        <v>44</v>
      </c>
      <c r="C60" s="305">
        <f t="shared" si="1"/>
        <v>0</v>
      </c>
      <c r="D60" s="306">
        <f t="shared" si="2"/>
        <v>0</v>
      </c>
      <c r="E60" s="306">
        <f t="shared" si="3"/>
        <v>0</v>
      </c>
      <c r="F60" s="306">
        <f t="shared" si="4"/>
        <v>0</v>
      </c>
      <c r="G60" s="198">
        <v>0</v>
      </c>
      <c r="H60" s="198">
        <v>0</v>
      </c>
      <c r="I60" s="306">
        <f t="shared" si="7"/>
        <v>0</v>
      </c>
      <c r="J60" s="198">
        <v>0</v>
      </c>
      <c r="K60" s="198">
        <v>0</v>
      </c>
      <c r="L60" s="306">
        <f t="shared" si="8"/>
        <v>0</v>
      </c>
      <c r="M60" s="198">
        <v>0</v>
      </c>
      <c r="N60" s="198">
        <v>0</v>
      </c>
      <c r="O60" s="306">
        <f t="shared" si="9"/>
        <v>0</v>
      </c>
      <c r="P60" s="198">
        <v>0</v>
      </c>
      <c r="Q60" s="198">
        <v>0</v>
      </c>
      <c r="R60" s="306">
        <f t="shared" si="10"/>
        <v>0</v>
      </c>
      <c r="S60" s="198">
        <v>0</v>
      </c>
      <c r="T60" s="198">
        <v>0</v>
      </c>
      <c r="U60" s="306">
        <f t="shared" si="11"/>
        <v>0</v>
      </c>
      <c r="V60" s="198">
        <v>0</v>
      </c>
      <c r="W60" s="198">
        <v>0</v>
      </c>
      <c r="X60" s="306">
        <f t="shared" si="12"/>
        <v>0</v>
      </c>
      <c r="Y60" s="198">
        <v>0</v>
      </c>
      <c r="Z60" s="198">
        <v>0</v>
      </c>
      <c r="AA60" s="306">
        <f t="shared" si="13"/>
        <v>0</v>
      </c>
      <c r="AB60" s="198">
        <v>0</v>
      </c>
      <c r="AC60" s="198">
        <v>0</v>
      </c>
      <c r="AD60" s="306">
        <f t="shared" si="14"/>
        <v>0</v>
      </c>
      <c r="AE60" s="198">
        <v>0</v>
      </c>
      <c r="AF60" s="198">
        <v>0</v>
      </c>
      <c r="AG60" s="306">
        <f t="shared" si="15"/>
        <v>0</v>
      </c>
      <c r="AH60" s="198">
        <v>0</v>
      </c>
      <c r="AI60" s="198">
        <v>0</v>
      </c>
      <c r="AJ60" s="306">
        <f t="shared" si="16"/>
        <v>0</v>
      </c>
      <c r="AK60" s="198">
        <v>0</v>
      </c>
      <c r="AL60" s="198">
        <v>0</v>
      </c>
      <c r="AM60" s="306">
        <f t="shared" si="6"/>
        <v>0</v>
      </c>
      <c r="AN60" s="198">
        <v>0</v>
      </c>
      <c r="AO60" s="198">
        <v>0</v>
      </c>
      <c r="AP60" s="111" t="s">
        <v>44</v>
      </c>
      <c r="AQ60" s="108"/>
    </row>
    <row r="61" spans="1:46" s="121" customFormat="1" ht="21" customHeight="1">
      <c r="A61" s="486" t="s">
        <v>174</v>
      </c>
      <c r="B61" s="492"/>
      <c r="C61" s="302">
        <f t="shared" si="1"/>
        <v>34</v>
      </c>
      <c r="D61" s="303">
        <f t="shared" si="2"/>
        <v>25</v>
      </c>
      <c r="E61" s="303">
        <f t="shared" si="3"/>
        <v>9</v>
      </c>
      <c r="F61" s="303">
        <f t="shared" si="4"/>
        <v>1</v>
      </c>
      <c r="G61" s="303">
        <f t="shared" ref="G61:AO61" si="25">G62</f>
        <v>1</v>
      </c>
      <c r="H61" s="303">
        <f t="shared" si="25"/>
        <v>0</v>
      </c>
      <c r="I61" s="303">
        <f t="shared" si="7"/>
        <v>0</v>
      </c>
      <c r="J61" s="303">
        <f t="shared" si="25"/>
        <v>0</v>
      </c>
      <c r="K61" s="303">
        <f t="shared" si="25"/>
        <v>0</v>
      </c>
      <c r="L61" s="303">
        <f t="shared" si="8"/>
        <v>1</v>
      </c>
      <c r="M61" s="303">
        <f t="shared" si="25"/>
        <v>1</v>
      </c>
      <c r="N61" s="303">
        <f t="shared" si="25"/>
        <v>0</v>
      </c>
      <c r="O61" s="303">
        <f t="shared" si="9"/>
        <v>1</v>
      </c>
      <c r="P61" s="303">
        <f t="shared" si="25"/>
        <v>1</v>
      </c>
      <c r="Q61" s="303">
        <f t="shared" si="25"/>
        <v>0</v>
      </c>
      <c r="R61" s="303">
        <f t="shared" si="10"/>
        <v>0</v>
      </c>
      <c r="S61" s="303">
        <f t="shared" si="25"/>
        <v>0</v>
      </c>
      <c r="T61" s="303">
        <f t="shared" si="25"/>
        <v>0</v>
      </c>
      <c r="U61" s="303">
        <f t="shared" si="11"/>
        <v>28</v>
      </c>
      <c r="V61" s="303">
        <f t="shared" si="25"/>
        <v>21</v>
      </c>
      <c r="W61" s="303">
        <f t="shared" si="25"/>
        <v>7</v>
      </c>
      <c r="X61" s="303">
        <f t="shared" si="12"/>
        <v>0</v>
      </c>
      <c r="Y61" s="303">
        <f t="shared" si="25"/>
        <v>0</v>
      </c>
      <c r="Z61" s="303">
        <f t="shared" si="25"/>
        <v>0</v>
      </c>
      <c r="AA61" s="303">
        <f t="shared" si="13"/>
        <v>1</v>
      </c>
      <c r="AB61" s="303">
        <f t="shared" si="25"/>
        <v>0</v>
      </c>
      <c r="AC61" s="303">
        <f t="shared" si="25"/>
        <v>1</v>
      </c>
      <c r="AD61" s="303">
        <f t="shared" si="14"/>
        <v>0</v>
      </c>
      <c r="AE61" s="303">
        <f t="shared" si="25"/>
        <v>0</v>
      </c>
      <c r="AF61" s="303">
        <f t="shared" si="25"/>
        <v>0</v>
      </c>
      <c r="AG61" s="303">
        <f t="shared" si="15"/>
        <v>0</v>
      </c>
      <c r="AH61" s="303">
        <f t="shared" si="25"/>
        <v>0</v>
      </c>
      <c r="AI61" s="303">
        <f t="shared" si="25"/>
        <v>0</v>
      </c>
      <c r="AJ61" s="303">
        <f t="shared" si="16"/>
        <v>2</v>
      </c>
      <c r="AK61" s="303">
        <f t="shared" si="25"/>
        <v>1</v>
      </c>
      <c r="AL61" s="303">
        <f t="shared" si="25"/>
        <v>1</v>
      </c>
      <c r="AM61" s="303">
        <f t="shared" si="6"/>
        <v>2</v>
      </c>
      <c r="AN61" s="303">
        <f t="shared" si="25"/>
        <v>1</v>
      </c>
      <c r="AO61" s="303">
        <f t="shared" si="25"/>
        <v>1</v>
      </c>
      <c r="AP61" s="465" t="s">
        <v>174</v>
      </c>
      <c r="AQ61" s="477"/>
      <c r="AT61" s="120"/>
    </row>
    <row r="62" spans="1:46" s="122" customFormat="1" ht="18.75" customHeight="1">
      <c r="A62" s="113"/>
      <c r="B62" s="114" t="s">
        <v>129</v>
      </c>
      <c r="C62" s="305">
        <f t="shared" si="1"/>
        <v>34</v>
      </c>
      <c r="D62" s="306">
        <f t="shared" si="2"/>
        <v>25</v>
      </c>
      <c r="E62" s="306">
        <f t="shared" si="3"/>
        <v>9</v>
      </c>
      <c r="F62" s="306">
        <f t="shared" si="4"/>
        <v>1</v>
      </c>
      <c r="G62" s="198">
        <v>1</v>
      </c>
      <c r="H62" s="198">
        <v>0</v>
      </c>
      <c r="I62" s="306">
        <f t="shared" si="7"/>
        <v>0</v>
      </c>
      <c r="J62" s="198">
        <v>0</v>
      </c>
      <c r="K62" s="198">
        <v>0</v>
      </c>
      <c r="L62" s="306">
        <f t="shared" si="8"/>
        <v>1</v>
      </c>
      <c r="M62" s="198">
        <v>1</v>
      </c>
      <c r="N62" s="198">
        <v>0</v>
      </c>
      <c r="O62" s="306">
        <f t="shared" si="9"/>
        <v>1</v>
      </c>
      <c r="P62" s="198">
        <v>1</v>
      </c>
      <c r="Q62" s="198">
        <v>0</v>
      </c>
      <c r="R62" s="306">
        <f t="shared" si="10"/>
        <v>0</v>
      </c>
      <c r="S62" s="198">
        <v>0</v>
      </c>
      <c r="T62" s="198">
        <v>0</v>
      </c>
      <c r="U62" s="306">
        <f t="shared" si="11"/>
        <v>28</v>
      </c>
      <c r="V62" s="198">
        <v>21</v>
      </c>
      <c r="W62" s="198">
        <v>7</v>
      </c>
      <c r="X62" s="306">
        <f t="shared" si="12"/>
        <v>0</v>
      </c>
      <c r="Y62" s="198">
        <v>0</v>
      </c>
      <c r="Z62" s="198">
        <v>0</v>
      </c>
      <c r="AA62" s="306">
        <f t="shared" si="13"/>
        <v>1</v>
      </c>
      <c r="AB62" s="198">
        <v>0</v>
      </c>
      <c r="AC62" s="198">
        <v>1</v>
      </c>
      <c r="AD62" s="306">
        <f t="shared" si="14"/>
        <v>0</v>
      </c>
      <c r="AE62" s="198">
        <v>0</v>
      </c>
      <c r="AF62" s="198">
        <v>0</v>
      </c>
      <c r="AG62" s="306">
        <f t="shared" si="15"/>
        <v>0</v>
      </c>
      <c r="AH62" s="198">
        <v>0</v>
      </c>
      <c r="AI62" s="198">
        <v>0</v>
      </c>
      <c r="AJ62" s="306">
        <f t="shared" si="16"/>
        <v>2</v>
      </c>
      <c r="AK62" s="198">
        <v>1</v>
      </c>
      <c r="AL62" s="198">
        <v>1</v>
      </c>
      <c r="AM62" s="306">
        <f t="shared" si="6"/>
        <v>2</v>
      </c>
      <c r="AN62" s="198">
        <v>1</v>
      </c>
      <c r="AO62" s="198">
        <v>1</v>
      </c>
      <c r="AP62" s="111" t="s">
        <v>129</v>
      </c>
      <c r="AQ62" s="108"/>
      <c r="AT62" s="120"/>
    </row>
    <row r="63" spans="1:46" s="3" customFormat="1" ht="18.75" customHeight="1">
      <c r="A63" s="149"/>
      <c r="B63" s="17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75"/>
      <c r="AQ63" s="149"/>
      <c r="AT63" s="75"/>
    </row>
    <row r="64" spans="1:46" ht="11.65" customHeight="1">
      <c r="B64" s="67"/>
      <c r="C64" s="67"/>
      <c r="D64" s="67"/>
      <c r="E64" s="67"/>
      <c r="F64" s="67"/>
      <c r="G64" s="6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T64" s="1"/>
    </row>
    <row r="65" spans="2:46" ht="11.65" customHeight="1">
      <c r="B65" s="67"/>
      <c r="C65" s="67"/>
      <c r="D65" s="67"/>
      <c r="E65" s="67"/>
      <c r="F65" s="57"/>
      <c r="G65" s="57"/>
      <c r="AT65" s="3"/>
    </row>
    <row r="66" spans="2:46" ht="11.65" customHeight="1">
      <c r="B66" s="67"/>
      <c r="C66" s="67"/>
      <c r="D66" s="67"/>
      <c r="E66" s="67"/>
      <c r="F66" s="57"/>
      <c r="G66" s="57"/>
      <c r="AT66" s="74"/>
    </row>
    <row r="67" spans="2:46" ht="11.65" customHeight="1">
      <c r="B67" s="68"/>
      <c r="C67" s="68"/>
      <c r="D67" s="68"/>
      <c r="E67" s="68"/>
      <c r="AT67" s="1"/>
    </row>
    <row r="68" spans="2:46" ht="11.65" customHeight="1">
      <c r="B68" s="68"/>
      <c r="C68" s="68"/>
      <c r="D68" s="68"/>
      <c r="E68" s="68"/>
      <c r="AT68" s="1"/>
    </row>
    <row r="69" spans="2:46" ht="11.65" customHeight="1">
      <c r="B69" s="68"/>
      <c r="C69" s="68"/>
      <c r="D69" s="68"/>
      <c r="E69" s="68"/>
      <c r="AT69" s="74"/>
    </row>
    <row r="70" spans="2:46" ht="11.65" customHeight="1">
      <c r="B70" s="68"/>
      <c r="C70" s="68"/>
      <c r="D70" s="68"/>
      <c r="E70" s="68"/>
      <c r="AT70" s="1"/>
    </row>
    <row r="71" spans="2:46" ht="11.65" customHeight="1">
      <c r="B71" s="68"/>
      <c r="C71" s="68"/>
      <c r="D71" s="68"/>
      <c r="E71" s="68"/>
      <c r="AT71" s="75"/>
    </row>
    <row r="72" spans="2:46" ht="11.65" customHeight="1">
      <c r="B72" s="68"/>
      <c r="C72" s="68"/>
      <c r="D72" s="68"/>
      <c r="E72" s="68"/>
      <c r="AT72" s="3"/>
    </row>
    <row r="73" spans="2:46" ht="11.65" customHeight="1">
      <c r="B73" s="68"/>
      <c r="C73" s="68"/>
      <c r="D73" s="68"/>
      <c r="E73" s="68"/>
      <c r="AT73" s="3"/>
    </row>
    <row r="74" spans="2:46" ht="11.65" customHeight="1">
      <c r="B74" s="68"/>
      <c r="C74" s="68"/>
      <c r="D74" s="68"/>
      <c r="E74" s="68"/>
    </row>
    <row r="75" spans="2:46" ht="11.65" customHeight="1">
      <c r="B75" s="68"/>
      <c r="C75" s="68"/>
      <c r="D75" s="68"/>
      <c r="E75" s="68"/>
    </row>
    <row r="76" spans="2:46" ht="11.65" customHeight="1">
      <c r="B76" s="68"/>
      <c r="C76" s="68"/>
      <c r="D76" s="68"/>
      <c r="E76" s="68"/>
    </row>
    <row r="77" spans="2:46" ht="11.65" customHeight="1">
      <c r="B77" s="68"/>
      <c r="C77" s="68"/>
      <c r="D77" s="68"/>
      <c r="E77" s="68"/>
    </row>
    <row r="78" spans="2:46" ht="11.65" customHeight="1">
      <c r="B78" s="68"/>
      <c r="C78" s="68"/>
      <c r="D78" s="68"/>
      <c r="E78" s="68"/>
    </row>
    <row r="79" spans="2:46" ht="11.65" customHeight="1">
      <c r="B79" s="68"/>
      <c r="C79" s="68"/>
      <c r="D79" s="68"/>
      <c r="E79" s="68"/>
    </row>
  </sheetData>
  <mergeCells count="79">
    <mergeCell ref="L6:L7"/>
    <mergeCell ref="AG6:AG7"/>
    <mergeCell ref="V6:V7"/>
    <mergeCell ref="S6:S7"/>
    <mergeCell ref="R6:R7"/>
    <mergeCell ref="N6:N7"/>
    <mergeCell ref="O6:O7"/>
    <mergeCell ref="P6:P7"/>
    <mergeCell ref="Q6:Q7"/>
    <mergeCell ref="AL6:AL7"/>
    <mergeCell ref="AE6:AE7"/>
    <mergeCell ref="AF6:AF7"/>
    <mergeCell ref="X6:X7"/>
    <mergeCell ref="AJ6:AJ7"/>
    <mergeCell ref="AB6:AB7"/>
    <mergeCell ref="AC6:AC7"/>
    <mergeCell ref="AH6:AH7"/>
    <mergeCell ref="AI6:AI7"/>
    <mergeCell ref="AD6:AD7"/>
    <mergeCell ref="AK6:AK7"/>
    <mergeCell ref="Y6:Y7"/>
    <mergeCell ref="Z6:Z7"/>
    <mergeCell ref="AA6:AA7"/>
    <mergeCell ref="C4:T4"/>
    <mergeCell ref="U4:AL4"/>
    <mergeCell ref="AP35:AQ35"/>
    <mergeCell ref="AP4:AQ7"/>
    <mergeCell ref="AG5:AI5"/>
    <mergeCell ref="AJ5:AL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M6:M7"/>
    <mergeCell ref="A1:W1"/>
    <mergeCell ref="AP45:AQ45"/>
    <mergeCell ref="A61:B61"/>
    <mergeCell ref="AP61:AQ61"/>
    <mergeCell ref="AP53:AQ53"/>
    <mergeCell ref="AP56:AQ56"/>
    <mergeCell ref="A59:B59"/>
    <mergeCell ref="AP59:AQ59"/>
    <mergeCell ref="AP49:AQ49"/>
    <mergeCell ref="A56:B56"/>
    <mergeCell ref="A45:B45"/>
    <mergeCell ref="A49:B49"/>
    <mergeCell ref="A53:B53"/>
    <mergeCell ref="R5:T5"/>
    <mergeCell ref="I5:K5"/>
    <mergeCell ref="U5:W5"/>
    <mergeCell ref="AP42:AQ42"/>
    <mergeCell ref="AM4:AO5"/>
    <mergeCell ref="AP12:AQ12"/>
    <mergeCell ref="AP40:AQ40"/>
    <mergeCell ref="AP32:AQ32"/>
    <mergeCell ref="AM6:AM7"/>
    <mergeCell ref="AN6:AN7"/>
    <mergeCell ref="AO6:AO7"/>
    <mergeCell ref="A42:B42"/>
    <mergeCell ref="X5:Z5"/>
    <mergeCell ref="AA5:AC5"/>
    <mergeCell ref="AD5:AF5"/>
    <mergeCell ref="C5:E5"/>
    <mergeCell ref="F5:H5"/>
    <mergeCell ref="L5:N5"/>
    <mergeCell ref="A12:B12"/>
    <mergeCell ref="A32:B32"/>
    <mergeCell ref="A40:B40"/>
    <mergeCell ref="A35:B35"/>
    <mergeCell ref="A4:B7"/>
    <mergeCell ref="O5:Q5"/>
    <mergeCell ref="W6:W7"/>
    <mergeCell ref="T6:T7"/>
    <mergeCell ref="U6:U7"/>
  </mergeCells>
  <phoneticPr fontId="3"/>
  <printOptions horizontalCentered="1" gridLinesSet="0"/>
  <pageMargins left="0.25" right="0.25" top="0.75" bottom="0.75" header="0.3" footer="0.3"/>
  <pageSetup paperSize="9" scale="62" fitToWidth="0" orientation="portrait" r:id="rId1"/>
  <headerFooter alignWithMargins="0"/>
  <colBreaks count="1" manualBreakCount="1">
    <brk id="23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7">
    <tabColor theme="3" tint="0.59999389629810485"/>
  </sheetPr>
  <dimension ref="A1:AU79"/>
  <sheetViews>
    <sheetView showGridLines="0" zoomScaleNormal="100" zoomScaleSheetLayoutView="75" workbookViewId="0">
      <pane xSplit="2" ySplit="7" topLeftCell="C8" activePane="bottomRight" state="frozen"/>
      <selection activeCell="B14" sqref="B14"/>
      <selection pane="topRight" activeCell="B14" sqref="B14"/>
      <selection pane="bottomLeft" activeCell="B14" sqref="B14"/>
      <selection pane="bottomRight" activeCell="B2" sqref="B2"/>
    </sheetView>
  </sheetViews>
  <sheetFormatPr defaultColWidth="8.75" defaultRowHeight="11.65" customHeight="1"/>
  <cols>
    <col min="1" max="1" width="1.375" style="23" customWidth="1"/>
    <col min="2" max="2" width="8.75" style="23" customWidth="1"/>
    <col min="3" max="5" width="6.25" style="23" customWidth="1"/>
    <col min="6" max="20" width="5" style="23" customWidth="1"/>
    <col min="21" max="23" width="6.25" style="23" customWidth="1"/>
    <col min="24" max="41" width="5" style="23" customWidth="1"/>
    <col min="42" max="42" width="8.75" style="23" customWidth="1"/>
    <col min="43" max="43" width="1.375" style="23" customWidth="1"/>
    <col min="44" max="16384" width="8.75" style="23"/>
  </cols>
  <sheetData>
    <row r="1" spans="1:47" s="21" customFormat="1" ht="16.5" customHeight="1">
      <c r="A1" s="537" t="s">
        <v>187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144"/>
      <c r="Y1" s="144"/>
      <c r="Z1" s="144"/>
      <c r="AA1" s="144"/>
      <c r="AB1" s="144"/>
      <c r="AC1" s="144"/>
      <c r="AD1" s="144"/>
      <c r="AE1" s="145" t="s">
        <v>130</v>
      </c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6"/>
      <c r="AQ1" s="146"/>
    </row>
    <row r="2" spans="1:47" s="21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44"/>
      <c r="Y2" s="144"/>
      <c r="Z2" s="144"/>
      <c r="AA2" s="144"/>
      <c r="AB2" s="144"/>
      <c r="AC2" s="144"/>
      <c r="AD2" s="144"/>
      <c r="AE2" s="145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6"/>
      <c r="AQ2" s="146"/>
    </row>
    <row r="3" spans="1:47" s="21" customFormat="1" ht="16.5" customHeight="1">
      <c r="A3" s="145" t="s">
        <v>241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48"/>
      <c r="X3" s="148" t="s">
        <v>82</v>
      </c>
      <c r="Y3" s="148"/>
      <c r="Z3" s="148"/>
      <c r="AA3" s="148"/>
      <c r="AB3" s="148"/>
      <c r="AC3" s="148"/>
      <c r="AD3" s="148"/>
      <c r="AE3" s="149"/>
      <c r="AF3" s="148"/>
      <c r="AG3" s="14"/>
      <c r="AH3" s="14"/>
      <c r="AI3" s="14"/>
      <c r="AJ3" s="14"/>
      <c r="AK3" s="14"/>
      <c r="AL3" s="14"/>
      <c r="AM3" s="14"/>
      <c r="AN3" s="14"/>
      <c r="AO3" s="14"/>
      <c r="AP3" s="150"/>
      <c r="AQ3" s="151" t="s">
        <v>0</v>
      </c>
    </row>
    <row r="4" spans="1:47" s="21" customFormat="1" ht="21" customHeight="1">
      <c r="A4" s="525" t="s">
        <v>193</v>
      </c>
      <c r="B4" s="518"/>
      <c r="C4" s="501" t="s">
        <v>124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 t="s">
        <v>124</v>
      </c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  <c r="AM4" s="517" t="s">
        <v>77</v>
      </c>
      <c r="AN4" s="511"/>
      <c r="AO4" s="518"/>
      <c r="AP4" s="510" t="s">
        <v>193</v>
      </c>
      <c r="AQ4" s="511"/>
      <c r="AT4" s="77"/>
      <c r="AU4" s="77"/>
    </row>
    <row r="5" spans="1:47" s="21" customFormat="1" ht="21" customHeight="1">
      <c r="A5" s="513"/>
      <c r="B5" s="526"/>
      <c r="C5" s="501" t="s">
        <v>3</v>
      </c>
      <c r="D5" s="502"/>
      <c r="E5" s="503"/>
      <c r="F5" s="501" t="s">
        <v>64</v>
      </c>
      <c r="G5" s="502"/>
      <c r="H5" s="503"/>
      <c r="I5" s="501" t="s">
        <v>153</v>
      </c>
      <c r="J5" s="502"/>
      <c r="K5" s="503"/>
      <c r="L5" s="501" t="s">
        <v>65</v>
      </c>
      <c r="M5" s="502"/>
      <c r="N5" s="503"/>
      <c r="O5" s="501" t="s">
        <v>154</v>
      </c>
      <c r="P5" s="502"/>
      <c r="Q5" s="503"/>
      <c r="R5" s="501" t="s">
        <v>155</v>
      </c>
      <c r="S5" s="502"/>
      <c r="T5" s="503"/>
      <c r="U5" s="501" t="s">
        <v>4</v>
      </c>
      <c r="V5" s="502"/>
      <c r="W5" s="503"/>
      <c r="X5" s="501" t="s">
        <v>5</v>
      </c>
      <c r="Y5" s="502"/>
      <c r="Z5" s="503"/>
      <c r="AA5" s="501" t="s">
        <v>66</v>
      </c>
      <c r="AB5" s="502"/>
      <c r="AC5" s="503"/>
      <c r="AD5" s="501" t="s">
        <v>67</v>
      </c>
      <c r="AE5" s="502"/>
      <c r="AF5" s="503"/>
      <c r="AG5" s="501" t="s">
        <v>68</v>
      </c>
      <c r="AH5" s="502"/>
      <c r="AI5" s="503"/>
      <c r="AJ5" s="501" t="s">
        <v>69</v>
      </c>
      <c r="AK5" s="502"/>
      <c r="AL5" s="503"/>
      <c r="AM5" s="514"/>
      <c r="AN5" s="515"/>
      <c r="AO5" s="519"/>
      <c r="AP5" s="512"/>
      <c r="AQ5" s="513"/>
      <c r="AT5" s="77"/>
      <c r="AU5" s="77"/>
    </row>
    <row r="6" spans="1:47" s="21" customFormat="1" ht="21" customHeight="1">
      <c r="A6" s="513"/>
      <c r="B6" s="526"/>
      <c r="C6" s="516" t="s">
        <v>3</v>
      </c>
      <c r="D6" s="516" t="s">
        <v>1</v>
      </c>
      <c r="E6" s="516" t="s">
        <v>2</v>
      </c>
      <c r="F6" s="516" t="s">
        <v>3</v>
      </c>
      <c r="G6" s="516" t="s">
        <v>1</v>
      </c>
      <c r="H6" s="516" t="s">
        <v>2</v>
      </c>
      <c r="I6" s="516" t="s">
        <v>3</v>
      </c>
      <c r="J6" s="516" t="s">
        <v>1</v>
      </c>
      <c r="K6" s="516" t="s">
        <v>2</v>
      </c>
      <c r="L6" s="516" t="s">
        <v>3</v>
      </c>
      <c r="M6" s="516" t="s">
        <v>1</v>
      </c>
      <c r="N6" s="516" t="s">
        <v>2</v>
      </c>
      <c r="O6" s="516" t="s">
        <v>3</v>
      </c>
      <c r="P6" s="516" t="s">
        <v>1</v>
      </c>
      <c r="Q6" s="516" t="s">
        <v>2</v>
      </c>
      <c r="R6" s="516" t="s">
        <v>3</v>
      </c>
      <c r="S6" s="516" t="s">
        <v>1</v>
      </c>
      <c r="T6" s="516" t="s">
        <v>2</v>
      </c>
      <c r="U6" s="516" t="s">
        <v>3</v>
      </c>
      <c r="V6" s="516" t="s">
        <v>1</v>
      </c>
      <c r="W6" s="516" t="s">
        <v>2</v>
      </c>
      <c r="X6" s="516" t="s">
        <v>3</v>
      </c>
      <c r="Y6" s="516" t="s">
        <v>1</v>
      </c>
      <c r="Z6" s="516" t="s">
        <v>2</v>
      </c>
      <c r="AA6" s="516" t="s">
        <v>3</v>
      </c>
      <c r="AB6" s="516" t="s">
        <v>1</v>
      </c>
      <c r="AC6" s="516" t="s">
        <v>2</v>
      </c>
      <c r="AD6" s="516" t="s">
        <v>3</v>
      </c>
      <c r="AE6" s="516" t="s">
        <v>1</v>
      </c>
      <c r="AF6" s="516" t="s">
        <v>2</v>
      </c>
      <c r="AG6" s="516" t="s">
        <v>3</v>
      </c>
      <c r="AH6" s="516" t="s">
        <v>1</v>
      </c>
      <c r="AI6" s="516" t="s">
        <v>2</v>
      </c>
      <c r="AJ6" s="516" t="s">
        <v>3</v>
      </c>
      <c r="AK6" s="516" t="s">
        <v>1</v>
      </c>
      <c r="AL6" s="516" t="s">
        <v>2</v>
      </c>
      <c r="AM6" s="516" t="s">
        <v>3</v>
      </c>
      <c r="AN6" s="516" t="s">
        <v>1</v>
      </c>
      <c r="AO6" s="516" t="s">
        <v>2</v>
      </c>
      <c r="AP6" s="512"/>
      <c r="AQ6" s="513"/>
    </row>
    <row r="7" spans="1:47" s="21" customFormat="1" ht="21" customHeight="1">
      <c r="A7" s="515"/>
      <c r="B7" s="519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7"/>
      <c r="AL7" s="497"/>
      <c r="AM7" s="497"/>
      <c r="AN7" s="497"/>
      <c r="AO7" s="497"/>
      <c r="AP7" s="514"/>
      <c r="AQ7" s="515"/>
    </row>
    <row r="8" spans="1:47" s="84" customFormat="1" ht="15" customHeight="1">
      <c r="A8" s="160"/>
      <c r="B8" s="161"/>
      <c r="C8" s="296"/>
      <c r="D8" s="195"/>
      <c r="E8" s="195"/>
      <c r="F8" s="207"/>
      <c r="G8" s="195"/>
      <c r="H8" s="195"/>
      <c r="I8" s="195"/>
      <c r="J8" s="195"/>
      <c r="K8" s="195"/>
      <c r="L8" s="207"/>
      <c r="M8" s="195"/>
      <c r="N8" s="195"/>
      <c r="O8" s="195"/>
      <c r="P8" s="195"/>
      <c r="Q8" s="195"/>
      <c r="R8" s="195"/>
      <c r="S8" s="195"/>
      <c r="T8" s="195"/>
      <c r="U8" s="207"/>
      <c r="V8" s="195"/>
      <c r="W8" s="195"/>
      <c r="X8" s="207"/>
      <c r="Y8" s="195"/>
      <c r="Z8" s="195"/>
      <c r="AA8" s="207"/>
      <c r="AB8" s="195"/>
      <c r="AC8" s="195"/>
      <c r="AD8" s="207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3"/>
      <c r="AQ8" s="194"/>
    </row>
    <row r="9" spans="1:47" s="21" customFormat="1" ht="18.75" customHeight="1">
      <c r="A9" s="157"/>
      <c r="B9" s="158" t="s">
        <v>265</v>
      </c>
      <c r="C9" s="297">
        <v>290</v>
      </c>
      <c r="D9" s="196">
        <v>207</v>
      </c>
      <c r="E9" s="196">
        <v>83</v>
      </c>
      <c r="F9" s="196">
        <v>5</v>
      </c>
      <c r="G9" s="196">
        <v>5</v>
      </c>
      <c r="H9" s="196">
        <v>0</v>
      </c>
      <c r="I9" s="196">
        <v>4</v>
      </c>
      <c r="J9" s="196">
        <v>2</v>
      </c>
      <c r="K9" s="196">
        <v>2</v>
      </c>
      <c r="L9" s="196">
        <v>13</v>
      </c>
      <c r="M9" s="196">
        <v>13</v>
      </c>
      <c r="N9" s="196">
        <v>0</v>
      </c>
      <c r="O9" s="196">
        <v>4</v>
      </c>
      <c r="P9" s="196">
        <v>4</v>
      </c>
      <c r="Q9" s="196">
        <v>0</v>
      </c>
      <c r="R9" s="196">
        <v>0</v>
      </c>
      <c r="S9" s="196">
        <v>0</v>
      </c>
      <c r="T9" s="196">
        <v>0</v>
      </c>
      <c r="U9" s="196">
        <v>225</v>
      </c>
      <c r="V9" s="196">
        <v>171</v>
      </c>
      <c r="W9" s="196">
        <v>54</v>
      </c>
      <c r="X9" s="196">
        <v>0</v>
      </c>
      <c r="Y9" s="196">
        <v>0</v>
      </c>
      <c r="Z9" s="196">
        <v>0</v>
      </c>
      <c r="AA9" s="196">
        <v>21</v>
      </c>
      <c r="AB9" s="196">
        <v>0</v>
      </c>
      <c r="AC9" s="196">
        <v>21</v>
      </c>
      <c r="AD9" s="196">
        <v>0</v>
      </c>
      <c r="AE9" s="196">
        <v>0</v>
      </c>
      <c r="AF9" s="196">
        <v>0</v>
      </c>
      <c r="AG9" s="196">
        <v>1</v>
      </c>
      <c r="AH9" s="196">
        <v>0</v>
      </c>
      <c r="AI9" s="196">
        <v>1</v>
      </c>
      <c r="AJ9" s="196">
        <v>17</v>
      </c>
      <c r="AK9" s="196">
        <v>12</v>
      </c>
      <c r="AL9" s="196">
        <v>5</v>
      </c>
      <c r="AM9" s="196">
        <v>83</v>
      </c>
      <c r="AN9" s="196">
        <v>40</v>
      </c>
      <c r="AO9" s="196">
        <v>43</v>
      </c>
      <c r="AP9" s="50" t="s">
        <v>265</v>
      </c>
      <c r="AQ9" s="41"/>
    </row>
    <row r="10" spans="1:47" s="78" customFormat="1" ht="18.75" customHeight="1">
      <c r="A10" s="284"/>
      <c r="B10" s="285" t="s">
        <v>328</v>
      </c>
      <c r="C10" s="298">
        <f t="shared" ref="C10:AO10" si="0">SUM(C12,C32,C35,C40,C42,C45,C49,C53,C56,C59,C61)</f>
        <v>288</v>
      </c>
      <c r="D10" s="299">
        <f t="shared" si="0"/>
        <v>203</v>
      </c>
      <c r="E10" s="299">
        <f t="shared" si="0"/>
        <v>85</v>
      </c>
      <c r="F10" s="299">
        <f t="shared" si="0"/>
        <v>5</v>
      </c>
      <c r="G10" s="299">
        <f t="shared" si="0"/>
        <v>4</v>
      </c>
      <c r="H10" s="299">
        <f t="shared" si="0"/>
        <v>1</v>
      </c>
      <c r="I10" s="299">
        <f t="shared" si="0"/>
        <v>4</v>
      </c>
      <c r="J10" s="299">
        <f t="shared" si="0"/>
        <v>2</v>
      </c>
      <c r="K10" s="299">
        <f t="shared" si="0"/>
        <v>2</v>
      </c>
      <c r="L10" s="299">
        <f t="shared" si="0"/>
        <v>13</v>
      </c>
      <c r="M10" s="299">
        <f t="shared" si="0"/>
        <v>12</v>
      </c>
      <c r="N10" s="299">
        <f t="shared" si="0"/>
        <v>1</v>
      </c>
      <c r="O10" s="299">
        <f t="shared" si="0"/>
        <v>4</v>
      </c>
      <c r="P10" s="299">
        <f t="shared" si="0"/>
        <v>4</v>
      </c>
      <c r="Q10" s="299">
        <f t="shared" si="0"/>
        <v>0</v>
      </c>
      <c r="R10" s="299">
        <f t="shared" si="0"/>
        <v>0</v>
      </c>
      <c r="S10" s="299">
        <f t="shared" si="0"/>
        <v>0</v>
      </c>
      <c r="T10" s="299">
        <f t="shared" si="0"/>
        <v>0</v>
      </c>
      <c r="U10" s="299">
        <f t="shared" si="0"/>
        <v>225</v>
      </c>
      <c r="V10" s="299">
        <f t="shared" si="0"/>
        <v>171</v>
      </c>
      <c r="W10" s="299">
        <f t="shared" si="0"/>
        <v>54</v>
      </c>
      <c r="X10" s="299">
        <f t="shared" si="0"/>
        <v>0</v>
      </c>
      <c r="Y10" s="299">
        <f t="shared" si="0"/>
        <v>0</v>
      </c>
      <c r="Z10" s="299">
        <f t="shared" si="0"/>
        <v>0</v>
      </c>
      <c r="AA10" s="299">
        <f t="shared" si="0"/>
        <v>20</v>
      </c>
      <c r="AB10" s="299">
        <f t="shared" si="0"/>
        <v>0</v>
      </c>
      <c r="AC10" s="299">
        <f t="shared" si="0"/>
        <v>20</v>
      </c>
      <c r="AD10" s="299">
        <f t="shared" si="0"/>
        <v>0</v>
      </c>
      <c r="AE10" s="299">
        <f t="shared" si="0"/>
        <v>0</v>
      </c>
      <c r="AF10" s="299">
        <f t="shared" si="0"/>
        <v>0</v>
      </c>
      <c r="AG10" s="299">
        <f t="shared" si="0"/>
        <v>1</v>
      </c>
      <c r="AH10" s="299">
        <f t="shared" si="0"/>
        <v>0</v>
      </c>
      <c r="AI10" s="299">
        <f t="shared" si="0"/>
        <v>1</v>
      </c>
      <c r="AJ10" s="299">
        <f t="shared" si="0"/>
        <v>16</v>
      </c>
      <c r="AK10" s="299">
        <f t="shared" si="0"/>
        <v>10</v>
      </c>
      <c r="AL10" s="299">
        <f t="shared" si="0"/>
        <v>6</v>
      </c>
      <c r="AM10" s="299">
        <f t="shared" si="0"/>
        <v>74</v>
      </c>
      <c r="AN10" s="299">
        <f t="shared" si="0"/>
        <v>35</v>
      </c>
      <c r="AO10" s="299">
        <f t="shared" si="0"/>
        <v>39</v>
      </c>
      <c r="AP10" s="273" t="s">
        <v>328</v>
      </c>
      <c r="AQ10" s="73"/>
    </row>
    <row r="11" spans="1:47" s="84" customFormat="1" ht="15" customHeight="1">
      <c r="A11" s="160"/>
      <c r="B11" s="161"/>
      <c r="C11" s="308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62"/>
      <c r="AQ11" s="163"/>
    </row>
    <row r="12" spans="1:47" s="124" customFormat="1" ht="21" customHeight="1">
      <c r="A12" s="486" t="s">
        <v>132</v>
      </c>
      <c r="B12" s="494"/>
      <c r="C12" s="302">
        <f>D12+E12</f>
        <v>273</v>
      </c>
      <c r="D12" s="303">
        <f>SUM(G12,J12,M12,P12,S12,V12,Y12,AB12,AE12,AH12,AK12)</f>
        <v>195</v>
      </c>
      <c r="E12" s="303">
        <f>SUM(H12,K12,N12,Q12,T12,W12,Z12,AC12,AF12,AI12,AL12)</f>
        <v>78</v>
      </c>
      <c r="F12" s="303">
        <f>G12+H12</f>
        <v>5</v>
      </c>
      <c r="G12" s="303">
        <f>SUM(G14:G31)</f>
        <v>4</v>
      </c>
      <c r="H12" s="303">
        <f>SUM(H14:H31)</f>
        <v>1</v>
      </c>
      <c r="I12" s="303">
        <f>J12+K12</f>
        <v>3</v>
      </c>
      <c r="J12" s="303">
        <f>SUM(J14:J31)</f>
        <v>2</v>
      </c>
      <c r="K12" s="303">
        <f>SUM(K14:K31)</f>
        <v>1</v>
      </c>
      <c r="L12" s="303">
        <f>M12+N12</f>
        <v>12</v>
      </c>
      <c r="M12" s="303">
        <f>SUM(M14:M31)</f>
        <v>11</v>
      </c>
      <c r="N12" s="303">
        <f>SUM(N14:N31)</f>
        <v>1</v>
      </c>
      <c r="O12" s="303">
        <f>P12+Q12</f>
        <v>4</v>
      </c>
      <c r="P12" s="303">
        <f>SUM(P14:P31)</f>
        <v>4</v>
      </c>
      <c r="Q12" s="303">
        <f>SUM(Q14:Q31)</f>
        <v>0</v>
      </c>
      <c r="R12" s="303">
        <f>S12+T12</f>
        <v>0</v>
      </c>
      <c r="S12" s="303">
        <f>SUM(S14:S31)</f>
        <v>0</v>
      </c>
      <c r="T12" s="303">
        <f>SUM(T14:T31)</f>
        <v>0</v>
      </c>
      <c r="U12" s="303">
        <f>V12+W12</f>
        <v>215</v>
      </c>
      <c r="V12" s="303">
        <f>SUM(V14:V31)</f>
        <v>164</v>
      </c>
      <c r="W12" s="303">
        <f>SUM(W14:W31)</f>
        <v>51</v>
      </c>
      <c r="X12" s="303">
        <f>Y12+Z12</f>
        <v>0</v>
      </c>
      <c r="Y12" s="303">
        <f>SUM(Y14:Y31)</f>
        <v>0</v>
      </c>
      <c r="Z12" s="303">
        <f>SUM(Z14:Z31)</f>
        <v>0</v>
      </c>
      <c r="AA12" s="303">
        <f>AB12+AC12</f>
        <v>18</v>
      </c>
      <c r="AB12" s="303">
        <f>SUM(AB14:AB31)</f>
        <v>0</v>
      </c>
      <c r="AC12" s="303">
        <f>SUM(AC14:AC31)</f>
        <v>18</v>
      </c>
      <c r="AD12" s="303">
        <f>AE12+AF12</f>
        <v>0</v>
      </c>
      <c r="AE12" s="303">
        <f>SUM(AE14:AE31)</f>
        <v>0</v>
      </c>
      <c r="AF12" s="303">
        <f>SUM(AF14:AF31)</f>
        <v>0</v>
      </c>
      <c r="AG12" s="303">
        <f>AH12+AI12</f>
        <v>1</v>
      </c>
      <c r="AH12" s="303">
        <f>SUM(AH14:AH31)</f>
        <v>0</v>
      </c>
      <c r="AI12" s="303">
        <f>SUM(AI14:AI31)</f>
        <v>1</v>
      </c>
      <c r="AJ12" s="303">
        <f>AK12+AL12</f>
        <v>15</v>
      </c>
      <c r="AK12" s="303">
        <f>SUM(AK14:AK31)</f>
        <v>10</v>
      </c>
      <c r="AL12" s="303">
        <f>SUM(AL14:AL31)</f>
        <v>5</v>
      </c>
      <c r="AM12" s="303">
        <f>AN12+AO12</f>
        <v>69</v>
      </c>
      <c r="AN12" s="303">
        <f>SUM(AN14:AN31)</f>
        <v>31</v>
      </c>
      <c r="AO12" s="303">
        <f>SUM(AO14:AO31)</f>
        <v>38</v>
      </c>
      <c r="AP12" s="465" t="s">
        <v>132</v>
      </c>
      <c r="AQ12" s="477"/>
    </row>
    <row r="13" spans="1:47" s="124" customFormat="1" ht="18.75" customHeight="1">
      <c r="A13" s="103"/>
      <c r="B13" s="292" t="s">
        <v>133</v>
      </c>
      <c r="C13" s="302">
        <f t="shared" ref="C13:C62" si="1">D13+E13</f>
        <v>81</v>
      </c>
      <c r="D13" s="303">
        <f t="shared" ref="D13:D62" si="2">SUM(G13,J13,M13,P13,S13,V13,Y13,AB13,AE13,AH13,AK13)</f>
        <v>67</v>
      </c>
      <c r="E13" s="303">
        <f t="shared" ref="E13:E62" si="3">SUM(H13,K13,N13,Q13,T13,W13,Z13,AC13,AF13,AI13,AL13)</f>
        <v>14</v>
      </c>
      <c r="F13" s="303">
        <f t="shared" ref="F13:F62" si="4">G13+H13</f>
        <v>2</v>
      </c>
      <c r="G13" s="303">
        <f t="shared" ref="G13:AO13" si="5">SUM(G14:G18)</f>
        <v>2</v>
      </c>
      <c r="H13" s="303">
        <f t="shared" si="5"/>
        <v>0</v>
      </c>
      <c r="I13" s="303">
        <f>J13+K13</f>
        <v>1</v>
      </c>
      <c r="J13" s="303">
        <f t="shared" si="5"/>
        <v>0</v>
      </c>
      <c r="K13" s="303">
        <f t="shared" si="5"/>
        <v>1</v>
      </c>
      <c r="L13" s="303">
        <f>M13+N13</f>
        <v>3</v>
      </c>
      <c r="M13" s="303">
        <f t="shared" si="5"/>
        <v>3</v>
      </c>
      <c r="N13" s="303">
        <f t="shared" si="5"/>
        <v>0</v>
      </c>
      <c r="O13" s="303">
        <f>P13+Q13</f>
        <v>1</v>
      </c>
      <c r="P13" s="303">
        <f t="shared" si="5"/>
        <v>1</v>
      </c>
      <c r="Q13" s="303">
        <f t="shared" si="5"/>
        <v>0</v>
      </c>
      <c r="R13" s="303">
        <f>S13+T13</f>
        <v>0</v>
      </c>
      <c r="S13" s="303">
        <f t="shared" si="5"/>
        <v>0</v>
      </c>
      <c r="T13" s="303">
        <f t="shared" si="5"/>
        <v>0</v>
      </c>
      <c r="U13" s="303">
        <f>V13+W13</f>
        <v>64</v>
      </c>
      <c r="V13" s="303">
        <f t="shared" si="5"/>
        <v>58</v>
      </c>
      <c r="W13" s="303">
        <f t="shared" si="5"/>
        <v>6</v>
      </c>
      <c r="X13" s="303">
        <f>Y13+Z13</f>
        <v>0</v>
      </c>
      <c r="Y13" s="303">
        <f t="shared" si="5"/>
        <v>0</v>
      </c>
      <c r="Z13" s="303">
        <f t="shared" si="5"/>
        <v>0</v>
      </c>
      <c r="AA13" s="303">
        <f>AB13+AC13</f>
        <v>5</v>
      </c>
      <c r="AB13" s="303">
        <f t="shared" si="5"/>
        <v>0</v>
      </c>
      <c r="AC13" s="303">
        <f t="shared" si="5"/>
        <v>5</v>
      </c>
      <c r="AD13" s="303">
        <f>AE13+AF13</f>
        <v>0</v>
      </c>
      <c r="AE13" s="303">
        <f t="shared" si="5"/>
        <v>0</v>
      </c>
      <c r="AF13" s="303">
        <f t="shared" si="5"/>
        <v>0</v>
      </c>
      <c r="AG13" s="303">
        <f>AH13+AI13</f>
        <v>0</v>
      </c>
      <c r="AH13" s="303">
        <f t="shared" si="5"/>
        <v>0</v>
      </c>
      <c r="AI13" s="303">
        <f t="shared" si="5"/>
        <v>0</v>
      </c>
      <c r="AJ13" s="303">
        <f>AK13+AL13</f>
        <v>5</v>
      </c>
      <c r="AK13" s="303">
        <f t="shared" si="5"/>
        <v>3</v>
      </c>
      <c r="AL13" s="303">
        <f t="shared" si="5"/>
        <v>2</v>
      </c>
      <c r="AM13" s="303">
        <f t="shared" ref="AM13:AM62" si="6">AN13+AO13</f>
        <v>23</v>
      </c>
      <c r="AN13" s="303">
        <f t="shared" si="5"/>
        <v>9</v>
      </c>
      <c r="AO13" s="303">
        <f t="shared" si="5"/>
        <v>14</v>
      </c>
      <c r="AP13" s="278" t="s">
        <v>133</v>
      </c>
      <c r="AQ13" s="103"/>
    </row>
    <row r="14" spans="1:47" s="125" customFormat="1" ht="18.75" customHeight="1">
      <c r="A14" s="112"/>
      <c r="B14" s="169" t="s">
        <v>18</v>
      </c>
      <c r="C14" s="305">
        <f t="shared" si="1"/>
        <v>23</v>
      </c>
      <c r="D14" s="306">
        <f t="shared" si="2"/>
        <v>22</v>
      </c>
      <c r="E14" s="306">
        <f t="shared" si="3"/>
        <v>1</v>
      </c>
      <c r="F14" s="306">
        <f t="shared" si="4"/>
        <v>1</v>
      </c>
      <c r="G14" s="198">
        <v>1</v>
      </c>
      <c r="H14" s="198">
        <v>0</v>
      </c>
      <c r="I14" s="306">
        <f t="shared" ref="I14:I62" si="7">J14+K14</f>
        <v>0</v>
      </c>
      <c r="J14" s="198">
        <v>0</v>
      </c>
      <c r="K14" s="198">
        <v>0</v>
      </c>
      <c r="L14" s="306">
        <f t="shared" ref="L14:L44" si="8">M14+N14</f>
        <v>1</v>
      </c>
      <c r="M14" s="198">
        <v>1</v>
      </c>
      <c r="N14" s="198">
        <v>0</v>
      </c>
      <c r="O14" s="306">
        <f t="shared" ref="O14:O62" si="9">P14+Q14</f>
        <v>0</v>
      </c>
      <c r="P14" s="198">
        <v>0</v>
      </c>
      <c r="Q14" s="198">
        <v>0</v>
      </c>
      <c r="R14" s="306">
        <f t="shared" ref="R14:R62" si="10">S14+T14</f>
        <v>0</v>
      </c>
      <c r="S14" s="198">
        <v>0</v>
      </c>
      <c r="T14" s="198">
        <v>0</v>
      </c>
      <c r="U14" s="306">
        <f t="shared" ref="U14:U62" si="11">V14+W14</f>
        <v>20</v>
      </c>
      <c r="V14" s="198">
        <v>20</v>
      </c>
      <c r="W14" s="198">
        <v>0</v>
      </c>
      <c r="X14" s="306">
        <f t="shared" ref="X14:X44" si="12">Y14+Z14</f>
        <v>0</v>
      </c>
      <c r="Y14" s="198">
        <v>0</v>
      </c>
      <c r="Z14" s="198">
        <v>0</v>
      </c>
      <c r="AA14" s="306">
        <f t="shared" ref="AA14:AA62" si="13">AB14+AC14</f>
        <v>1</v>
      </c>
      <c r="AB14" s="198">
        <v>0</v>
      </c>
      <c r="AC14" s="198">
        <v>1</v>
      </c>
      <c r="AD14" s="306">
        <f t="shared" ref="AD14:AD39" si="14">AE14+AF14</f>
        <v>0</v>
      </c>
      <c r="AE14" s="198">
        <v>0</v>
      </c>
      <c r="AF14" s="198">
        <v>0</v>
      </c>
      <c r="AG14" s="306">
        <f t="shared" ref="AG14:AG62" si="15">AH14+AI14</f>
        <v>0</v>
      </c>
      <c r="AH14" s="198">
        <v>0</v>
      </c>
      <c r="AI14" s="198">
        <v>0</v>
      </c>
      <c r="AJ14" s="306">
        <f t="shared" ref="AJ14:AJ62" si="16">AK14+AL14</f>
        <v>0</v>
      </c>
      <c r="AK14" s="198">
        <v>0</v>
      </c>
      <c r="AL14" s="198">
        <v>0</v>
      </c>
      <c r="AM14" s="198">
        <f t="shared" si="6"/>
        <v>0</v>
      </c>
      <c r="AN14" s="198">
        <v>0</v>
      </c>
      <c r="AO14" s="198">
        <v>0</v>
      </c>
      <c r="AP14" s="107" t="s">
        <v>18</v>
      </c>
      <c r="AQ14" s="108"/>
    </row>
    <row r="15" spans="1:47" s="125" customFormat="1" ht="18.75" customHeight="1">
      <c r="A15" s="112"/>
      <c r="B15" s="169" t="s">
        <v>19</v>
      </c>
      <c r="C15" s="305">
        <f t="shared" si="1"/>
        <v>58</v>
      </c>
      <c r="D15" s="306">
        <f t="shared" si="2"/>
        <v>45</v>
      </c>
      <c r="E15" s="306">
        <f t="shared" si="3"/>
        <v>13</v>
      </c>
      <c r="F15" s="306">
        <f t="shared" si="4"/>
        <v>1</v>
      </c>
      <c r="G15" s="198">
        <v>1</v>
      </c>
      <c r="H15" s="198">
        <v>0</v>
      </c>
      <c r="I15" s="306">
        <f t="shared" si="7"/>
        <v>1</v>
      </c>
      <c r="J15" s="198">
        <v>0</v>
      </c>
      <c r="K15" s="198">
        <v>1</v>
      </c>
      <c r="L15" s="306">
        <f t="shared" si="8"/>
        <v>2</v>
      </c>
      <c r="M15" s="198">
        <v>2</v>
      </c>
      <c r="N15" s="198">
        <v>0</v>
      </c>
      <c r="O15" s="306">
        <f t="shared" si="9"/>
        <v>1</v>
      </c>
      <c r="P15" s="198">
        <v>1</v>
      </c>
      <c r="Q15" s="198">
        <v>0</v>
      </c>
      <c r="R15" s="306">
        <f t="shared" si="10"/>
        <v>0</v>
      </c>
      <c r="S15" s="198">
        <v>0</v>
      </c>
      <c r="T15" s="198">
        <v>0</v>
      </c>
      <c r="U15" s="306">
        <f t="shared" si="11"/>
        <v>44</v>
      </c>
      <c r="V15" s="198">
        <v>38</v>
      </c>
      <c r="W15" s="198">
        <v>6</v>
      </c>
      <c r="X15" s="306">
        <f t="shared" si="12"/>
        <v>0</v>
      </c>
      <c r="Y15" s="198">
        <v>0</v>
      </c>
      <c r="Z15" s="198">
        <v>0</v>
      </c>
      <c r="AA15" s="306">
        <f t="shared" si="13"/>
        <v>4</v>
      </c>
      <c r="AB15" s="198">
        <v>0</v>
      </c>
      <c r="AC15" s="198">
        <v>4</v>
      </c>
      <c r="AD15" s="306">
        <f t="shared" si="14"/>
        <v>0</v>
      </c>
      <c r="AE15" s="198">
        <v>0</v>
      </c>
      <c r="AF15" s="198">
        <v>0</v>
      </c>
      <c r="AG15" s="306">
        <f t="shared" si="15"/>
        <v>0</v>
      </c>
      <c r="AH15" s="198">
        <v>0</v>
      </c>
      <c r="AI15" s="198">
        <v>0</v>
      </c>
      <c r="AJ15" s="306">
        <f t="shared" si="16"/>
        <v>5</v>
      </c>
      <c r="AK15" s="198">
        <v>3</v>
      </c>
      <c r="AL15" s="198">
        <v>2</v>
      </c>
      <c r="AM15" s="198">
        <f t="shared" si="6"/>
        <v>23</v>
      </c>
      <c r="AN15" s="198">
        <v>9</v>
      </c>
      <c r="AO15" s="198">
        <v>14</v>
      </c>
      <c r="AP15" s="107" t="s">
        <v>19</v>
      </c>
      <c r="AQ15" s="108"/>
    </row>
    <row r="16" spans="1:47" s="125" customFormat="1" ht="18.75" customHeight="1">
      <c r="A16" s="112"/>
      <c r="B16" s="169" t="s">
        <v>20</v>
      </c>
      <c r="C16" s="305">
        <f t="shared" si="1"/>
        <v>0</v>
      </c>
      <c r="D16" s="306">
        <f t="shared" si="2"/>
        <v>0</v>
      </c>
      <c r="E16" s="306">
        <f t="shared" si="3"/>
        <v>0</v>
      </c>
      <c r="F16" s="306">
        <f t="shared" si="4"/>
        <v>0</v>
      </c>
      <c r="G16" s="198">
        <v>0</v>
      </c>
      <c r="H16" s="198">
        <v>0</v>
      </c>
      <c r="I16" s="306">
        <f t="shared" si="7"/>
        <v>0</v>
      </c>
      <c r="J16" s="198">
        <v>0</v>
      </c>
      <c r="K16" s="198">
        <v>0</v>
      </c>
      <c r="L16" s="306">
        <f t="shared" si="8"/>
        <v>0</v>
      </c>
      <c r="M16" s="198">
        <v>0</v>
      </c>
      <c r="N16" s="198">
        <v>0</v>
      </c>
      <c r="O16" s="306">
        <f t="shared" si="9"/>
        <v>0</v>
      </c>
      <c r="P16" s="198">
        <v>0</v>
      </c>
      <c r="Q16" s="198">
        <v>0</v>
      </c>
      <c r="R16" s="306">
        <f t="shared" si="10"/>
        <v>0</v>
      </c>
      <c r="S16" s="198">
        <v>0</v>
      </c>
      <c r="T16" s="198">
        <v>0</v>
      </c>
      <c r="U16" s="306">
        <f t="shared" si="11"/>
        <v>0</v>
      </c>
      <c r="V16" s="198">
        <v>0</v>
      </c>
      <c r="W16" s="198">
        <v>0</v>
      </c>
      <c r="X16" s="306">
        <f t="shared" si="12"/>
        <v>0</v>
      </c>
      <c r="Y16" s="198">
        <v>0</v>
      </c>
      <c r="Z16" s="198">
        <v>0</v>
      </c>
      <c r="AA16" s="306">
        <f t="shared" si="13"/>
        <v>0</v>
      </c>
      <c r="AB16" s="198">
        <v>0</v>
      </c>
      <c r="AC16" s="198">
        <v>0</v>
      </c>
      <c r="AD16" s="306">
        <f t="shared" si="14"/>
        <v>0</v>
      </c>
      <c r="AE16" s="198">
        <v>0</v>
      </c>
      <c r="AF16" s="198">
        <v>0</v>
      </c>
      <c r="AG16" s="306">
        <f t="shared" si="15"/>
        <v>0</v>
      </c>
      <c r="AH16" s="198">
        <v>0</v>
      </c>
      <c r="AI16" s="198">
        <v>0</v>
      </c>
      <c r="AJ16" s="306">
        <f t="shared" si="16"/>
        <v>0</v>
      </c>
      <c r="AK16" s="198">
        <v>0</v>
      </c>
      <c r="AL16" s="198">
        <v>0</v>
      </c>
      <c r="AM16" s="198">
        <f t="shared" si="6"/>
        <v>0</v>
      </c>
      <c r="AN16" s="198">
        <v>0</v>
      </c>
      <c r="AO16" s="198">
        <v>0</v>
      </c>
      <c r="AP16" s="107" t="s">
        <v>20</v>
      </c>
      <c r="AQ16" s="108"/>
    </row>
    <row r="17" spans="1:43" s="125" customFormat="1" ht="18.75" customHeight="1">
      <c r="A17" s="112"/>
      <c r="B17" s="169" t="s">
        <v>21</v>
      </c>
      <c r="C17" s="305">
        <f t="shared" si="1"/>
        <v>0</v>
      </c>
      <c r="D17" s="306">
        <f t="shared" si="2"/>
        <v>0</v>
      </c>
      <c r="E17" s="306">
        <f t="shared" si="3"/>
        <v>0</v>
      </c>
      <c r="F17" s="306">
        <f t="shared" si="4"/>
        <v>0</v>
      </c>
      <c r="G17" s="198">
        <v>0</v>
      </c>
      <c r="H17" s="198">
        <v>0</v>
      </c>
      <c r="I17" s="306">
        <f t="shared" si="7"/>
        <v>0</v>
      </c>
      <c r="J17" s="198">
        <v>0</v>
      </c>
      <c r="K17" s="198">
        <v>0</v>
      </c>
      <c r="L17" s="306">
        <f t="shared" si="8"/>
        <v>0</v>
      </c>
      <c r="M17" s="198">
        <v>0</v>
      </c>
      <c r="N17" s="198">
        <v>0</v>
      </c>
      <c r="O17" s="306">
        <f t="shared" si="9"/>
        <v>0</v>
      </c>
      <c r="P17" s="198">
        <v>0</v>
      </c>
      <c r="Q17" s="198">
        <v>0</v>
      </c>
      <c r="R17" s="306">
        <f t="shared" si="10"/>
        <v>0</v>
      </c>
      <c r="S17" s="198">
        <v>0</v>
      </c>
      <c r="T17" s="198">
        <v>0</v>
      </c>
      <c r="U17" s="306">
        <f t="shared" si="11"/>
        <v>0</v>
      </c>
      <c r="V17" s="198">
        <v>0</v>
      </c>
      <c r="W17" s="198">
        <v>0</v>
      </c>
      <c r="X17" s="306">
        <f t="shared" si="12"/>
        <v>0</v>
      </c>
      <c r="Y17" s="198">
        <v>0</v>
      </c>
      <c r="Z17" s="198">
        <v>0</v>
      </c>
      <c r="AA17" s="306">
        <f t="shared" si="13"/>
        <v>0</v>
      </c>
      <c r="AB17" s="198">
        <v>0</v>
      </c>
      <c r="AC17" s="198">
        <v>0</v>
      </c>
      <c r="AD17" s="306">
        <f t="shared" si="14"/>
        <v>0</v>
      </c>
      <c r="AE17" s="198">
        <v>0</v>
      </c>
      <c r="AF17" s="198">
        <v>0</v>
      </c>
      <c r="AG17" s="306">
        <f t="shared" si="15"/>
        <v>0</v>
      </c>
      <c r="AH17" s="198">
        <v>0</v>
      </c>
      <c r="AI17" s="198">
        <v>0</v>
      </c>
      <c r="AJ17" s="306">
        <f t="shared" si="16"/>
        <v>0</v>
      </c>
      <c r="AK17" s="198">
        <v>0</v>
      </c>
      <c r="AL17" s="198">
        <v>0</v>
      </c>
      <c r="AM17" s="198">
        <f t="shared" si="6"/>
        <v>0</v>
      </c>
      <c r="AN17" s="198">
        <v>0</v>
      </c>
      <c r="AO17" s="198">
        <v>0</v>
      </c>
      <c r="AP17" s="107" t="s">
        <v>21</v>
      </c>
      <c r="AQ17" s="108"/>
    </row>
    <row r="18" spans="1:43" s="125" customFormat="1" ht="18.75" customHeight="1">
      <c r="A18" s="112"/>
      <c r="B18" s="169" t="s">
        <v>22</v>
      </c>
      <c r="C18" s="305">
        <f t="shared" si="1"/>
        <v>0</v>
      </c>
      <c r="D18" s="306">
        <f t="shared" si="2"/>
        <v>0</v>
      </c>
      <c r="E18" s="306">
        <f t="shared" si="3"/>
        <v>0</v>
      </c>
      <c r="F18" s="306">
        <f t="shared" si="4"/>
        <v>0</v>
      </c>
      <c r="G18" s="198">
        <v>0</v>
      </c>
      <c r="H18" s="198">
        <v>0</v>
      </c>
      <c r="I18" s="306">
        <f t="shared" si="7"/>
        <v>0</v>
      </c>
      <c r="J18" s="198">
        <v>0</v>
      </c>
      <c r="K18" s="198">
        <v>0</v>
      </c>
      <c r="L18" s="306">
        <f t="shared" si="8"/>
        <v>0</v>
      </c>
      <c r="M18" s="198">
        <v>0</v>
      </c>
      <c r="N18" s="198">
        <v>0</v>
      </c>
      <c r="O18" s="306">
        <f t="shared" si="9"/>
        <v>0</v>
      </c>
      <c r="P18" s="198">
        <v>0</v>
      </c>
      <c r="Q18" s="198">
        <v>0</v>
      </c>
      <c r="R18" s="306">
        <f t="shared" si="10"/>
        <v>0</v>
      </c>
      <c r="S18" s="198">
        <v>0</v>
      </c>
      <c r="T18" s="198">
        <v>0</v>
      </c>
      <c r="U18" s="306">
        <f t="shared" si="11"/>
        <v>0</v>
      </c>
      <c r="V18" s="198">
        <v>0</v>
      </c>
      <c r="W18" s="198">
        <v>0</v>
      </c>
      <c r="X18" s="306">
        <f t="shared" si="12"/>
        <v>0</v>
      </c>
      <c r="Y18" s="198">
        <v>0</v>
      </c>
      <c r="Z18" s="198">
        <v>0</v>
      </c>
      <c r="AA18" s="306">
        <f t="shared" si="13"/>
        <v>0</v>
      </c>
      <c r="AB18" s="198">
        <v>0</v>
      </c>
      <c r="AC18" s="198">
        <v>0</v>
      </c>
      <c r="AD18" s="306">
        <f t="shared" si="14"/>
        <v>0</v>
      </c>
      <c r="AE18" s="198">
        <v>0</v>
      </c>
      <c r="AF18" s="198">
        <v>0</v>
      </c>
      <c r="AG18" s="306">
        <f t="shared" si="15"/>
        <v>0</v>
      </c>
      <c r="AH18" s="198">
        <v>0</v>
      </c>
      <c r="AI18" s="198">
        <v>0</v>
      </c>
      <c r="AJ18" s="306">
        <f t="shared" si="16"/>
        <v>0</v>
      </c>
      <c r="AK18" s="198">
        <v>0</v>
      </c>
      <c r="AL18" s="198">
        <v>0</v>
      </c>
      <c r="AM18" s="198">
        <f t="shared" si="6"/>
        <v>0</v>
      </c>
      <c r="AN18" s="198">
        <v>0</v>
      </c>
      <c r="AO18" s="198">
        <v>0</v>
      </c>
      <c r="AP18" s="107" t="s">
        <v>22</v>
      </c>
      <c r="AQ18" s="108"/>
    </row>
    <row r="19" spans="1:43" s="125" customFormat="1" ht="18.75" customHeight="1">
      <c r="A19" s="112"/>
      <c r="B19" s="114" t="s">
        <v>23</v>
      </c>
      <c r="C19" s="305">
        <f t="shared" si="1"/>
        <v>11</v>
      </c>
      <c r="D19" s="306">
        <f t="shared" si="2"/>
        <v>7</v>
      </c>
      <c r="E19" s="306">
        <f t="shared" si="3"/>
        <v>4</v>
      </c>
      <c r="F19" s="306">
        <f t="shared" si="4"/>
        <v>0</v>
      </c>
      <c r="G19" s="198">
        <v>0</v>
      </c>
      <c r="H19" s="198">
        <v>0</v>
      </c>
      <c r="I19" s="306">
        <f t="shared" si="7"/>
        <v>1</v>
      </c>
      <c r="J19" s="198">
        <v>1</v>
      </c>
      <c r="K19" s="198">
        <v>0</v>
      </c>
      <c r="L19" s="306">
        <f t="shared" si="8"/>
        <v>0</v>
      </c>
      <c r="M19" s="198">
        <v>0</v>
      </c>
      <c r="N19" s="198">
        <v>0</v>
      </c>
      <c r="O19" s="306">
        <f t="shared" si="9"/>
        <v>0</v>
      </c>
      <c r="P19" s="198">
        <v>0</v>
      </c>
      <c r="Q19" s="198">
        <v>0</v>
      </c>
      <c r="R19" s="306">
        <f t="shared" si="10"/>
        <v>0</v>
      </c>
      <c r="S19" s="198">
        <v>0</v>
      </c>
      <c r="T19" s="198">
        <v>0</v>
      </c>
      <c r="U19" s="306">
        <f t="shared" si="11"/>
        <v>8</v>
      </c>
      <c r="V19" s="198">
        <v>5</v>
      </c>
      <c r="W19" s="198">
        <v>3</v>
      </c>
      <c r="X19" s="306">
        <f t="shared" si="12"/>
        <v>0</v>
      </c>
      <c r="Y19" s="198">
        <v>0</v>
      </c>
      <c r="Z19" s="198">
        <v>0</v>
      </c>
      <c r="AA19" s="306">
        <f t="shared" si="13"/>
        <v>1</v>
      </c>
      <c r="AB19" s="198">
        <v>0</v>
      </c>
      <c r="AC19" s="198">
        <v>1</v>
      </c>
      <c r="AD19" s="306">
        <f t="shared" si="14"/>
        <v>0</v>
      </c>
      <c r="AE19" s="198">
        <v>0</v>
      </c>
      <c r="AF19" s="198">
        <v>0</v>
      </c>
      <c r="AG19" s="306">
        <f t="shared" si="15"/>
        <v>0</v>
      </c>
      <c r="AH19" s="198">
        <v>0</v>
      </c>
      <c r="AI19" s="198">
        <v>0</v>
      </c>
      <c r="AJ19" s="306">
        <f t="shared" si="16"/>
        <v>1</v>
      </c>
      <c r="AK19" s="198">
        <v>1</v>
      </c>
      <c r="AL19" s="198">
        <v>0</v>
      </c>
      <c r="AM19" s="198">
        <f t="shared" si="6"/>
        <v>3</v>
      </c>
      <c r="AN19" s="198">
        <v>1</v>
      </c>
      <c r="AO19" s="198">
        <v>2</v>
      </c>
      <c r="AP19" s="111" t="s">
        <v>23</v>
      </c>
      <c r="AQ19" s="108"/>
    </row>
    <row r="20" spans="1:43" s="125" customFormat="1" ht="18.75" customHeight="1">
      <c r="A20" s="112"/>
      <c r="B20" s="114" t="s">
        <v>114</v>
      </c>
      <c r="C20" s="305">
        <f t="shared" si="1"/>
        <v>0</v>
      </c>
      <c r="D20" s="306">
        <f t="shared" si="2"/>
        <v>0</v>
      </c>
      <c r="E20" s="306">
        <f t="shared" si="3"/>
        <v>0</v>
      </c>
      <c r="F20" s="306">
        <f t="shared" si="4"/>
        <v>0</v>
      </c>
      <c r="G20" s="198">
        <v>0</v>
      </c>
      <c r="H20" s="198">
        <v>0</v>
      </c>
      <c r="I20" s="306">
        <f t="shared" si="7"/>
        <v>0</v>
      </c>
      <c r="J20" s="198">
        <v>0</v>
      </c>
      <c r="K20" s="198">
        <v>0</v>
      </c>
      <c r="L20" s="306">
        <f t="shared" si="8"/>
        <v>0</v>
      </c>
      <c r="M20" s="198">
        <v>0</v>
      </c>
      <c r="N20" s="198">
        <v>0</v>
      </c>
      <c r="O20" s="306">
        <f t="shared" si="9"/>
        <v>0</v>
      </c>
      <c r="P20" s="198">
        <v>0</v>
      </c>
      <c r="Q20" s="198">
        <v>0</v>
      </c>
      <c r="R20" s="306">
        <f t="shared" si="10"/>
        <v>0</v>
      </c>
      <c r="S20" s="198">
        <v>0</v>
      </c>
      <c r="T20" s="198">
        <v>0</v>
      </c>
      <c r="U20" s="306">
        <f t="shared" si="11"/>
        <v>0</v>
      </c>
      <c r="V20" s="198">
        <v>0</v>
      </c>
      <c r="W20" s="198">
        <v>0</v>
      </c>
      <c r="X20" s="306">
        <f t="shared" si="12"/>
        <v>0</v>
      </c>
      <c r="Y20" s="198">
        <v>0</v>
      </c>
      <c r="Z20" s="198">
        <v>0</v>
      </c>
      <c r="AA20" s="306">
        <f t="shared" si="13"/>
        <v>0</v>
      </c>
      <c r="AB20" s="198">
        <v>0</v>
      </c>
      <c r="AC20" s="198">
        <v>0</v>
      </c>
      <c r="AD20" s="306">
        <f t="shared" si="14"/>
        <v>0</v>
      </c>
      <c r="AE20" s="198">
        <v>0</v>
      </c>
      <c r="AF20" s="198">
        <v>0</v>
      </c>
      <c r="AG20" s="306">
        <f t="shared" si="15"/>
        <v>0</v>
      </c>
      <c r="AH20" s="198">
        <v>0</v>
      </c>
      <c r="AI20" s="198">
        <v>0</v>
      </c>
      <c r="AJ20" s="306">
        <f t="shared" si="16"/>
        <v>0</v>
      </c>
      <c r="AK20" s="198">
        <v>0</v>
      </c>
      <c r="AL20" s="198">
        <v>0</v>
      </c>
      <c r="AM20" s="198">
        <f t="shared" si="6"/>
        <v>0</v>
      </c>
      <c r="AN20" s="198">
        <v>0</v>
      </c>
      <c r="AO20" s="198">
        <v>0</v>
      </c>
      <c r="AP20" s="111" t="s">
        <v>114</v>
      </c>
      <c r="AQ20" s="108"/>
    </row>
    <row r="21" spans="1:43" s="125" customFormat="1" ht="18.75" customHeight="1">
      <c r="A21" s="112"/>
      <c r="B21" s="114" t="s">
        <v>24</v>
      </c>
      <c r="C21" s="305">
        <f t="shared" si="1"/>
        <v>12</v>
      </c>
      <c r="D21" s="306">
        <f t="shared" si="2"/>
        <v>7</v>
      </c>
      <c r="E21" s="306">
        <f t="shared" si="3"/>
        <v>5</v>
      </c>
      <c r="F21" s="306">
        <f t="shared" si="4"/>
        <v>0</v>
      </c>
      <c r="G21" s="198">
        <v>0</v>
      </c>
      <c r="H21" s="198">
        <v>0</v>
      </c>
      <c r="I21" s="306">
        <f t="shared" si="7"/>
        <v>0</v>
      </c>
      <c r="J21" s="198">
        <v>0</v>
      </c>
      <c r="K21" s="198">
        <v>0</v>
      </c>
      <c r="L21" s="306">
        <f t="shared" si="8"/>
        <v>1</v>
      </c>
      <c r="M21" s="198">
        <v>0</v>
      </c>
      <c r="N21" s="198">
        <v>1</v>
      </c>
      <c r="O21" s="306">
        <f t="shared" si="9"/>
        <v>0</v>
      </c>
      <c r="P21" s="198">
        <v>0</v>
      </c>
      <c r="Q21" s="198">
        <v>0</v>
      </c>
      <c r="R21" s="306">
        <f t="shared" si="10"/>
        <v>0</v>
      </c>
      <c r="S21" s="198">
        <v>0</v>
      </c>
      <c r="T21" s="198">
        <v>0</v>
      </c>
      <c r="U21" s="306">
        <f t="shared" si="11"/>
        <v>8</v>
      </c>
      <c r="V21" s="198">
        <v>6</v>
      </c>
      <c r="W21" s="198">
        <v>2</v>
      </c>
      <c r="X21" s="306">
        <f t="shared" si="12"/>
        <v>0</v>
      </c>
      <c r="Y21" s="198">
        <v>0</v>
      </c>
      <c r="Z21" s="198">
        <v>0</v>
      </c>
      <c r="AA21" s="306">
        <f t="shared" si="13"/>
        <v>1</v>
      </c>
      <c r="AB21" s="198">
        <v>0</v>
      </c>
      <c r="AC21" s="198">
        <v>1</v>
      </c>
      <c r="AD21" s="306">
        <f t="shared" si="14"/>
        <v>0</v>
      </c>
      <c r="AE21" s="198">
        <v>0</v>
      </c>
      <c r="AF21" s="198">
        <v>0</v>
      </c>
      <c r="AG21" s="306">
        <f t="shared" si="15"/>
        <v>1</v>
      </c>
      <c r="AH21" s="198">
        <v>0</v>
      </c>
      <c r="AI21" s="198">
        <v>1</v>
      </c>
      <c r="AJ21" s="306">
        <f t="shared" si="16"/>
        <v>1</v>
      </c>
      <c r="AK21" s="198">
        <v>1</v>
      </c>
      <c r="AL21" s="198">
        <v>0</v>
      </c>
      <c r="AM21" s="198">
        <f t="shared" si="6"/>
        <v>3</v>
      </c>
      <c r="AN21" s="198">
        <v>2</v>
      </c>
      <c r="AO21" s="198">
        <v>1</v>
      </c>
      <c r="AP21" s="111" t="s">
        <v>24</v>
      </c>
      <c r="AQ21" s="108"/>
    </row>
    <row r="22" spans="1:43" s="125" customFormat="1" ht="18.75" customHeight="1">
      <c r="A22" s="112"/>
      <c r="B22" s="114" t="s">
        <v>25</v>
      </c>
      <c r="C22" s="305">
        <f t="shared" si="1"/>
        <v>0</v>
      </c>
      <c r="D22" s="306">
        <f t="shared" si="2"/>
        <v>0</v>
      </c>
      <c r="E22" s="306">
        <f t="shared" si="3"/>
        <v>0</v>
      </c>
      <c r="F22" s="306">
        <f t="shared" si="4"/>
        <v>0</v>
      </c>
      <c r="G22" s="198">
        <v>0</v>
      </c>
      <c r="H22" s="198">
        <v>0</v>
      </c>
      <c r="I22" s="306">
        <f t="shared" si="7"/>
        <v>0</v>
      </c>
      <c r="J22" s="198">
        <v>0</v>
      </c>
      <c r="K22" s="198">
        <v>0</v>
      </c>
      <c r="L22" s="306">
        <f t="shared" si="8"/>
        <v>0</v>
      </c>
      <c r="M22" s="198">
        <v>0</v>
      </c>
      <c r="N22" s="198">
        <v>0</v>
      </c>
      <c r="O22" s="306">
        <f t="shared" si="9"/>
        <v>0</v>
      </c>
      <c r="P22" s="198">
        <v>0</v>
      </c>
      <c r="Q22" s="198">
        <v>0</v>
      </c>
      <c r="R22" s="306">
        <f t="shared" si="10"/>
        <v>0</v>
      </c>
      <c r="S22" s="198">
        <v>0</v>
      </c>
      <c r="T22" s="198">
        <v>0</v>
      </c>
      <c r="U22" s="306">
        <f t="shared" si="11"/>
        <v>0</v>
      </c>
      <c r="V22" s="198">
        <v>0</v>
      </c>
      <c r="W22" s="198">
        <v>0</v>
      </c>
      <c r="X22" s="306">
        <f t="shared" si="12"/>
        <v>0</v>
      </c>
      <c r="Y22" s="198">
        <v>0</v>
      </c>
      <c r="Z22" s="198">
        <v>0</v>
      </c>
      <c r="AA22" s="306">
        <f t="shared" si="13"/>
        <v>0</v>
      </c>
      <c r="AB22" s="198">
        <v>0</v>
      </c>
      <c r="AC22" s="198">
        <v>0</v>
      </c>
      <c r="AD22" s="306">
        <f t="shared" si="14"/>
        <v>0</v>
      </c>
      <c r="AE22" s="198">
        <v>0</v>
      </c>
      <c r="AF22" s="198">
        <v>0</v>
      </c>
      <c r="AG22" s="306">
        <f t="shared" si="15"/>
        <v>0</v>
      </c>
      <c r="AH22" s="198">
        <v>0</v>
      </c>
      <c r="AI22" s="198">
        <v>0</v>
      </c>
      <c r="AJ22" s="306">
        <f t="shared" si="16"/>
        <v>0</v>
      </c>
      <c r="AK22" s="198">
        <v>0</v>
      </c>
      <c r="AL22" s="198">
        <v>0</v>
      </c>
      <c r="AM22" s="198">
        <f t="shared" si="6"/>
        <v>0</v>
      </c>
      <c r="AN22" s="198">
        <v>0</v>
      </c>
      <c r="AO22" s="198">
        <v>0</v>
      </c>
      <c r="AP22" s="111" t="s">
        <v>25</v>
      </c>
      <c r="AQ22" s="108"/>
    </row>
    <row r="23" spans="1:43" s="125" customFormat="1" ht="18.75" customHeight="1">
      <c r="A23" s="112"/>
      <c r="B23" s="114" t="s">
        <v>26</v>
      </c>
      <c r="C23" s="305">
        <f t="shared" si="1"/>
        <v>0</v>
      </c>
      <c r="D23" s="306">
        <f t="shared" si="2"/>
        <v>0</v>
      </c>
      <c r="E23" s="306">
        <f t="shared" si="3"/>
        <v>0</v>
      </c>
      <c r="F23" s="306">
        <f t="shared" si="4"/>
        <v>0</v>
      </c>
      <c r="G23" s="198">
        <v>0</v>
      </c>
      <c r="H23" s="198">
        <v>0</v>
      </c>
      <c r="I23" s="306">
        <f t="shared" si="7"/>
        <v>0</v>
      </c>
      <c r="J23" s="198">
        <v>0</v>
      </c>
      <c r="K23" s="198">
        <v>0</v>
      </c>
      <c r="L23" s="306">
        <f t="shared" si="8"/>
        <v>0</v>
      </c>
      <c r="M23" s="198">
        <v>0</v>
      </c>
      <c r="N23" s="198">
        <v>0</v>
      </c>
      <c r="O23" s="306">
        <f t="shared" si="9"/>
        <v>0</v>
      </c>
      <c r="P23" s="198">
        <v>0</v>
      </c>
      <c r="Q23" s="198">
        <v>0</v>
      </c>
      <c r="R23" s="306">
        <f t="shared" si="10"/>
        <v>0</v>
      </c>
      <c r="S23" s="198">
        <v>0</v>
      </c>
      <c r="T23" s="198">
        <v>0</v>
      </c>
      <c r="U23" s="306">
        <f t="shared" si="11"/>
        <v>0</v>
      </c>
      <c r="V23" s="198">
        <v>0</v>
      </c>
      <c r="W23" s="198">
        <v>0</v>
      </c>
      <c r="X23" s="306">
        <f t="shared" si="12"/>
        <v>0</v>
      </c>
      <c r="Y23" s="198">
        <v>0</v>
      </c>
      <c r="Z23" s="198">
        <v>0</v>
      </c>
      <c r="AA23" s="306">
        <f t="shared" si="13"/>
        <v>0</v>
      </c>
      <c r="AB23" s="198">
        <v>0</v>
      </c>
      <c r="AC23" s="198">
        <v>0</v>
      </c>
      <c r="AD23" s="306">
        <f t="shared" si="14"/>
        <v>0</v>
      </c>
      <c r="AE23" s="198">
        <v>0</v>
      </c>
      <c r="AF23" s="198">
        <v>0</v>
      </c>
      <c r="AG23" s="306">
        <f t="shared" si="15"/>
        <v>0</v>
      </c>
      <c r="AH23" s="198">
        <v>0</v>
      </c>
      <c r="AI23" s="198">
        <v>0</v>
      </c>
      <c r="AJ23" s="306">
        <f t="shared" si="16"/>
        <v>0</v>
      </c>
      <c r="AK23" s="198">
        <v>0</v>
      </c>
      <c r="AL23" s="198">
        <v>0</v>
      </c>
      <c r="AM23" s="198">
        <f t="shared" si="6"/>
        <v>0</v>
      </c>
      <c r="AN23" s="198">
        <v>0</v>
      </c>
      <c r="AO23" s="198">
        <v>0</v>
      </c>
      <c r="AP23" s="111" t="s">
        <v>26</v>
      </c>
      <c r="AQ23" s="108"/>
    </row>
    <row r="24" spans="1:43" s="125" customFormat="1" ht="18.75" customHeight="1">
      <c r="A24" s="112"/>
      <c r="B24" s="114" t="s">
        <v>27</v>
      </c>
      <c r="C24" s="305">
        <f t="shared" si="1"/>
        <v>0</v>
      </c>
      <c r="D24" s="306">
        <f t="shared" si="2"/>
        <v>0</v>
      </c>
      <c r="E24" s="306">
        <f t="shared" si="3"/>
        <v>0</v>
      </c>
      <c r="F24" s="306">
        <f t="shared" si="4"/>
        <v>0</v>
      </c>
      <c r="G24" s="198">
        <v>0</v>
      </c>
      <c r="H24" s="198">
        <v>0</v>
      </c>
      <c r="I24" s="306">
        <f t="shared" si="7"/>
        <v>0</v>
      </c>
      <c r="J24" s="198">
        <v>0</v>
      </c>
      <c r="K24" s="198">
        <v>0</v>
      </c>
      <c r="L24" s="306">
        <f t="shared" si="8"/>
        <v>0</v>
      </c>
      <c r="M24" s="198">
        <v>0</v>
      </c>
      <c r="N24" s="198">
        <v>0</v>
      </c>
      <c r="O24" s="306">
        <f t="shared" si="9"/>
        <v>0</v>
      </c>
      <c r="P24" s="198">
        <v>0</v>
      </c>
      <c r="Q24" s="198">
        <v>0</v>
      </c>
      <c r="R24" s="306">
        <f t="shared" si="10"/>
        <v>0</v>
      </c>
      <c r="S24" s="198">
        <v>0</v>
      </c>
      <c r="T24" s="198">
        <v>0</v>
      </c>
      <c r="U24" s="306">
        <f t="shared" si="11"/>
        <v>0</v>
      </c>
      <c r="V24" s="198">
        <v>0</v>
      </c>
      <c r="W24" s="198">
        <v>0</v>
      </c>
      <c r="X24" s="306">
        <f t="shared" si="12"/>
        <v>0</v>
      </c>
      <c r="Y24" s="198">
        <v>0</v>
      </c>
      <c r="Z24" s="198">
        <v>0</v>
      </c>
      <c r="AA24" s="306">
        <f t="shared" si="13"/>
        <v>0</v>
      </c>
      <c r="AB24" s="198">
        <v>0</v>
      </c>
      <c r="AC24" s="198">
        <v>0</v>
      </c>
      <c r="AD24" s="306">
        <f t="shared" si="14"/>
        <v>0</v>
      </c>
      <c r="AE24" s="198">
        <v>0</v>
      </c>
      <c r="AF24" s="198">
        <v>0</v>
      </c>
      <c r="AG24" s="306">
        <f t="shared" si="15"/>
        <v>0</v>
      </c>
      <c r="AH24" s="198">
        <v>0</v>
      </c>
      <c r="AI24" s="198">
        <v>0</v>
      </c>
      <c r="AJ24" s="306">
        <f t="shared" si="16"/>
        <v>0</v>
      </c>
      <c r="AK24" s="198">
        <v>0</v>
      </c>
      <c r="AL24" s="198">
        <v>0</v>
      </c>
      <c r="AM24" s="198">
        <f t="shared" si="6"/>
        <v>0</v>
      </c>
      <c r="AN24" s="198">
        <v>0</v>
      </c>
      <c r="AO24" s="198">
        <v>0</v>
      </c>
      <c r="AP24" s="111" t="s">
        <v>27</v>
      </c>
      <c r="AQ24" s="108"/>
    </row>
    <row r="25" spans="1:43" s="125" customFormat="1" ht="18.75" customHeight="1">
      <c r="A25" s="112"/>
      <c r="B25" s="114" t="s">
        <v>28</v>
      </c>
      <c r="C25" s="305">
        <f t="shared" si="1"/>
        <v>47</v>
      </c>
      <c r="D25" s="306">
        <f t="shared" si="2"/>
        <v>33</v>
      </c>
      <c r="E25" s="306">
        <f t="shared" si="3"/>
        <v>14</v>
      </c>
      <c r="F25" s="306">
        <f t="shared" si="4"/>
        <v>1</v>
      </c>
      <c r="G25" s="198">
        <v>1</v>
      </c>
      <c r="H25" s="198">
        <v>0</v>
      </c>
      <c r="I25" s="306">
        <f t="shared" si="7"/>
        <v>0</v>
      </c>
      <c r="J25" s="198">
        <v>0</v>
      </c>
      <c r="K25" s="198">
        <v>0</v>
      </c>
      <c r="L25" s="306">
        <f t="shared" si="8"/>
        <v>2</v>
      </c>
      <c r="M25" s="198">
        <v>2</v>
      </c>
      <c r="N25" s="198">
        <v>0</v>
      </c>
      <c r="O25" s="306">
        <f t="shared" si="9"/>
        <v>1</v>
      </c>
      <c r="P25" s="198">
        <v>1</v>
      </c>
      <c r="Q25" s="198">
        <v>0</v>
      </c>
      <c r="R25" s="306">
        <f t="shared" si="10"/>
        <v>0</v>
      </c>
      <c r="S25" s="198">
        <v>0</v>
      </c>
      <c r="T25" s="198">
        <v>0</v>
      </c>
      <c r="U25" s="306">
        <f t="shared" si="11"/>
        <v>40</v>
      </c>
      <c r="V25" s="198">
        <v>28</v>
      </c>
      <c r="W25" s="198">
        <v>12</v>
      </c>
      <c r="X25" s="306">
        <f t="shared" si="12"/>
        <v>0</v>
      </c>
      <c r="Y25" s="198">
        <v>0</v>
      </c>
      <c r="Z25" s="198">
        <v>0</v>
      </c>
      <c r="AA25" s="306">
        <f t="shared" si="13"/>
        <v>2</v>
      </c>
      <c r="AB25" s="198">
        <v>0</v>
      </c>
      <c r="AC25" s="198">
        <v>2</v>
      </c>
      <c r="AD25" s="306">
        <f t="shared" si="14"/>
        <v>0</v>
      </c>
      <c r="AE25" s="198">
        <v>0</v>
      </c>
      <c r="AF25" s="198">
        <v>0</v>
      </c>
      <c r="AG25" s="306">
        <f t="shared" si="15"/>
        <v>0</v>
      </c>
      <c r="AH25" s="198">
        <v>0</v>
      </c>
      <c r="AI25" s="198">
        <v>0</v>
      </c>
      <c r="AJ25" s="306">
        <f t="shared" si="16"/>
        <v>1</v>
      </c>
      <c r="AK25" s="198">
        <v>1</v>
      </c>
      <c r="AL25" s="198">
        <v>0</v>
      </c>
      <c r="AM25" s="198">
        <f t="shared" si="6"/>
        <v>10</v>
      </c>
      <c r="AN25" s="198">
        <v>8</v>
      </c>
      <c r="AO25" s="198">
        <v>2</v>
      </c>
      <c r="AP25" s="111" t="s">
        <v>28</v>
      </c>
      <c r="AQ25" s="108"/>
    </row>
    <row r="26" spans="1:43" s="125" customFormat="1" ht="18.75" customHeight="1">
      <c r="A26" s="112"/>
      <c r="B26" s="114" t="s">
        <v>29</v>
      </c>
      <c r="C26" s="305">
        <f t="shared" si="1"/>
        <v>10</v>
      </c>
      <c r="D26" s="306">
        <f t="shared" si="2"/>
        <v>8</v>
      </c>
      <c r="E26" s="306">
        <f t="shared" si="3"/>
        <v>2</v>
      </c>
      <c r="F26" s="306">
        <f t="shared" si="4"/>
        <v>0</v>
      </c>
      <c r="G26" s="198">
        <v>0</v>
      </c>
      <c r="H26" s="198">
        <v>0</v>
      </c>
      <c r="I26" s="306">
        <f t="shared" si="7"/>
        <v>0</v>
      </c>
      <c r="J26" s="198">
        <v>0</v>
      </c>
      <c r="K26" s="198">
        <v>0</v>
      </c>
      <c r="L26" s="306">
        <f t="shared" si="8"/>
        <v>1</v>
      </c>
      <c r="M26" s="198">
        <v>1</v>
      </c>
      <c r="N26" s="198">
        <v>0</v>
      </c>
      <c r="O26" s="306">
        <f t="shared" si="9"/>
        <v>0</v>
      </c>
      <c r="P26" s="198">
        <v>0</v>
      </c>
      <c r="Q26" s="198">
        <v>0</v>
      </c>
      <c r="R26" s="306">
        <f t="shared" si="10"/>
        <v>0</v>
      </c>
      <c r="S26" s="198">
        <v>0</v>
      </c>
      <c r="T26" s="198">
        <v>0</v>
      </c>
      <c r="U26" s="306">
        <f t="shared" si="11"/>
        <v>8</v>
      </c>
      <c r="V26" s="198">
        <v>7</v>
      </c>
      <c r="W26" s="198">
        <v>1</v>
      </c>
      <c r="X26" s="306">
        <f t="shared" si="12"/>
        <v>0</v>
      </c>
      <c r="Y26" s="198">
        <v>0</v>
      </c>
      <c r="Z26" s="198">
        <v>0</v>
      </c>
      <c r="AA26" s="306">
        <f t="shared" si="13"/>
        <v>1</v>
      </c>
      <c r="AB26" s="198">
        <v>0</v>
      </c>
      <c r="AC26" s="198">
        <v>1</v>
      </c>
      <c r="AD26" s="306">
        <f t="shared" si="14"/>
        <v>0</v>
      </c>
      <c r="AE26" s="198">
        <v>0</v>
      </c>
      <c r="AF26" s="198">
        <v>0</v>
      </c>
      <c r="AG26" s="306">
        <f t="shared" si="15"/>
        <v>0</v>
      </c>
      <c r="AH26" s="198">
        <v>0</v>
      </c>
      <c r="AI26" s="198">
        <v>0</v>
      </c>
      <c r="AJ26" s="306">
        <f t="shared" si="16"/>
        <v>0</v>
      </c>
      <c r="AK26" s="198">
        <v>0</v>
      </c>
      <c r="AL26" s="198">
        <v>0</v>
      </c>
      <c r="AM26" s="198">
        <f t="shared" si="6"/>
        <v>1</v>
      </c>
      <c r="AN26" s="198">
        <v>1</v>
      </c>
      <c r="AO26" s="198">
        <v>0</v>
      </c>
      <c r="AP26" s="111" t="s">
        <v>29</v>
      </c>
      <c r="AQ26" s="108"/>
    </row>
    <row r="27" spans="1:43" s="125" customFormat="1" ht="18.75" customHeight="1">
      <c r="A27" s="112"/>
      <c r="B27" s="110" t="s">
        <v>58</v>
      </c>
      <c r="C27" s="305">
        <f t="shared" si="1"/>
        <v>11</v>
      </c>
      <c r="D27" s="306">
        <f t="shared" si="2"/>
        <v>6</v>
      </c>
      <c r="E27" s="306">
        <f t="shared" si="3"/>
        <v>5</v>
      </c>
      <c r="F27" s="306">
        <f t="shared" si="4"/>
        <v>0</v>
      </c>
      <c r="G27" s="198">
        <v>0</v>
      </c>
      <c r="H27" s="198">
        <v>0</v>
      </c>
      <c r="I27" s="306">
        <f t="shared" si="7"/>
        <v>0</v>
      </c>
      <c r="J27" s="198">
        <v>0</v>
      </c>
      <c r="K27" s="198">
        <v>0</v>
      </c>
      <c r="L27" s="306">
        <f t="shared" si="8"/>
        <v>1</v>
      </c>
      <c r="M27" s="198">
        <v>1</v>
      </c>
      <c r="N27" s="198">
        <v>0</v>
      </c>
      <c r="O27" s="306">
        <f t="shared" si="9"/>
        <v>0</v>
      </c>
      <c r="P27" s="198">
        <v>0</v>
      </c>
      <c r="Q27" s="198">
        <v>0</v>
      </c>
      <c r="R27" s="306">
        <f t="shared" si="10"/>
        <v>0</v>
      </c>
      <c r="S27" s="198">
        <v>0</v>
      </c>
      <c r="T27" s="198">
        <v>0</v>
      </c>
      <c r="U27" s="306">
        <f t="shared" si="11"/>
        <v>9</v>
      </c>
      <c r="V27" s="198">
        <v>5</v>
      </c>
      <c r="W27" s="198">
        <v>4</v>
      </c>
      <c r="X27" s="306">
        <f t="shared" si="12"/>
        <v>0</v>
      </c>
      <c r="Y27" s="198">
        <v>0</v>
      </c>
      <c r="Z27" s="198">
        <v>0</v>
      </c>
      <c r="AA27" s="306">
        <f t="shared" si="13"/>
        <v>1</v>
      </c>
      <c r="AB27" s="198">
        <v>0</v>
      </c>
      <c r="AC27" s="198">
        <v>1</v>
      </c>
      <c r="AD27" s="306">
        <f t="shared" si="14"/>
        <v>0</v>
      </c>
      <c r="AE27" s="198">
        <v>0</v>
      </c>
      <c r="AF27" s="198">
        <v>0</v>
      </c>
      <c r="AG27" s="306">
        <f t="shared" si="15"/>
        <v>0</v>
      </c>
      <c r="AH27" s="198">
        <v>0</v>
      </c>
      <c r="AI27" s="198">
        <v>0</v>
      </c>
      <c r="AJ27" s="306">
        <f t="shared" si="16"/>
        <v>0</v>
      </c>
      <c r="AK27" s="198">
        <v>0</v>
      </c>
      <c r="AL27" s="198">
        <v>0</v>
      </c>
      <c r="AM27" s="198">
        <f t="shared" si="6"/>
        <v>1</v>
      </c>
      <c r="AN27" s="198">
        <v>0</v>
      </c>
      <c r="AO27" s="198">
        <v>1</v>
      </c>
      <c r="AP27" s="111" t="s">
        <v>74</v>
      </c>
      <c r="AQ27" s="108"/>
    </row>
    <row r="28" spans="1:43" s="125" customFormat="1" ht="18.75" customHeight="1">
      <c r="A28" s="112"/>
      <c r="B28" s="110" t="s">
        <v>59</v>
      </c>
      <c r="C28" s="305">
        <f t="shared" si="1"/>
        <v>0</v>
      </c>
      <c r="D28" s="306">
        <f t="shared" si="2"/>
        <v>0</v>
      </c>
      <c r="E28" s="306">
        <f t="shared" si="3"/>
        <v>0</v>
      </c>
      <c r="F28" s="306">
        <f t="shared" si="4"/>
        <v>0</v>
      </c>
      <c r="G28" s="198">
        <v>0</v>
      </c>
      <c r="H28" s="198">
        <v>0</v>
      </c>
      <c r="I28" s="306">
        <f t="shared" si="7"/>
        <v>0</v>
      </c>
      <c r="J28" s="198">
        <v>0</v>
      </c>
      <c r="K28" s="198">
        <v>0</v>
      </c>
      <c r="L28" s="306">
        <f t="shared" si="8"/>
        <v>0</v>
      </c>
      <c r="M28" s="198">
        <v>0</v>
      </c>
      <c r="N28" s="198">
        <v>0</v>
      </c>
      <c r="O28" s="306">
        <f t="shared" si="9"/>
        <v>0</v>
      </c>
      <c r="P28" s="198">
        <v>0</v>
      </c>
      <c r="Q28" s="198">
        <v>0</v>
      </c>
      <c r="R28" s="306">
        <f t="shared" si="10"/>
        <v>0</v>
      </c>
      <c r="S28" s="198">
        <v>0</v>
      </c>
      <c r="T28" s="198">
        <v>0</v>
      </c>
      <c r="U28" s="306">
        <f t="shared" si="11"/>
        <v>0</v>
      </c>
      <c r="V28" s="198">
        <v>0</v>
      </c>
      <c r="W28" s="198">
        <v>0</v>
      </c>
      <c r="X28" s="306">
        <f t="shared" si="12"/>
        <v>0</v>
      </c>
      <c r="Y28" s="198">
        <v>0</v>
      </c>
      <c r="Z28" s="198">
        <v>0</v>
      </c>
      <c r="AA28" s="306">
        <f t="shared" si="13"/>
        <v>0</v>
      </c>
      <c r="AB28" s="198">
        <v>0</v>
      </c>
      <c r="AC28" s="198">
        <v>0</v>
      </c>
      <c r="AD28" s="306">
        <f t="shared" si="14"/>
        <v>0</v>
      </c>
      <c r="AE28" s="198">
        <v>0</v>
      </c>
      <c r="AF28" s="198">
        <v>0</v>
      </c>
      <c r="AG28" s="306">
        <f t="shared" si="15"/>
        <v>0</v>
      </c>
      <c r="AH28" s="198">
        <v>0</v>
      </c>
      <c r="AI28" s="198">
        <v>0</v>
      </c>
      <c r="AJ28" s="306">
        <f t="shared" si="16"/>
        <v>0</v>
      </c>
      <c r="AK28" s="198">
        <v>0</v>
      </c>
      <c r="AL28" s="198">
        <v>0</v>
      </c>
      <c r="AM28" s="198">
        <f t="shared" si="6"/>
        <v>0</v>
      </c>
      <c r="AN28" s="198">
        <v>0</v>
      </c>
      <c r="AO28" s="198">
        <v>0</v>
      </c>
      <c r="AP28" s="111" t="s">
        <v>75</v>
      </c>
      <c r="AQ28" s="108"/>
    </row>
    <row r="29" spans="1:43" s="125" customFormat="1" ht="18.75" customHeight="1">
      <c r="A29" s="112"/>
      <c r="B29" s="110" t="s">
        <v>60</v>
      </c>
      <c r="C29" s="305">
        <f t="shared" si="1"/>
        <v>39</v>
      </c>
      <c r="D29" s="306">
        <f t="shared" si="2"/>
        <v>24</v>
      </c>
      <c r="E29" s="306">
        <f t="shared" si="3"/>
        <v>15</v>
      </c>
      <c r="F29" s="306">
        <f t="shared" si="4"/>
        <v>1</v>
      </c>
      <c r="G29" s="198">
        <v>1</v>
      </c>
      <c r="H29" s="198">
        <v>0</v>
      </c>
      <c r="I29" s="306">
        <f t="shared" si="7"/>
        <v>0</v>
      </c>
      <c r="J29" s="198">
        <v>0</v>
      </c>
      <c r="K29" s="198">
        <v>0</v>
      </c>
      <c r="L29" s="306">
        <f t="shared" si="8"/>
        <v>2</v>
      </c>
      <c r="M29" s="198">
        <v>2</v>
      </c>
      <c r="N29" s="198">
        <v>0</v>
      </c>
      <c r="O29" s="306">
        <f t="shared" si="9"/>
        <v>1</v>
      </c>
      <c r="P29" s="198">
        <v>1</v>
      </c>
      <c r="Q29" s="198">
        <v>0</v>
      </c>
      <c r="R29" s="306">
        <f t="shared" si="10"/>
        <v>0</v>
      </c>
      <c r="S29" s="198">
        <v>0</v>
      </c>
      <c r="T29" s="198">
        <v>0</v>
      </c>
      <c r="U29" s="306">
        <f t="shared" si="11"/>
        <v>30</v>
      </c>
      <c r="V29" s="198">
        <v>19</v>
      </c>
      <c r="W29" s="198">
        <v>11</v>
      </c>
      <c r="X29" s="306">
        <f t="shared" si="12"/>
        <v>0</v>
      </c>
      <c r="Y29" s="198">
        <v>0</v>
      </c>
      <c r="Z29" s="198">
        <v>0</v>
      </c>
      <c r="AA29" s="306">
        <f t="shared" si="13"/>
        <v>3</v>
      </c>
      <c r="AB29" s="198">
        <v>0</v>
      </c>
      <c r="AC29" s="198">
        <v>3</v>
      </c>
      <c r="AD29" s="306">
        <f t="shared" si="14"/>
        <v>0</v>
      </c>
      <c r="AE29" s="198">
        <v>0</v>
      </c>
      <c r="AF29" s="198">
        <v>0</v>
      </c>
      <c r="AG29" s="306">
        <f t="shared" si="15"/>
        <v>0</v>
      </c>
      <c r="AH29" s="198">
        <v>0</v>
      </c>
      <c r="AI29" s="198">
        <v>0</v>
      </c>
      <c r="AJ29" s="306">
        <f t="shared" si="16"/>
        <v>2</v>
      </c>
      <c r="AK29" s="198">
        <v>1</v>
      </c>
      <c r="AL29" s="198">
        <v>1</v>
      </c>
      <c r="AM29" s="198">
        <f t="shared" si="6"/>
        <v>7</v>
      </c>
      <c r="AN29" s="198">
        <v>2</v>
      </c>
      <c r="AO29" s="198">
        <v>5</v>
      </c>
      <c r="AP29" s="111" t="s">
        <v>76</v>
      </c>
      <c r="AQ29" s="108"/>
    </row>
    <row r="30" spans="1:43" s="125" customFormat="1" ht="18.75" customHeight="1">
      <c r="A30" s="112"/>
      <c r="B30" s="110" t="s">
        <v>127</v>
      </c>
      <c r="C30" s="305">
        <f t="shared" si="1"/>
        <v>62</v>
      </c>
      <c r="D30" s="306">
        <f t="shared" si="2"/>
        <v>43</v>
      </c>
      <c r="E30" s="306">
        <f t="shared" si="3"/>
        <v>19</v>
      </c>
      <c r="F30" s="306">
        <f t="shared" si="4"/>
        <v>1</v>
      </c>
      <c r="G30" s="198">
        <v>0</v>
      </c>
      <c r="H30" s="198">
        <v>1</v>
      </c>
      <c r="I30" s="306">
        <f t="shared" si="7"/>
        <v>1</v>
      </c>
      <c r="J30" s="198">
        <v>1</v>
      </c>
      <c r="K30" s="198">
        <v>0</v>
      </c>
      <c r="L30" s="306">
        <f t="shared" si="8"/>
        <v>2</v>
      </c>
      <c r="M30" s="198">
        <v>2</v>
      </c>
      <c r="N30" s="198">
        <v>0</v>
      </c>
      <c r="O30" s="306">
        <f t="shared" si="9"/>
        <v>1</v>
      </c>
      <c r="P30" s="198">
        <v>1</v>
      </c>
      <c r="Q30" s="198">
        <v>0</v>
      </c>
      <c r="R30" s="306">
        <f t="shared" si="10"/>
        <v>0</v>
      </c>
      <c r="S30" s="198">
        <v>0</v>
      </c>
      <c r="T30" s="198">
        <v>0</v>
      </c>
      <c r="U30" s="306">
        <f t="shared" si="11"/>
        <v>48</v>
      </c>
      <c r="V30" s="198">
        <v>36</v>
      </c>
      <c r="W30" s="198">
        <v>12</v>
      </c>
      <c r="X30" s="306">
        <f t="shared" si="12"/>
        <v>0</v>
      </c>
      <c r="Y30" s="198">
        <v>0</v>
      </c>
      <c r="Z30" s="198">
        <v>0</v>
      </c>
      <c r="AA30" s="306">
        <f t="shared" si="13"/>
        <v>4</v>
      </c>
      <c r="AB30" s="198">
        <v>0</v>
      </c>
      <c r="AC30" s="198">
        <v>4</v>
      </c>
      <c r="AD30" s="306">
        <f t="shared" si="14"/>
        <v>0</v>
      </c>
      <c r="AE30" s="198">
        <v>0</v>
      </c>
      <c r="AF30" s="198">
        <v>0</v>
      </c>
      <c r="AG30" s="306">
        <f t="shared" si="15"/>
        <v>0</v>
      </c>
      <c r="AH30" s="198">
        <v>0</v>
      </c>
      <c r="AI30" s="198">
        <v>0</v>
      </c>
      <c r="AJ30" s="306">
        <f t="shared" si="16"/>
        <v>5</v>
      </c>
      <c r="AK30" s="198">
        <v>3</v>
      </c>
      <c r="AL30" s="198">
        <v>2</v>
      </c>
      <c r="AM30" s="198">
        <f t="shared" si="6"/>
        <v>21</v>
      </c>
      <c r="AN30" s="198">
        <v>8</v>
      </c>
      <c r="AO30" s="198">
        <v>13</v>
      </c>
      <c r="AP30" s="111" t="s">
        <v>127</v>
      </c>
      <c r="AQ30" s="108"/>
    </row>
    <row r="31" spans="1:43" s="125" customFormat="1" ht="18.75" customHeight="1">
      <c r="A31" s="112"/>
      <c r="B31" s="114" t="s">
        <v>180</v>
      </c>
      <c r="C31" s="305">
        <f>D31+E31</f>
        <v>0</v>
      </c>
      <c r="D31" s="306">
        <f>SUM(G31,J31,M31,P31,S31,V31,Y31,AB31,AE31,AH31,AK31)</f>
        <v>0</v>
      </c>
      <c r="E31" s="306">
        <f>SUM(H31,K31,N31,Q31,T31,W31,Z31,AC31,AF31,AI31,AL31)</f>
        <v>0</v>
      </c>
      <c r="F31" s="306">
        <f>G31+H31</f>
        <v>0</v>
      </c>
      <c r="G31" s="198">
        <v>0</v>
      </c>
      <c r="H31" s="198">
        <v>0</v>
      </c>
      <c r="I31" s="306">
        <f t="shared" si="7"/>
        <v>0</v>
      </c>
      <c r="J31" s="198">
        <v>0</v>
      </c>
      <c r="K31" s="198">
        <v>0</v>
      </c>
      <c r="L31" s="306">
        <f t="shared" si="8"/>
        <v>0</v>
      </c>
      <c r="M31" s="198">
        <v>0</v>
      </c>
      <c r="N31" s="198">
        <v>0</v>
      </c>
      <c r="O31" s="306">
        <f t="shared" si="9"/>
        <v>0</v>
      </c>
      <c r="P31" s="198">
        <v>0</v>
      </c>
      <c r="Q31" s="198">
        <v>0</v>
      </c>
      <c r="R31" s="306">
        <f t="shared" si="10"/>
        <v>0</v>
      </c>
      <c r="S31" s="198">
        <v>0</v>
      </c>
      <c r="T31" s="198">
        <v>0</v>
      </c>
      <c r="U31" s="306">
        <f t="shared" si="11"/>
        <v>0</v>
      </c>
      <c r="V31" s="198">
        <v>0</v>
      </c>
      <c r="W31" s="198">
        <v>0</v>
      </c>
      <c r="X31" s="306">
        <f t="shared" si="12"/>
        <v>0</v>
      </c>
      <c r="Y31" s="198">
        <v>0</v>
      </c>
      <c r="Z31" s="198">
        <v>0</v>
      </c>
      <c r="AA31" s="306">
        <f t="shared" si="13"/>
        <v>0</v>
      </c>
      <c r="AB31" s="198">
        <v>0</v>
      </c>
      <c r="AC31" s="198">
        <v>0</v>
      </c>
      <c r="AD31" s="306">
        <f t="shared" si="14"/>
        <v>0</v>
      </c>
      <c r="AE31" s="198">
        <v>0</v>
      </c>
      <c r="AF31" s="198">
        <v>0</v>
      </c>
      <c r="AG31" s="306">
        <f t="shared" si="15"/>
        <v>0</v>
      </c>
      <c r="AH31" s="198">
        <v>0</v>
      </c>
      <c r="AI31" s="198">
        <v>0</v>
      </c>
      <c r="AJ31" s="306">
        <f t="shared" si="16"/>
        <v>0</v>
      </c>
      <c r="AK31" s="198">
        <v>0</v>
      </c>
      <c r="AL31" s="198">
        <v>0</v>
      </c>
      <c r="AM31" s="198">
        <f>AN31+AO31</f>
        <v>0</v>
      </c>
      <c r="AN31" s="198">
        <v>0</v>
      </c>
      <c r="AO31" s="198">
        <v>0</v>
      </c>
      <c r="AP31" s="111" t="s">
        <v>180</v>
      </c>
      <c r="AQ31" s="108"/>
    </row>
    <row r="32" spans="1:43" s="124" customFormat="1" ht="21" customHeight="1">
      <c r="A32" s="484" t="s">
        <v>165</v>
      </c>
      <c r="B32" s="524"/>
      <c r="C32" s="302">
        <f t="shared" si="1"/>
        <v>10</v>
      </c>
      <c r="D32" s="303">
        <f t="shared" si="2"/>
        <v>5</v>
      </c>
      <c r="E32" s="303">
        <f t="shared" si="3"/>
        <v>5</v>
      </c>
      <c r="F32" s="303">
        <f t="shared" si="4"/>
        <v>0</v>
      </c>
      <c r="G32" s="303">
        <f t="shared" ref="G32:AO32" si="17">SUM(G33:G34)</f>
        <v>0</v>
      </c>
      <c r="H32" s="303">
        <f t="shared" si="17"/>
        <v>0</v>
      </c>
      <c r="I32" s="303">
        <f t="shared" si="7"/>
        <v>1</v>
      </c>
      <c r="J32" s="303">
        <f t="shared" si="17"/>
        <v>0</v>
      </c>
      <c r="K32" s="303">
        <f t="shared" si="17"/>
        <v>1</v>
      </c>
      <c r="L32" s="303">
        <f t="shared" si="8"/>
        <v>0</v>
      </c>
      <c r="M32" s="303">
        <f t="shared" si="17"/>
        <v>0</v>
      </c>
      <c r="N32" s="303">
        <f t="shared" si="17"/>
        <v>0</v>
      </c>
      <c r="O32" s="303">
        <f t="shared" si="9"/>
        <v>0</v>
      </c>
      <c r="P32" s="303">
        <f t="shared" si="17"/>
        <v>0</v>
      </c>
      <c r="Q32" s="303">
        <f t="shared" si="17"/>
        <v>0</v>
      </c>
      <c r="R32" s="303">
        <f t="shared" si="10"/>
        <v>0</v>
      </c>
      <c r="S32" s="303">
        <f t="shared" si="17"/>
        <v>0</v>
      </c>
      <c r="T32" s="303">
        <f t="shared" si="17"/>
        <v>0</v>
      </c>
      <c r="U32" s="303">
        <f t="shared" si="11"/>
        <v>7</v>
      </c>
      <c r="V32" s="303">
        <f t="shared" si="17"/>
        <v>5</v>
      </c>
      <c r="W32" s="303">
        <f t="shared" si="17"/>
        <v>2</v>
      </c>
      <c r="X32" s="303">
        <f t="shared" si="12"/>
        <v>0</v>
      </c>
      <c r="Y32" s="303">
        <f t="shared" si="17"/>
        <v>0</v>
      </c>
      <c r="Z32" s="303">
        <f t="shared" si="17"/>
        <v>0</v>
      </c>
      <c r="AA32" s="303">
        <f t="shared" si="13"/>
        <v>1</v>
      </c>
      <c r="AB32" s="303">
        <f t="shared" si="17"/>
        <v>0</v>
      </c>
      <c r="AC32" s="303">
        <f t="shared" si="17"/>
        <v>1</v>
      </c>
      <c r="AD32" s="303">
        <f t="shared" si="14"/>
        <v>0</v>
      </c>
      <c r="AE32" s="303">
        <f t="shared" si="17"/>
        <v>0</v>
      </c>
      <c r="AF32" s="303">
        <f t="shared" si="17"/>
        <v>0</v>
      </c>
      <c r="AG32" s="303">
        <f t="shared" si="15"/>
        <v>0</v>
      </c>
      <c r="AH32" s="303">
        <f t="shared" si="17"/>
        <v>0</v>
      </c>
      <c r="AI32" s="303">
        <f t="shared" si="17"/>
        <v>0</v>
      </c>
      <c r="AJ32" s="303">
        <f t="shared" si="16"/>
        <v>1</v>
      </c>
      <c r="AK32" s="303">
        <f t="shared" si="17"/>
        <v>0</v>
      </c>
      <c r="AL32" s="303">
        <f t="shared" si="17"/>
        <v>1</v>
      </c>
      <c r="AM32" s="307">
        <f t="shared" si="6"/>
        <v>2</v>
      </c>
      <c r="AN32" s="303">
        <f t="shared" si="17"/>
        <v>1</v>
      </c>
      <c r="AO32" s="303">
        <f t="shared" si="17"/>
        <v>1</v>
      </c>
      <c r="AP32" s="465" t="s">
        <v>165</v>
      </c>
      <c r="AQ32" s="520"/>
    </row>
    <row r="33" spans="1:43" s="125" customFormat="1" ht="18.75" customHeight="1">
      <c r="A33" s="112"/>
      <c r="B33" s="114" t="s">
        <v>30</v>
      </c>
      <c r="C33" s="305">
        <f t="shared" si="1"/>
        <v>0</v>
      </c>
      <c r="D33" s="306">
        <f t="shared" si="2"/>
        <v>0</v>
      </c>
      <c r="E33" s="306">
        <f t="shared" si="3"/>
        <v>0</v>
      </c>
      <c r="F33" s="306">
        <f t="shared" si="4"/>
        <v>0</v>
      </c>
      <c r="G33" s="198">
        <v>0</v>
      </c>
      <c r="H33" s="198">
        <v>0</v>
      </c>
      <c r="I33" s="306">
        <f t="shared" si="7"/>
        <v>0</v>
      </c>
      <c r="J33" s="198">
        <v>0</v>
      </c>
      <c r="K33" s="198">
        <v>0</v>
      </c>
      <c r="L33" s="306">
        <f t="shared" si="8"/>
        <v>0</v>
      </c>
      <c r="M33" s="198">
        <v>0</v>
      </c>
      <c r="N33" s="198">
        <v>0</v>
      </c>
      <c r="O33" s="306">
        <f t="shared" si="9"/>
        <v>0</v>
      </c>
      <c r="P33" s="198">
        <v>0</v>
      </c>
      <c r="Q33" s="198">
        <v>0</v>
      </c>
      <c r="R33" s="306">
        <f t="shared" si="10"/>
        <v>0</v>
      </c>
      <c r="S33" s="198">
        <v>0</v>
      </c>
      <c r="T33" s="198">
        <v>0</v>
      </c>
      <c r="U33" s="306">
        <f t="shared" si="11"/>
        <v>0</v>
      </c>
      <c r="V33" s="198">
        <v>0</v>
      </c>
      <c r="W33" s="198">
        <v>0</v>
      </c>
      <c r="X33" s="306">
        <f t="shared" si="12"/>
        <v>0</v>
      </c>
      <c r="Y33" s="198">
        <v>0</v>
      </c>
      <c r="Z33" s="198">
        <v>0</v>
      </c>
      <c r="AA33" s="306">
        <f t="shared" si="13"/>
        <v>0</v>
      </c>
      <c r="AB33" s="198">
        <v>0</v>
      </c>
      <c r="AC33" s="198">
        <v>0</v>
      </c>
      <c r="AD33" s="306">
        <f t="shared" si="14"/>
        <v>0</v>
      </c>
      <c r="AE33" s="198">
        <v>0</v>
      </c>
      <c r="AF33" s="198">
        <v>0</v>
      </c>
      <c r="AG33" s="306">
        <f t="shared" si="15"/>
        <v>0</v>
      </c>
      <c r="AH33" s="198">
        <v>0</v>
      </c>
      <c r="AI33" s="198">
        <v>0</v>
      </c>
      <c r="AJ33" s="306">
        <f t="shared" si="16"/>
        <v>0</v>
      </c>
      <c r="AK33" s="198">
        <v>0</v>
      </c>
      <c r="AL33" s="198">
        <v>0</v>
      </c>
      <c r="AM33" s="198">
        <f t="shared" si="6"/>
        <v>0</v>
      </c>
      <c r="AN33" s="198">
        <v>0</v>
      </c>
      <c r="AO33" s="198">
        <v>0</v>
      </c>
      <c r="AP33" s="111" t="s">
        <v>30</v>
      </c>
      <c r="AQ33" s="108"/>
    </row>
    <row r="34" spans="1:43" s="125" customFormat="1" ht="18.75" customHeight="1">
      <c r="A34" s="112"/>
      <c r="B34" s="114" t="s">
        <v>31</v>
      </c>
      <c r="C34" s="305">
        <f t="shared" si="1"/>
        <v>10</v>
      </c>
      <c r="D34" s="306">
        <f t="shared" si="2"/>
        <v>5</v>
      </c>
      <c r="E34" s="306">
        <f t="shared" si="3"/>
        <v>5</v>
      </c>
      <c r="F34" s="306">
        <f t="shared" si="4"/>
        <v>0</v>
      </c>
      <c r="G34" s="198">
        <v>0</v>
      </c>
      <c r="H34" s="198">
        <v>0</v>
      </c>
      <c r="I34" s="306">
        <f t="shared" si="7"/>
        <v>1</v>
      </c>
      <c r="J34" s="198">
        <v>0</v>
      </c>
      <c r="K34" s="198">
        <v>1</v>
      </c>
      <c r="L34" s="306">
        <f t="shared" si="8"/>
        <v>0</v>
      </c>
      <c r="M34" s="198">
        <v>0</v>
      </c>
      <c r="N34" s="198">
        <v>0</v>
      </c>
      <c r="O34" s="306">
        <f t="shared" si="9"/>
        <v>0</v>
      </c>
      <c r="P34" s="198">
        <v>0</v>
      </c>
      <c r="Q34" s="198">
        <v>0</v>
      </c>
      <c r="R34" s="306">
        <f t="shared" si="10"/>
        <v>0</v>
      </c>
      <c r="S34" s="198">
        <v>0</v>
      </c>
      <c r="T34" s="198">
        <v>0</v>
      </c>
      <c r="U34" s="306">
        <f t="shared" si="11"/>
        <v>7</v>
      </c>
      <c r="V34" s="198">
        <v>5</v>
      </c>
      <c r="W34" s="198">
        <v>2</v>
      </c>
      <c r="X34" s="306">
        <f t="shared" si="12"/>
        <v>0</v>
      </c>
      <c r="Y34" s="198">
        <v>0</v>
      </c>
      <c r="Z34" s="198">
        <v>0</v>
      </c>
      <c r="AA34" s="306">
        <f t="shared" si="13"/>
        <v>1</v>
      </c>
      <c r="AB34" s="198">
        <v>0</v>
      </c>
      <c r="AC34" s="198">
        <v>1</v>
      </c>
      <c r="AD34" s="306">
        <f t="shared" si="14"/>
        <v>0</v>
      </c>
      <c r="AE34" s="198">
        <v>0</v>
      </c>
      <c r="AF34" s="198">
        <v>0</v>
      </c>
      <c r="AG34" s="306">
        <f t="shared" si="15"/>
        <v>0</v>
      </c>
      <c r="AH34" s="198">
        <v>0</v>
      </c>
      <c r="AI34" s="198">
        <v>0</v>
      </c>
      <c r="AJ34" s="306">
        <f t="shared" si="16"/>
        <v>1</v>
      </c>
      <c r="AK34" s="198">
        <v>0</v>
      </c>
      <c r="AL34" s="198">
        <v>1</v>
      </c>
      <c r="AM34" s="198">
        <f t="shared" si="6"/>
        <v>2</v>
      </c>
      <c r="AN34" s="198">
        <v>1</v>
      </c>
      <c r="AO34" s="198">
        <v>1</v>
      </c>
      <c r="AP34" s="111" t="s">
        <v>31</v>
      </c>
      <c r="AQ34" s="108"/>
    </row>
    <row r="35" spans="1:43" s="124" customFormat="1" ht="21" customHeight="1">
      <c r="A35" s="486" t="s">
        <v>166</v>
      </c>
      <c r="B35" s="522"/>
      <c r="C35" s="302">
        <f t="shared" si="1"/>
        <v>5</v>
      </c>
      <c r="D35" s="303">
        <f t="shared" si="2"/>
        <v>3</v>
      </c>
      <c r="E35" s="303">
        <f t="shared" si="3"/>
        <v>2</v>
      </c>
      <c r="F35" s="303">
        <f t="shared" si="4"/>
        <v>0</v>
      </c>
      <c r="G35" s="303">
        <f t="shared" ref="G35:AO35" si="18">SUM(G36:G39)</f>
        <v>0</v>
      </c>
      <c r="H35" s="303">
        <f t="shared" si="18"/>
        <v>0</v>
      </c>
      <c r="I35" s="303">
        <f t="shared" si="7"/>
        <v>0</v>
      </c>
      <c r="J35" s="303">
        <f t="shared" si="18"/>
        <v>0</v>
      </c>
      <c r="K35" s="303">
        <f t="shared" si="18"/>
        <v>0</v>
      </c>
      <c r="L35" s="303">
        <f t="shared" si="8"/>
        <v>1</v>
      </c>
      <c r="M35" s="303">
        <f t="shared" si="18"/>
        <v>1</v>
      </c>
      <c r="N35" s="303">
        <f t="shared" si="18"/>
        <v>0</v>
      </c>
      <c r="O35" s="303">
        <f t="shared" si="9"/>
        <v>0</v>
      </c>
      <c r="P35" s="303">
        <f t="shared" si="18"/>
        <v>0</v>
      </c>
      <c r="Q35" s="303">
        <f t="shared" si="18"/>
        <v>0</v>
      </c>
      <c r="R35" s="303">
        <f t="shared" si="10"/>
        <v>0</v>
      </c>
      <c r="S35" s="303">
        <f t="shared" si="18"/>
        <v>0</v>
      </c>
      <c r="T35" s="303">
        <f t="shared" si="18"/>
        <v>0</v>
      </c>
      <c r="U35" s="303">
        <f t="shared" si="11"/>
        <v>3</v>
      </c>
      <c r="V35" s="303">
        <f t="shared" si="18"/>
        <v>2</v>
      </c>
      <c r="W35" s="303">
        <f t="shared" si="18"/>
        <v>1</v>
      </c>
      <c r="X35" s="303">
        <f t="shared" si="12"/>
        <v>0</v>
      </c>
      <c r="Y35" s="303">
        <f t="shared" si="18"/>
        <v>0</v>
      </c>
      <c r="Z35" s="303">
        <f t="shared" si="18"/>
        <v>0</v>
      </c>
      <c r="AA35" s="303">
        <f t="shared" si="13"/>
        <v>1</v>
      </c>
      <c r="AB35" s="303">
        <f t="shared" si="18"/>
        <v>0</v>
      </c>
      <c r="AC35" s="303">
        <f t="shared" si="18"/>
        <v>1</v>
      </c>
      <c r="AD35" s="303">
        <f t="shared" si="14"/>
        <v>0</v>
      </c>
      <c r="AE35" s="303">
        <f t="shared" si="18"/>
        <v>0</v>
      </c>
      <c r="AF35" s="303">
        <f t="shared" si="18"/>
        <v>0</v>
      </c>
      <c r="AG35" s="303">
        <f t="shared" si="15"/>
        <v>0</v>
      </c>
      <c r="AH35" s="303">
        <f t="shared" si="18"/>
        <v>0</v>
      </c>
      <c r="AI35" s="303">
        <f t="shared" si="18"/>
        <v>0</v>
      </c>
      <c r="AJ35" s="303">
        <f t="shared" si="16"/>
        <v>0</v>
      </c>
      <c r="AK35" s="303">
        <f t="shared" si="18"/>
        <v>0</v>
      </c>
      <c r="AL35" s="303">
        <f t="shared" si="18"/>
        <v>0</v>
      </c>
      <c r="AM35" s="307">
        <f t="shared" si="6"/>
        <v>3</v>
      </c>
      <c r="AN35" s="303">
        <f t="shared" si="18"/>
        <v>3</v>
      </c>
      <c r="AO35" s="303">
        <f t="shared" si="18"/>
        <v>0</v>
      </c>
      <c r="AP35" s="465" t="s">
        <v>166</v>
      </c>
      <c r="AQ35" s="520"/>
    </row>
    <row r="36" spans="1:43" s="125" customFormat="1" ht="18.75" customHeight="1">
      <c r="A36" s="112"/>
      <c r="B36" s="114" t="s">
        <v>46</v>
      </c>
      <c r="C36" s="305">
        <f t="shared" si="1"/>
        <v>5</v>
      </c>
      <c r="D36" s="306">
        <f t="shared" si="2"/>
        <v>3</v>
      </c>
      <c r="E36" s="306">
        <f t="shared" si="3"/>
        <v>2</v>
      </c>
      <c r="F36" s="306">
        <f t="shared" si="4"/>
        <v>0</v>
      </c>
      <c r="G36" s="198">
        <v>0</v>
      </c>
      <c r="H36" s="198">
        <v>0</v>
      </c>
      <c r="I36" s="306">
        <f t="shared" si="7"/>
        <v>0</v>
      </c>
      <c r="J36" s="198">
        <v>0</v>
      </c>
      <c r="K36" s="198">
        <v>0</v>
      </c>
      <c r="L36" s="306">
        <f t="shared" si="8"/>
        <v>1</v>
      </c>
      <c r="M36" s="198">
        <v>1</v>
      </c>
      <c r="N36" s="198">
        <v>0</v>
      </c>
      <c r="O36" s="306">
        <f t="shared" si="9"/>
        <v>0</v>
      </c>
      <c r="P36" s="198">
        <v>0</v>
      </c>
      <c r="Q36" s="198">
        <v>0</v>
      </c>
      <c r="R36" s="306">
        <f t="shared" si="10"/>
        <v>0</v>
      </c>
      <c r="S36" s="198">
        <v>0</v>
      </c>
      <c r="T36" s="198">
        <v>0</v>
      </c>
      <c r="U36" s="306">
        <f t="shared" si="11"/>
        <v>3</v>
      </c>
      <c r="V36" s="198">
        <v>2</v>
      </c>
      <c r="W36" s="198">
        <v>1</v>
      </c>
      <c r="X36" s="306">
        <f t="shared" si="12"/>
        <v>0</v>
      </c>
      <c r="Y36" s="198">
        <v>0</v>
      </c>
      <c r="Z36" s="198">
        <v>0</v>
      </c>
      <c r="AA36" s="306">
        <f t="shared" si="13"/>
        <v>1</v>
      </c>
      <c r="AB36" s="198">
        <v>0</v>
      </c>
      <c r="AC36" s="198">
        <v>1</v>
      </c>
      <c r="AD36" s="306">
        <f t="shared" si="14"/>
        <v>0</v>
      </c>
      <c r="AE36" s="198">
        <v>0</v>
      </c>
      <c r="AF36" s="198">
        <v>0</v>
      </c>
      <c r="AG36" s="306">
        <f t="shared" si="15"/>
        <v>0</v>
      </c>
      <c r="AH36" s="198">
        <v>0</v>
      </c>
      <c r="AI36" s="198">
        <v>0</v>
      </c>
      <c r="AJ36" s="306">
        <f t="shared" si="16"/>
        <v>0</v>
      </c>
      <c r="AK36" s="198">
        <v>0</v>
      </c>
      <c r="AL36" s="198">
        <v>0</v>
      </c>
      <c r="AM36" s="198">
        <f t="shared" si="6"/>
        <v>3</v>
      </c>
      <c r="AN36" s="198">
        <v>3</v>
      </c>
      <c r="AO36" s="198">
        <v>0</v>
      </c>
      <c r="AP36" s="111" t="s">
        <v>45</v>
      </c>
      <c r="AQ36" s="108"/>
    </row>
    <row r="37" spans="1:43" s="125" customFormat="1" ht="18.75" customHeight="1">
      <c r="A37" s="112"/>
      <c r="B37" s="114" t="s">
        <v>48</v>
      </c>
      <c r="C37" s="305">
        <f t="shared" si="1"/>
        <v>0</v>
      </c>
      <c r="D37" s="306">
        <f t="shared" si="2"/>
        <v>0</v>
      </c>
      <c r="E37" s="306">
        <f t="shared" si="3"/>
        <v>0</v>
      </c>
      <c r="F37" s="306">
        <f t="shared" si="4"/>
        <v>0</v>
      </c>
      <c r="G37" s="198">
        <v>0</v>
      </c>
      <c r="H37" s="198">
        <v>0</v>
      </c>
      <c r="I37" s="306">
        <f t="shared" si="7"/>
        <v>0</v>
      </c>
      <c r="J37" s="198">
        <v>0</v>
      </c>
      <c r="K37" s="198">
        <v>0</v>
      </c>
      <c r="L37" s="306">
        <f t="shared" si="8"/>
        <v>0</v>
      </c>
      <c r="M37" s="198">
        <v>0</v>
      </c>
      <c r="N37" s="198">
        <v>0</v>
      </c>
      <c r="O37" s="306">
        <f t="shared" si="9"/>
        <v>0</v>
      </c>
      <c r="P37" s="198">
        <v>0</v>
      </c>
      <c r="Q37" s="198">
        <v>0</v>
      </c>
      <c r="R37" s="306">
        <f t="shared" si="10"/>
        <v>0</v>
      </c>
      <c r="S37" s="198">
        <v>0</v>
      </c>
      <c r="T37" s="198">
        <v>0</v>
      </c>
      <c r="U37" s="306">
        <f t="shared" si="11"/>
        <v>0</v>
      </c>
      <c r="V37" s="198">
        <v>0</v>
      </c>
      <c r="W37" s="198">
        <v>0</v>
      </c>
      <c r="X37" s="306">
        <f t="shared" si="12"/>
        <v>0</v>
      </c>
      <c r="Y37" s="198">
        <v>0</v>
      </c>
      <c r="Z37" s="198">
        <v>0</v>
      </c>
      <c r="AA37" s="306">
        <f t="shared" si="13"/>
        <v>0</v>
      </c>
      <c r="AB37" s="198">
        <v>0</v>
      </c>
      <c r="AC37" s="198">
        <v>0</v>
      </c>
      <c r="AD37" s="306">
        <f t="shared" si="14"/>
        <v>0</v>
      </c>
      <c r="AE37" s="198">
        <v>0</v>
      </c>
      <c r="AF37" s="198">
        <v>0</v>
      </c>
      <c r="AG37" s="306">
        <f t="shared" si="15"/>
        <v>0</v>
      </c>
      <c r="AH37" s="198">
        <v>0</v>
      </c>
      <c r="AI37" s="198">
        <v>0</v>
      </c>
      <c r="AJ37" s="306">
        <f t="shared" si="16"/>
        <v>0</v>
      </c>
      <c r="AK37" s="198">
        <v>0</v>
      </c>
      <c r="AL37" s="198">
        <v>0</v>
      </c>
      <c r="AM37" s="198">
        <f t="shared" si="6"/>
        <v>0</v>
      </c>
      <c r="AN37" s="198">
        <v>0</v>
      </c>
      <c r="AO37" s="198">
        <v>0</v>
      </c>
      <c r="AP37" s="111" t="s">
        <v>47</v>
      </c>
      <c r="AQ37" s="108"/>
    </row>
    <row r="38" spans="1:43" s="125" customFormat="1" ht="18.75" customHeight="1">
      <c r="A38" s="112"/>
      <c r="B38" s="114" t="s">
        <v>50</v>
      </c>
      <c r="C38" s="305">
        <f t="shared" si="1"/>
        <v>0</v>
      </c>
      <c r="D38" s="306">
        <f t="shared" si="2"/>
        <v>0</v>
      </c>
      <c r="E38" s="306">
        <f t="shared" si="3"/>
        <v>0</v>
      </c>
      <c r="F38" s="306">
        <f t="shared" si="4"/>
        <v>0</v>
      </c>
      <c r="G38" s="198">
        <v>0</v>
      </c>
      <c r="H38" s="198">
        <v>0</v>
      </c>
      <c r="I38" s="306">
        <f t="shared" si="7"/>
        <v>0</v>
      </c>
      <c r="J38" s="198">
        <v>0</v>
      </c>
      <c r="K38" s="198">
        <v>0</v>
      </c>
      <c r="L38" s="306">
        <f t="shared" si="8"/>
        <v>0</v>
      </c>
      <c r="M38" s="198">
        <v>0</v>
      </c>
      <c r="N38" s="198">
        <v>0</v>
      </c>
      <c r="O38" s="306">
        <f t="shared" si="9"/>
        <v>0</v>
      </c>
      <c r="P38" s="198">
        <v>0</v>
      </c>
      <c r="Q38" s="198">
        <v>0</v>
      </c>
      <c r="R38" s="306">
        <f t="shared" si="10"/>
        <v>0</v>
      </c>
      <c r="S38" s="198">
        <v>0</v>
      </c>
      <c r="T38" s="198">
        <v>0</v>
      </c>
      <c r="U38" s="306">
        <f t="shared" si="11"/>
        <v>0</v>
      </c>
      <c r="V38" s="198">
        <v>0</v>
      </c>
      <c r="W38" s="198">
        <v>0</v>
      </c>
      <c r="X38" s="306">
        <f t="shared" si="12"/>
        <v>0</v>
      </c>
      <c r="Y38" s="198">
        <v>0</v>
      </c>
      <c r="Z38" s="198">
        <v>0</v>
      </c>
      <c r="AA38" s="306">
        <f t="shared" si="13"/>
        <v>0</v>
      </c>
      <c r="AB38" s="198">
        <v>0</v>
      </c>
      <c r="AC38" s="198">
        <v>0</v>
      </c>
      <c r="AD38" s="306">
        <f t="shared" si="14"/>
        <v>0</v>
      </c>
      <c r="AE38" s="198">
        <v>0</v>
      </c>
      <c r="AF38" s="198">
        <v>0</v>
      </c>
      <c r="AG38" s="306">
        <f t="shared" si="15"/>
        <v>0</v>
      </c>
      <c r="AH38" s="198">
        <v>0</v>
      </c>
      <c r="AI38" s="198">
        <v>0</v>
      </c>
      <c r="AJ38" s="306">
        <f t="shared" si="16"/>
        <v>0</v>
      </c>
      <c r="AK38" s="198">
        <v>0</v>
      </c>
      <c r="AL38" s="198">
        <v>0</v>
      </c>
      <c r="AM38" s="198">
        <f t="shared" si="6"/>
        <v>0</v>
      </c>
      <c r="AN38" s="198">
        <v>0</v>
      </c>
      <c r="AO38" s="198">
        <v>0</v>
      </c>
      <c r="AP38" s="111" t="s">
        <v>49</v>
      </c>
      <c r="AQ38" s="108"/>
    </row>
    <row r="39" spans="1:43" s="125" customFormat="1" ht="18.75" customHeight="1">
      <c r="A39" s="112"/>
      <c r="B39" s="114" t="s">
        <v>52</v>
      </c>
      <c r="C39" s="305">
        <f t="shared" si="1"/>
        <v>0</v>
      </c>
      <c r="D39" s="306">
        <f t="shared" si="2"/>
        <v>0</v>
      </c>
      <c r="E39" s="306">
        <f t="shared" si="3"/>
        <v>0</v>
      </c>
      <c r="F39" s="306">
        <f t="shared" si="4"/>
        <v>0</v>
      </c>
      <c r="G39" s="198">
        <v>0</v>
      </c>
      <c r="H39" s="198">
        <v>0</v>
      </c>
      <c r="I39" s="306">
        <f t="shared" si="7"/>
        <v>0</v>
      </c>
      <c r="J39" s="198">
        <v>0</v>
      </c>
      <c r="K39" s="198">
        <v>0</v>
      </c>
      <c r="L39" s="306">
        <f t="shared" si="8"/>
        <v>0</v>
      </c>
      <c r="M39" s="198">
        <v>0</v>
      </c>
      <c r="N39" s="198">
        <v>0</v>
      </c>
      <c r="O39" s="306">
        <f t="shared" si="9"/>
        <v>0</v>
      </c>
      <c r="P39" s="198">
        <v>0</v>
      </c>
      <c r="Q39" s="198">
        <v>0</v>
      </c>
      <c r="R39" s="306">
        <f t="shared" si="10"/>
        <v>0</v>
      </c>
      <c r="S39" s="198">
        <v>0</v>
      </c>
      <c r="T39" s="198">
        <v>0</v>
      </c>
      <c r="U39" s="306">
        <f t="shared" si="11"/>
        <v>0</v>
      </c>
      <c r="V39" s="198">
        <v>0</v>
      </c>
      <c r="W39" s="198">
        <v>0</v>
      </c>
      <c r="X39" s="306">
        <f t="shared" si="12"/>
        <v>0</v>
      </c>
      <c r="Y39" s="198">
        <v>0</v>
      </c>
      <c r="Z39" s="198">
        <v>0</v>
      </c>
      <c r="AA39" s="306">
        <f t="shared" si="13"/>
        <v>0</v>
      </c>
      <c r="AB39" s="198">
        <v>0</v>
      </c>
      <c r="AC39" s="198">
        <v>0</v>
      </c>
      <c r="AD39" s="306">
        <f t="shared" si="14"/>
        <v>0</v>
      </c>
      <c r="AE39" s="198">
        <v>0</v>
      </c>
      <c r="AF39" s="198">
        <v>0</v>
      </c>
      <c r="AG39" s="306">
        <f t="shared" si="15"/>
        <v>0</v>
      </c>
      <c r="AH39" s="198">
        <v>0</v>
      </c>
      <c r="AI39" s="198">
        <v>0</v>
      </c>
      <c r="AJ39" s="306">
        <f t="shared" si="16"/>
        <v>0</v>
      </c>
      <c r="AK39" s="198">
        <v>0</v>
      </c>
      <c r="AL39" s="198">
        <v>0</v>
      </c>
      <c r="AM39" s="198">
        <f t="shared" si="6"/>
        <v>0</v>
      </c>
      <c r="AN39" s="198">
        <v>0</v>
      </c>
      <c r="AO39" s="198">
        <v>0</v>
      </c>
      <c r="AP39" s="111" t="s">
        <v>51</v>
      </c>
      <c r="AQ39" s="108"/>
    </row>
    <row r="40" spans="1:43" s="124" customFormat="1" ht="21" customHeight="1">
      <c r="A40" s="486" t="s">
        <v>167</v>
      </c>
      <c r="B40" s="522"/>
      <c r="C40" s="302">
        <f t="shared" si="1"/>
        <v>0</v>
      </c>
      <c r="D40" s="303">
        <f t="shared" si="2"/>
        <v>0</v>
      </c>
      <c r="E40" s="303">
        <f t="shared" si="3"/>
        <v>0</v>
      </c>
      <c r="F40" s="303">
        <f t="shared" si="4"/>
        <v>0</v>
      </c>
      <c r="G40" s="303">
        <f t="shared" ref="G40:AO40" si="19">G41</f>
        <v>0</v>
      </c>
      <c r="H40" s="303">
        <f t="shared" si="19"/>
        <v>0</v>
      </c>
      <c r="I40" s="303">
        <f t="shared" si="7"/>
        <v>0</v>
      </c>
      <c r="J40" s="303">
        <f t="shared" si="19"/>
        <v>0</v>
      </c>
      <c r="K40" s="303">
        <f t="shared" si="19"/>
        <v>0</v>
      </c>
      <c r="L40" s="303">
        <f t="shared" si="8"/>
        <v>0</v>
      </c>
      <c r="M40" s="303">
        <f t="shared" si="19"/>
        <v>0</v>
      </c>
      <c r="N40" s="303">
        <f t="shared" si="19"/>
        <v>0</v>
      </c>
      <c r="O40" s="303">
        <f t="shared" si="9"/>
        <v>0</v>
      </c>
      <c r="P40" s="303">
        <f t="shared" si="19"/>
        <v>0</v>
      </c>
      <c r="Q40" s="303">
        <f t="shared" si="19"/>
        <v>0</v>
      </c>
      <c r="R40" s="303">
        <f t="shared" si="10"/>
        <v>0</v>
      </c>
      <c r="S40" s="303">
        <f t="shared" si="19"/>
        <v>0</v>
      </c>
      <c r="T40" s="303">
        <f t="shared" si="19"/>
        <v>0</v>
      </c>
      <c r="U40" s="303">
        <f t="shared" si="11"/>
        <v>0</v>
      </c>
      <c r="V40" s="303">
        <f t="shared" si="19"/>
        <v>0</v>
      </c>
      <c r="W40" s="303">
        <f t="shared" si="19"/>
        <v>0</v>
      </c>
      <c r="X40" s="303">
        <f t="shared" si="12"/>
        <v>0</v>
      </c>
      <c r="Y40" s="303">
        <f t="shared" si="19"/>
        <v>0</v>
      </c>
      <c r="Z40" s="303">
        <f t="shared" si="19"/>
        <v>0</v>
      </c>
      <c r="AA40" s="303">
        <f t="shared" si="13"/>
        <v>0</v>
      </c>
      <c r="AB40" s="303">
        <f t="shared" si="19"/>
        <v>0</v>
      </c>
      <c r="AC40" s="303">
        <f t="shared" si="19"/>
        <v>0</v>
      </c>
      <c r="AD40" s="303">
        <f>AE40+AF40</f>
        <v>0</v>
      </c>
      <c r="AE40" s="303">
        <f t="shared" si="19"/>
        <v>0</v>
      </c>
      <c r="AF40" s="303">
        <f t="shared" si="19"/>
        <v>0</v>
      </c>
      <c r="AG40" s="303">
        <f t="shared" si="15"/>
        <v>0</v>
      </c>
      <c r="AH40" s="303">
        <f t="shared" si="19"/>
        <v>0</v>
      </c>
      <c r="AI40" s="303">
        <f t="shared" si="19"/>
        <v>0</v>
      </c>
      <c r="AJ40" s="303">
        <f t="shared" si="16"/>
        <v>0</v>
      </c>
      <c r="AK40" s="303">
        <f t="shared" si="19"/>
        <v>0</v>
      </c>
      <c r="AL40" s="303">
        <f t="shared" si="19"/>
        <v>0</v>
      </c>
      <c r="AM40" s="307">
        <f t="shared" si="6"/>
        <v>0</v>
      </c>
      <c r="AN40" s="303">
        <f t="shared" si="19"/>
        <v>0</v>
      </c>
      <c r="AO40" s="303">
        <f t="shared" si="19"/>
        <v>0</v>
      </c>
      <c r="AP40" s="467" t="s">
        <v>32</v>
      </c>
      <c r="AQ40" s="521"/>
    </row>
    <row r="41" spans="1:43" s="125" customFormat="1" ht="18.75" customHeight="1">
      <c r="A41" s="112"/>
      <c r="B41" s="114" t="s">
        <v>33</v>
      </c>
      <c r="C41" s="305">
        <f t="shared" si="1"/>
        <v>0</v>
      </c>
      <c r="D41" s="306">
        <f t="shared" si="2"/>
        <v>0</v>
      </c>
      <c r="E41" s="306">
        <f t="shared" si="3"/>
        <v>0</v>
      </c>
      <c r="F41" s="306">
        <f t="shared" si="4"/>
        <v>0</v>
      </c>
      <c r="G41" s="198">
        <v>0</v>
      </c>
      <c r="H41" s="198">
        <v>0</v>
      </c>
      <c r="I41" s="306">
        <f t="shared" si="7"/>
        <v>0</v>
      </c>
      <c r="J41" s="198">
        <v>0</v>
      </c>
      <c r="K41" s="198">
        <v>0</v>
      </c>
      <c r="L41" s="306">
        <f t="shared" si="8"/>
        <v>0</v>
      </c>
      <c r="M41" s="198">
        <v>0</v>
      </c>
      <c r="N41" s="198">
        <v>0</v>
      </c>
      <c r="O41" s="306">
        <f t="shared" si="9"/>
        <v>0</v>
      </c>
      <c r="P41" s="198">
        <v>0</v>
      </c>
      <c r="Q41" s="198">
        <v>0</v>
      </c>
      <c r="R41" s="306">
        <f t="shared" si="10"/>
        <v>0</v>
      </c>
      <c r="S41" s="198">
        <v>0</v>
      </c>
      <c r="T41" s="198">
        <v>0</v>
      </c>
      <c r="U41" s="306">
        <f t="shared" si="11"/>
        <v>0</v>
      </c>
      <c r="V41" s="198">
        <v>0</v>
      </c>
      <c r="W41" s="198">
        <v>0</v>
      </c>
      <c r="X41" s="306">
        <f t="shared" si="12"/>
        <v>0</v>
      </c>
      <c r="Y41" s="198">
        <v>0</v>
      </c>
      <c r="Z41" s="198">
        <v>0</v>
      </c>
      <c r="AA41" s="306">
        <f t="shared" si="13"/>
        <v>0</v>
      </c>
      <c r="AB41" s="198">
        <v>0</v>
      </c>
      <c r="AC41" s="198">
        <v>0</v>
      </c>
      <c r="AD41" s="306">
        <f>AE41+AF41</f>
        <v>0</v>
      </c>
      <c r="AE41" s="198">
        <v>0</v>
      </c>
      <c r="AF41" s="198">
        <v>0</v>
      </c>
      <c r="AG41" s="306">
        <f t="shared" si="15"/>
        <v>0</v>
      </c>
      <c r="AH41" s="198">
        <v>0</v>
      </c>
      <c r="AI41" s="198">
        <v>0</v>
      </c>
      <c r="AJ41" s="306">
        <f t="shared" si="16"/>
        <v>0</v>
      </c>
      <c r="AK41" s="198">
        <v>0</v>
      </c>
      <c r="AL41" s="198">
        <v>0</v>
      </c>
      <c r="AM41" s="198">
        <f t="shared" si="6"/>
        <v>0</v>
      </c>
      <c r="AN41" s="198">
        <v>0</v>
      </c>
      <c r="AO41" s="198">
        <v>0</v>
      </c>
      <c r="AP41" s="111" t="s">
        <v>33</v>
      </c>
      <c r="AQ41" s="108"/>
    </row>
    <row r="42" spans="1:43" s="124" customFormat="1" ht="21" customHeight="1">
      <c r="A42" s="486" t="s">
        <v>168</v>
      </c>
      <c r="B42" s="522"/>
      <c r="C42" s="302">
        <f t="shared" si="1"/>
        <v>0</v>
      </c>
      <c r="D42" s="303">
        <f t="shared" si="2"/>
        <v>0</v>
      </c>
      <c r="E42" s="303">
        <f t="shared" si="3"/>
        <v>0</v>
      </c>
      <c r="F42" s="303">
        <f t="shared" si="4"/>
        <v>0</v>
      </c>
      <c r="G42" s="303">
        <f t="shared" ref="G42:AO42" si="20">SUM(G43:G44)</f>
        <v>0</v>
      </c>
      <c r="H42" s="303">
        <f t="shared" si="20"/>
        <v>0</v>
      </c>
      <c r="I42" s="303">
        <f t="shared" si="7"/>
        <v>0</v>
      </c>
      <c r="J42" s="303">
        <f t="shared" si="20"/>
        <v>0</v>
      </c>
      <c r="K42" s="303">
        <f t="shared" si="20"/>
        <v>0</v>
      </c>
      <c r="L42" s="303">
        <f t="shared" si="8"/>
        <v>0</v>
      </c>
      <c r="M42" s="303">
        <f t="shared" si="20"/>
        <v>0</v>
      </c>
      <c r="N42" s="303">
        <f t="shared" si="20"/>
        <v>0</v>
      </c>
      <c r="O42" s="303">
        <f t="shared" si="9"/>
        <v>0</v>
      </c>
      <c r="P42" s="303">
        <f t="shared" si="20"/>
        <v>0</v>
      </c>
      <c r="Q42" s="303">
        <f t="shared" si="20"/>
        <v>0</v>
      </c>
      <c r="R42" s="303">
        <f t="shared" si="10"/>
        <v>0</v>
      </c>
      <c r="S42" s="303">
        <f t="shared" si="20"/>
        <v>0</v>
      </c>
      <c r="T42" s="303">
        <f t="shared" si="20"/>
        <v>0</v>
      </c>
      <c r="U42" s="303">
        <f t="shared" si="11"/>
        <v>0</v>
      </c>
      <c r="V42" s="303">
        <f>SUM(V43:V44)</f>
        <v>0</v>
      </c>
      <c r="W42" s="303">
        <f t="shared" si="20"/>
        <v>0</v>
      </c>
      <c r="X42" s="303">
        <f t="shared" si="12"/>
        <v>0</v>
      </c>
      <c r="Y42" s="303">
        <f t="shared" si="20"/>
        <v>0</v>
      </c>
      <c r="Z42" s="303">
        <f t="shared" si="20"/>
        <v>0</v>
      </c>
      <c r="AA42" s="303">
        <f t="shared" si="13"/>
        <v>0</v>
      </c>
      <c r="AB42" s="303">
        <f t="shared" si="20"/>
        <v>0</v>
      </c>
      <c r="AC42" s="303">
        <f t="shared" si="20"/>
        <v>0</v>
      </c>
      <c r="AD42" s="303">
        <f>AE42+AF42</f>
        <v>0</v>
      </c>
      <c r="AE42" s="303">
        <f t="shared" si="20"/>
        <v>0</v>
      </c>
      <c r="AF42" s="303">
        <f t="shared" si="20"/>
        <v>0</v>
      </c>
      <c r="AG42" s="303">
        <f t="shared" si="15"/>
        <v>0</v>
      </c>
      <c r="AH42" s="303">
        <f t="shared" si="20"/>
        <v>0</v>
      </c>
      <c r="AI42" s="303">
        <f t="shared" si="20"/>
        <v>0</v>
      </c>
      <c r="AJ42" s="303">
        <f t="shared" si="16"/>
        <v>0</v>
      </c>
      <c r="AK42" s="303">
        <f t="shared" si="20"/>
        <v>0</v>
      </c>
      <c r="AL42" s="303">
        <f t="shared" si="20"/>
        <v>0</v>
      </c>
      <c r="AM42" s="307">
        <f t="shared" si="6"/>
        <v>0</v>
      </c>
      <c r="AN42" s="303">
        <f t="shared" si="20"/>
        <v>0</v>
      </c>
      <c r="AO42" s="303">
        <f t="shared" si="20"/>
        <v>0</v>
      </c>
      <c r="AP42" s="465" t="s">
        <v>168</v>
      </c>
      <c r="AQ42" s="520"/>
    </row>
    <row r="43" spans="1:43" s="125" customFormat="1" ht="18.75" customHeight="1">
      <c r="A43" s="112"/>
      <c r="B43" s="114" t="s">
        <v>34</v>
      </c>
      <c r="C43" s="305">
        <f t="shared" si="1"/>
        <v>0</v>
      </c>
      <c r="D43" s="306">
        <f t="shared" si="2"/>
        <v>0</v>
      </c>
      <c r="E43" s="306">
        <f t="shared" si="3"/>
        <v>0</v>
      </c>
      <c r="F43" s="306">
        <f t="shared" si="4"/>
        <v>0</v>
      </c>
      <c r="G43" s="198">
        <v>0</v>
      </c>
      <c r="H43" s="198">
        <v>0</v>
      </c>
      <c r="I43" s="306">
        <f t="shared" si="7"/>
        <v>0</v>
      </c>
      <c r="J43" s="198">
        <v>0</v>
      </c>
      <c r="K43" s="198">
        <v>0</v>
      </c>
      <c r="L43" s="306">
        <f t="shared" si="8"/>
        <v>0</v>
      </c>
      <c r="M43" s="198">
        <v>0</v>
      </c>
      <c r="N43" s="198">
        <v>0</v>
      </c>
      <c r="O43" s="306">
        <f t="shared" si="9"/>
        <v>0</v>
      </c>
      <c r="P43" s="198">
        <v>0</v>
      </c>
      <c r="Q43" s="198">
        <v>0</v>
      </c>
      <c r="R43" s="306">
        <f t="shared" si="10"/>
        <v>0</v>
      </c>
      <c r="S43" s="198">
        <v>0</v>
      </c>
      <c r="T43" s="198">
        <v>0</v>
      </c>
      <c r="U43" s="306">
        <f t="shared" si="11"/>
        <v>0</v>
      </c>
      <c r="V43" s="198">
        <v>0</v>
      </c>
      <c r="W43" s="198">
        <v>0</v>
      </c>
      <c r="X43" s="306">
        <f t="shared" si="12"/>
        <v>0</v>
      </c>
      <c r="Y43" s="198">
        <v>0</v>
      </c>
      <c r="Z43" s="198">
        <v>0</v>
      </c>
      <c r="AA43" s="306">
        <f t="shared" si="13"/>
        <v>0</v>
      </c>
      <c r="AB43" s="198">
        <v>0</v>
      </c>
      <c r="AC43" s="198">
        <v>0</v>
      </c>
      <c r="AD43" s="306">
        <f>AE43+AF43</f>
        <v>0</v>
      </c>
      <c r="AE43" s="198">
        <v>0</v>
      </c>
      <c r="AF43" s="198">
        <v>0</v>
      </c>
      <c r="AG43" s="306">
        <f t="shared" si="15"/>
        <v>0</v>
      </c>
      <c r="AH43" s="198">
        <v>0</v>
      </c>
      <c r="AI43" s="198">
        <v>0</v>
      </c>
      <c r="AJ43" s="306">
        <f t="shared" si="16"/>
        <v>0</v>
      </c>
      <c r="AK43" s="198">
        <v>0</v>
      </c>
      <c r="AL43" s="198">
        <v>0</v>
      </c>
      <c r="AM43" s="198">
        <f t="shared" si="6"/>
        <v>0</v>
      </c>
      <c r="AN43" s="198">
        <v>0</v>
      </c>
      <c r="AO43" s="198">
        <v>0</v>
      </c>
      <c r="AP43" s="111" t="s">
        <v>34</v>
      </c>
      <c r="AQ43" s="108"/>
    </row>
    <row r="44" spans="1:43" s="125" customFormat="1" ht="18.75" customHeight="1">
      <c r="A44" s="112"/>
      <c r="B44" s="114" t="s">
        <v>35</v>
      </c>
      <c r="C44" s="305">
        <f t="shared" si="1"/>
        <v>0</v>
      </c>
      <c r="D44" s="306">
        <f t="shared" si="2"/>
        <v>0</v>
      </c>
      <c r="E44" s="306">
        <f t="shared" si="3"/>
        <v>0</v>
      </c>
      <c r="F44" s="306">
        <f t="shared" si="4"/>
        <v>0</v>
      </c>
      <c r="G44" s="198">
        <v>0</v>
      </c>
      <c r="H44" s="198">
        <v>0</v>
      </c>
      <c r="I44" s="306">
        <f t="shared" si="7"/>
        <v>0</v>
      </c>
      <c r="J44" s="198">
        <v>0</v>
      </c>
      <c r="K44" s="198">
        <v>0</v>
      </c>
      <c r="L44" s="306">
        <f t="shared" si="8"/>
        <v>0</v>
      </c>
      <c r="M44" s="198">
        <v>0</v>
      </c>
      <c r="N44" s="198">
        <v>0</v>
      </c>
      <c r="O44" s="306">
        <f t="shared" si="9"/>
        <v>0</v>
      </c>
      <c r="P44" s="198">
        <v>0</v>
      </c>
      <c r="Q44" s="198">
        <v>0</v>
      </c>
      <c r="R44" s="306">
        <f t="shared" si="10"/>
        <v>0</v>
      </c>
      <c r="S44" s="198">
        <v>0</v>
      </c>
      <c r="T44" s="198">
        <v>0</v>
      </c>
      <c r="U44" s="306">
        <f t="shared" si="11"/>
        <v>0</v>
      </c>
      <c r="V44" s="198">
        <v>0</v>
      </c>
      <c r="W44" s="198">
        <v>0</v>
      </c>
      <c r="X44" s="306">
        <f t="shared" si="12"/>
        <v>0</v>
      </c>
      <c r="Y44" s="198">
        <v>0</v>
      </c>
      <c r="Z44" s="198">
        <v>0</v>
      </c>
      <c r="AA44" s="306">
        <f t="shared" si="13"/>
        <v>0</v>
      </c>
      <c r="AB44" s="198">
        <v>0</v>
      </c>
      <c r="AC44" s="198">
        <v>0</v>
      </c>
      <c r="AD44" s="306">
        <f>AE44+AF44</f>
        <v>0</v>
      </c>
      <c r="AE44" s="198">
        <v>0</v>
      </c>
      <c r="AF44" s="198">
        <v>0</v>
      </c>
      <c r="AG44" s="306">
        <f t="shared" si="15"/>
        <v>0</v>
      </c>
      <c r="AH44" s="198">
        <v>0</v>
      </c>
      <c r="AI44" s="198">
        <v>0</v>
      </c>
      <c r="AJ44" s="306">
        <f t="shared" si="16"/>
        <v>0</v>
      </c>
      <c r="AK44" s="198">
        <v>0</v>
      </c>
      <c r="AL44" s="198">
        <v>0</v>
      </c>
      <c r="AM44" s="198">
        <f t="shared" si="6"/>
        <v>0</v>
      </c>
      <c r="AN44" s="198">
        <v>0</v>
      </c>
      <c r="AO44" s="198">
        <v>0</v>
      </c>
      <c r="AP44" s="111" t="s">
        <v>35</v>
      </c>
      <c r="AQ44" s="108"/>
    </row>
    <row r="45" spans="1:43" s="124" customFormat="1" ht="21" customHeight="1">
      <c r="A45" s="486" t="s">
        <v>169</v>
      </c>
      <c r="B45" s="522"/>
      <c r="C45" s="302">
        <f t="shared" si="1"/>
        <v>0</v>
      </c>
      <c r="D45" s="303">
        <f t="shared" si="2"/>
        <v>0</v>
      </c>
      <c r="E45" s="303">
        <f t="shared" si="3"/>
        <v>0</v>
      </c>
      <c r="F45" s="303">
        <f t="shared" si="4"/>
        <v>0</v>
      </c>
      <c r="G45" s="303">
        <f t="shared" ref="G45:AO45" si="21">SUM(G46:G48)</f>
        <v>0</v>
      </c>
      <c r="H45" s="303">
        <f t="shared" si="21"/>
        <v>0</v>
      </c>
      <c r="I45" s="303">
        <f t="shared" si="7"/>
        <v>0</v>
      </c>
      <c r="J45" s="303">
        <f t="shared" si="21"/>
        <v>0</v>
      </c>
      <c r="K45" s="303">
        <f t="shared" si="21"/>
        <v>0</v>
      </c>
      <c r="L45" s="303">
        <f t="shared" ref="L45:L62" si="22">M45+N45</f>
        <v>0</v>
      </c>
      <c r="M45" s="303">
        <f t="shared" si="21"/>
        <v>0</v>
      </c>
      <c r="N45" s="303">
        <f t="shared" si="21"/>
        <v>0</v>
      </c>
      <c r="O45" s="303">
        <f t="shared" si="9"/>
        <v>0</v>
      </c>
      <c r="P45" s="303">
        <f t="shared" si="21"/>
        <v>0</v>
      </c>
      <c r="Q45" s="303">
        <f t="shared" si="21"/>
        <v>0</v>
      </c>
      <c r="R45" s="303">
        <f t="shared" si="10"/>
        <v>0</v>
      </c>
      <c r="S45" s="303">
        <f t="shared" si="21"/>
        <v>0</v>
      </c>
      <c r="T45" s="303">
        <f t="shared" si="21"/>
        <v>0</v>
      </c>
      <c r="U45" s="303">
        <f t="shared" si="11"/>
        <v>0</v>
      </c>
      <c r="V45" s="303">
        <f t="shared" si="21"/>
        <v>0</v>
      </c>
      <c r="W45" s="303">
        <f t="shared" si="21"/>
        <v>0</v>
      </c>
      <c r="X45" s="303">
        <f t="shared" ref="X45:X62" si="23">Y45+Z45</f>
        <v>0</v>
      </c>
      <c r="Y45" s="303">
        <f t="shared" si="21"/>
        <v>0</v>
      </c>
      <c r="Z45" s="303">
        <f t="shared" si="21"/>
        <v>0</v>
      </c>
      <c r="AA45" s="303">
        <f t="shared" si="13"/>
        <v>0</v>
      </c>
      <c r="AB45" s="303">
        <f t="shared" si="21"/>
        <v>0</v>
      </c>
      <c r="AC45" s="303">
        <f t="shared" si="21"/>
        <v>0</v>
      </c>
      <c r="AD45" s="303">
        <f t="shared" ref="AD45:AD62" si="24">AE45+AF45</f>
        <v>0</v>
      </c>
      <c r="AE45" s="303">
        <f t="shared" si="21"/>
        <v>0</v>
      </c>
      <c r="AF45" s="303">
        <f t="shared" si="21"/>
        <v>0</v>
      </c>
      <c r="AG45" s="303">
        <f t="shared" si="15"/>
        <v>0</v>
      </c>
      <c r="AH45" s="303">
        <f t="shared" si="21"/>
        <v>0</v>
      </c>
      <c r="AI45" s="303">
        <f t="shared" si="21"/>
        <v>0</v>
      </c>
      <c r="AJ45" s="303">
        <f t="shared" si="16"/>
        <v>0</v>
      </c>
      <c r="AK45" s="303">
        <f t="shared" si="21"/>
        <v>0</v>
      </c>
      <c r="AL45" s="303">
        <f t="shared" si="21"/>
        <v>0</v>
      </c>
      <c r="AM45" s="307">
        <f t="shared" si="6"/>
        <v>0</v>
      </c>
      <c r="AN45" s="303">
        <f t="shared" si="21"/>
        <v>0</v>
      </c>
      <c r="AO45" s="303">
        <f t="shared" si="21"/>
        <v>0</v>
      </c>
      <c r="AP45" s="465" t="s">
        <v>169</v>
      </c>
      <c r="AQ45" s="520"/>
    </row>
    <row r="46" spans="1:43" s="125" customFormat="1" ht="18.75" customHeight="1">
      <c r="A46" s="112"/>
      <c r="B46" s="114" t="s">
        <v>36</v>
      </c>
      <c r="C46" s="305">
        <f t="shared" si="1"/>
        <v>0</v>
      </c>
      <c r="D46" s="306">
        <f t="shared" si="2"/>
        <v>0</v>
      </c>
      <c r="E46" s="306">
        <f t="shared" si="3"/>
        <v>0</v>
      </c>
      <c r="F46" s="306">
        <f t="shared" si="4"/>
        <v>0</v>
      </c>
      <c r="G46" s="198">
        <v>0</v>
      </c>
      <c r="H46" s="198">
        <v>0</v>
      </c>
      <c r="I46" s="306">
        <f t="shared" si="7"/>
        <v>0</v>
      </c>
      <c r="J46" s="198">
        <v>0</v>
      </c>
      <c r="K46" s="198">
        <v>0</v>
      </c>
      <c r="L46" s="306">
        <f t="shared" si="22"/>
        <v>0</v>
      </c>
      <c r="M46" s="198">
        <v>0</v>
      </c>
      <c r="N46" s="198">
        <v>0</v>
      </c>
      <c r="O46" s="306">
        <f t="shared" si="9"/>
        <v>0</v>
      </c>
      <c r="P46" s="198">
        <v>0</v>
      </c>
      <c r="Q46" s="198">
        <v>0</v>
      </c>
      <c r="R46" s="306">
        <f t="shared" si="10"/>
        <v>0</v>
      </c>
      <c r="S46" s="198">
        <v>0</v>
      </c>
      <c r="T46" s="198">
        <v>0</v>
      </c>
      <c r="U46" s="306">
        <f t="shared" si="11"/>
        <v>0</v>
      </c>
      <c r="V46" s="198">
        <v>0</v>
      </c>
      <c r="W46" s="198">
        <v>0</v>
      </c>
      <c r="X46" s="306">
        <f t="shared" si="23"/>
        <v>0</v>
      </c>
      <c r="Y46" s="198">
        <v>0</v>
      </c>
      <c r="Z46" s="198">
        <v>0</v>
      </c>
      <c r="AA46" s="306">
        <f t="shared" si="13"/>
        <v>0</v>
      </c>
      <c r="AB46" s="198">
        <v>0</v>
      </c>
      <c r="AC46" s="198">
        <v>0</v>
      </c>
      <c r="AD46" s="306">
        <f t="shared" si="24"/>
        <v>0</v>
      </c>
      <c r="AE46" s="198">
        <v>0</v>
      </c>
      <c r="AF46" s="198">
        <v>0</v>
      </c>
      <c r="AG46" s="306">
        <f t="shared" si="15"/>
        <v>0</v>
      </c>
      <c r="AH46" s="198">
        <v>0</v>
      </c>
      <c r="AI46" s="198">
        <v>0</v>
      </c>
      <c r="AJ46" s="306">
        <f t="shared" si="16"/>
        <v>0</v>
      </c>
      <c r="AK46" s="198">
        <v>0</v>
      </c>
      <c r="AL46" s="198">
        <v>0</v>
      </c>
      <c r="AM46" s="198">
        <f t="shared" si="6"/>
        <v>0</v>
      </c>
      <c r="AN46" s="198">
        <v>0</v>
      </c>
      <c r="AO46" s="198">
        <v>0</v>
      </c>
      <c r="AP46" s="111" t="s">
        <v>36</v>
      </c>
      <c r="AQ46" s="108"/>
    </row>
    <row r="47" spans="1:43" s="125" customFormat="1" ht="18.75" customHeight="1">
      <c r="A47" s="112"/>
      <c r="B47" s="114" t="s">
        <v>37</v>
      </c>
      <c r="C47" s="305">
        <f t="shared" si="1"/>
        <v>0</v>
      </c>
      <c r="D47" s="306">
        <f t="shared" si="2"/>
        <v>0</v>
      </c>
      <c r="E47" s="306">
        <f t="shared" si="3"/>
        <v>0</v>
      </c>
      <c r="F47" s="306">
        <f t="shared" si="4"/>
        <v>0</v>
      </c>
      <c r="G47" s="198">
        <v>0</v>
      </c>
      <c r="H47" s="198">
        <v>0</v>
      </c>
      <c r="I47" s="306">
        <f t="shared" si="7"/>
        <v>0</v>
      </c>
      <c r="J47" s="198">
        <v>0</v>
      </c>
      <c r="K47" s="198">
        <v>0</v>
      </c>
      <c r="L47" s="306">
        <f t="shared" si="22"/>
        <v>0</v>
      </c>
      <c r="M47" s="198">
        <v>0</v>
      </c>
      <c r="N47" s="198">
        <v>0</v>
      </c>
      <c r="O47" s="306">
        <f t="shared" si="9"/>
        <v>0</v>
      </c>
      <c r="P47" s="198">
        <v>0</v>
      </c>
      <c r="Q47" s="198">
        <v>0</v>
      </c>
      <c r="R47" s="306">
        <f t="shared" si="10"/>
        <v>0</v>
      </c>
      <c r="S47" s="198">
        <v>0</v>
      </c>
      <c r="T47" s="198">
        <v>0</v>
      </c>
      <c r="U47" s="306">
        <f t="shared" si="11"/>
        <v>0</v>
      </c>
      <c r="V47" s="198">
        <v>0</v>
      </c>
      <c r="W47" s="198">
        <v>0</v>
      </c>
      <c r="X47" s="306">
        <f t="shared" si="23"/>
        <v>0</v>
      </c>
      <c r="Y47" s="198">
        <v>0</v>
      </c>
      <c r="Z47" s="198">
        <v>0</v>
      </c>
      <c r="AA47" s="306">
        <f t="shared" si="13"/>
        <v>0</v>
      </c>
      <c r="AB47" s="198">
        <v>0</v>
      </c>
      <c r="AC47" s="198">
        <v>0</v>
      </c>
      <c r="AD47" s="306">
        <f t="shared" si="24"/>
        <v>0</v>
      </c>
      <c r="AE47" s="198">
        <v>0</v>
      </c>
      <c r="AF47" s="198">
        <v>0</v>
      </c>
      <c r="AG47" s="306">
        <f t="shared" si="15"/>
        <v>0</v>
      </c>
      <c r="AH47" s="198">
        <v>0</v>
      </c>
      <c r="AI47" s="198">
        <v>0</v>
      </c>
      <c r="AJ47" s="306">
        <f t="shared" si="16"/>
        <v>0</v>
      </c>
      <c r="AK47" s="198">
        <v>0</v>
      </c>
      <c r="AL47" s="198">
        <v>0</v>
      </c>
      <c r="AM47" s="198">
        <f t="shared" si="6"/>
        <v>0</v>
      </c>
      <c r="AN47" s="198">
        <v>0</v>
      </c>
      <c r="AO47" s="198">
        <v>0</v>
      </c>
      <c r="AP47" s="111" t="s">
        <v>37</v>
      </c>
      <c r="AQ47" s="108"/>
    </row>
    <row r="48" spans="1:43" s="125" customFormat="1" ht="18.75" customHeight="1">
      <c r="A48" s="112"/>
      <c r="B48" s="114" t="s">
        <v>38</v>
      </c>
      <c r="C48" s="305">
        <f t="shared" si="1"/>
        <v>0</v>
      </c>
      <c r="D48" s="306">
        <f t="shared" si="2"/>
        <v>0</v>
      </c>
      <c r="E48" s="306">
        <f t="shared" si="3"/>
        <v>0</v>
      </c>
      <c r="F48" s="306">
        <f t="shared" si="4"/>
        <v>0</v>
      </c>
      <c r="G48" s="198">
        <v>0</v>
      </c>
      <c r="H48" s="198">
        <v>0</v>
      </c>
      <c r="I48" s="306">
        <f t="shared" si="7"/>
        <v>0</v>
      </c>
      <c r="J48" s="198">
        <v>0</v>
      </c>
      <c r="K48" s="198">
        <v>0</v>
      </c>
      <c r="L48" s="306">
        <f t="shared" si="22"/>
        <v>0</v>
      </c>
      <c r="M48" s="198">
        <v>0</v>
      </c>
      <c r="N48" s="198">
        <v>0</v>
      </c>
      <c r="O48" s="306">
        <f t="shared" si="9"/>
        <v>0</v>
      </c>
      <c r="P48" s="198">
        <v>0</v>
      </c>
      <c r="Q48" s="198">
        <v>0</v>
      </c>
      <c r="R48" s="306">
        <f t="shared" si="10"/>
        <v>0</v>
      </c>
      <c r="S48" s="198">
        <v>0</v>
      </c>
      <c r="T48" s="198">
        <v>0</v>
      </c>
      <c r="U48" s="306">
        <f t="shared" si="11"/>
        <v>0</v>
      </c>
      <c r="V48" s="198">
        <v>0</v>
      </c>
      <c r="W48" s="198">
        <v>0</v>
      </c>
      <c r="X48" s="306">
        <f t="shared" si="23"/>
        <v>0</v>
      </c>
      <c r="Y48" s="198">
        <v>0</v>
      </c>
      <c r="Z48" s="198">
        <v>0</v>
      </c>
      <c r="AA48" s="306">
        <f t="shared" si="13"/>
        <v>0</v>
      </c>
      <c r="AB48" s="198">
        <v>0</v>
      </c>
      <c r="AC48" s="198">
        <v>0</v>
      </c>
      <c r="AD48" s="306">
        <f t="shared" si="24"/>
        <v>0</v>
      </c>
      <c r="AE48" s="198">
        <v>0</v>
      </c>
      <c r="AF48" s="198">
        <v>0</v>
      </c>
      <c r="AG48" s="306">
        <f t="shared" si="15"/>
        <v>0</v>
      </c>
      <c r="AH48" s="198">
        <v>0</v>
      </c>
      <c r="AI48" s="198">
        <v>0</v>
      </c>
      <c r="AJ48" s="306">
        <f t="shared" si="16"/>
        <v>0</v>
      </c>
      <c r="AK48" s="198">
        <v>0</v>
      </c>
      <c r="AL48" s="198">
        <v>0</v>
      </c>
      <c r="AM48" s="198">
        <f t="shared" si="6"/>
        <v>0</v>
      </c>
      <c r="AN48" s="198">
        <v>0</v>
      </c>
      <c r="AO48" s="198">
        <v>0</v>
      </c>
      <c r="AP48" s="111" t="s">
        <v>38</v>
      </c>
      <c r="AQ48" s="108"/>
    </row>
    <row r="49" spans="1:43" s="124" customFormat="1" ht="21" customHeight="1">
      <c r="A49" s="486" t="s">
        <v>170</v>
      </c>
      <c r="B49" s="522"/>
      <c r="C49" s="302">
        <f t="shared" si="1"/>
        <v>0</v>
      </c>
      <c r="D49" s="303">
        <f t="shared" si="2"/>
        <v>0</v>
      </c>
      <c r="E49" s="303">
        <f t="shared" si="3"/>
        <v>0</v>
      </c>
      <c r="F49" s="303">
        <f t="shared" si="4"/>
        <v>0</v>
      </c>
      <c r="G49" s="303">
        <f>SUM(G50:G52)</f>
        <v>0</v>
      </c>
      <c r="H49" s="303">
        <f>SUM(H50:H52)</f>
        <v>0</v>
      </c>
      <c r="I49" s="303">
        <f t="shared" si="7"/>
        <v>0</v>
      </c>
      <c r="J49" s="303">
        <f>SUM(J50:J52)</f>
        <v>0</v>
      </c>
      <c r="K49" s="303">
        <f>SUM(K50:K52)</f>
        <v>0</v>
      </c>
      <c r="L49" s="303">
        <f t="shared" si="22"/>
        <v>0</v>
      </c>
      <c r="M49" s="303">
        <f>SUM(M50:M52)</f>
        <v>0</v>
      </c>
      <c r="N49" s="303">
        <f>SUM(N50:N52)</f>
        <v>0</v>
      </c>
      <c r="O49" s="303">
        <f t="shared" si="9"/>
        <v>0</v>
      </c>
      <c r="P49" s="303">
        <f>SUM(P50:P52)</f>
        <v>0</v>
      </c>
      <c r="Q49" s="303">
        <f>SUM(Q50:Q52)</f>
        <v>0</v>
      </c>
      <c r="R49" s="303">
        <f t="shared" si="10"/>
        <v>0</v>
      </c>
      <c r="S49" s="303">
        <f>SUM(S50:S52)</f>
        <v>0</v>
      </c>
      <c r="T49" s="303">
        <f>SUM(T50:T52)</f>
        <v>0</v>
      </c>
      <c r="U49" s="303">
        <f t="shared" si="11"/>
        <v>0</v>
      </c>
      <c r="V49" s="303">
        <f>SUM(V50:V52)</f>
        <v>0</v>
      </c>
      <c r="W49" s="303">
        <f>SUM(W50:W52)</f>
        <v>0</v>
      </c>
      <c r="X49" s="303">
        <f t="shared" si="23"/>
        <v>0</v>
      </c>
      <c r="Y49" s="303">
        <f>SUM(Y50:Y52)</f>
        <v>0</v>
      </c>
      <c r="Z49" s="303">
        <f>SUM(Z50:Z52)</f>
        <v>0</v>
      </c>
      <c r="AA49" s="303">
        <f t="shared" si="13"/>
        <v>0</v>
      </c>
      <c r="AB49" s="303">
        <f>SUM(AB50:AB52)</f>
        <v>0</v>
      </c>
      <c r="AC49" s="303">
        <f>SUM(AC50:AC52)</f>
        <v>0</v>
      </c>
      <c r="AD49" s="303">
        <f t="shared" si="24"/>
        <v>0</v>
      </c>
      <c r="AE49" s="303">
        <f>SUM(AE50:AE52)</f>
        <v>0</v>
      </c>
      <c r="AF49" s="303">
        <f>SUM(AF50:AF52)</f>
        <v>0</v>
      </c>
      <c r="AG49" s="303">
        <f t="shared" si="15"/>
        <v>0</v>
      </c>
      <c r="AH49" s="303">
        <f>SUM(AH50:AH52)</f>
        <v>0</v>
      </c>
      <c r="AI49" s="303">
        <f>SUM(AI50:AI52)</f>
        <v>0</v>
      </c>
      <c r="AJ49" s="303">
        <f t="shared" si="16"/>
        <v>0</v>
      </c>
      <c r="AK49" s="303">
        <f>SUM(AK50:AK52)</f>
        <v>0</v>
      </c>
      <c r="AL49" s="303">
        <f>SUM(AL50:AL52)</f>
        <v>0</v>
      </c>
      <c r="AM49" s="307">
        <f t="shared" si="6"/>
        <v>0</v>
      </c>
      <c r="AN49" s="303">
        <f>SUM(AN50:AN52)</f>
        <v>0</v>
      </c>
      <c r="AO49" s="303">
        <f>SUM(AO50:AO52)</f>
        <v>0</v>
      </c>
      <c r="AP49" s="465" t="s">
        <v>170</v>
      </c>
      <c r="AQ49" s="520"/>
    </row>
    <row r="50" spans="1:43" s="125" customFormat="1" ht="18.75" customHeight="1">
      <c r="A50" s="112"/>
      <c r="B50" s="114" t="s">
        <v>39</v>
      </c>
      <c r="C50" s="305">
        <f t="shared" si="1"/>
        <v>0</v>
      </c>
      <c r="D50" s="306">
        <f t="shared" si="2"/>
        <v>0</v>
      </c>
      <c r="E50" s="306">
        <f t="shared" si="3"/>
        <v>0</v>
      </c>
      <c r="F50" s="306">
        <f t="shared" si="4"/>
        <v>0</v>
      </c>
      <c r="G50" s="198">
        <v>0</v>
      </c>
      <c r="H50" s="198">
        <v>0</v>
      </c>
      <c r="I50" s="306">
        <f t="shared" si="7"/>
        <v>0</v>
      </c>
      <c r="J50" s="198">
        <v>0</v>
      </c>
      <c r="K50" s="198">
        <v>0</v>
      </c>
      <c r="L50" s="306">
        <f t="shared" si="22"/>
        <v>0</v>
      </c>
      <c r="M50" s="198">
        <v>0</v>
      </c>
      <c r="N50" s="198">
        <v>0</v>
      </c>
      <c r="O50" s="306">
        <f t="shared" si="9"/>
        <v>0</v>
      </c>
      <c r="P50" s="198">
        <v>0</v>
      </c>
      <c r="Q50" s="198">
        <v>0</v>
      </c>
      <c r="R50" s="306">
        <f t="shared" si="10"/>
        <v>0</v>
      </c>
      <c r="S50" s="198">
        <v>0</v>
      </c>
      <c r="T50" s="198">
        <v>0</v>
      </c>
      <c r="U50" s="306">
        <f t="shared" si="11"/>
        <v>0</v>
      </c>
      <c r="V50" s="198">
        <v>0</v>
      </c>
      <c r="W50" s="198">
        <v>0</v>
      </c>
      <c r="X50" s="306">
        <f t="shared" si="23"/>
        <v>0</v>
      </c>
      <c r="Y50" s="198">
        <v>0</v>
      </c>
      <c r="Z50" s="198">
        <v>0</v>
      </c>
      <c r="AA50" s="306">
        <f t="shared" si="13"/>
        <v>0</v>
      </c>
      <c r="AB50" s="198">
        <v>0</v>
      </c>
      <c r="AC50" s="198">
        <v>0</v>
      </c>
      <c r="AD50" s="306">
        <f t="shared" si="24"/>
        <v>0</v>
      </c>
      <c r="AE50" s="198">
        <v>0</v>
      </c>
      <c r="AF50" s="198">
        <v>0</v>
      </c>
      <c r="AG50" s="306">
        <f t="shared" si="15"/>
        <v>0</v>
      </c>
      <c r="AH50" s="198">
        <v>0</v>
      </c>
      <c r="AI50" s="198">
        <v>0</v>
      </c>
      <c r="AJ50" s="306">
        <f t="shared" si="16"/>
        <v>0</v>
      </c>
      <c r="AK50" s="198">
        <v>0</v>
      </c>
      <c r="AL50" s="198">
        <v>0</v>
      </c>
      <c r="AM50" s="198">
        <f t="shared" si="6"/>
        <v>0</v>
      </c>
      <c r="AN50" s="198">
        <v>0</v>
      </c>
      <c r="AO50" s="198">
        <v>0</v>
      </c>
      <c r="AP50" s="111" t="s">
        <v>39</v>
      </c>
      <c r="AQ50" s="108"/>
    </row>
    <row r="51" spans="1:43" s="125" customFormat="1" ht="18.75" customHeight="1">
      <c r="A51" s="112"/>
      <c r="B51" s="114" t="s">
        <v>40</v>
      </c>
      <c r="C51" s="305">
        <f t="shared" si="1"/>
        <v>0</v>
      </c>
      <c r="D51" s="306">
        <f t="shared" si="2"/>
        <v>0</v>
      </c>
      <c r="E51" s="306">
        <f t="shared" si="3"/>
        <v>0</v>
      </c>
      <c r="F51" s="306">
        <f t="shared" si="4"/>
        <v>0</v>
      </c>
      <c r="G51" s="198">
        <v>0</v>
      </c>
      <c r="H51" s="198">
        <v>0</v>
      </c>
      <c r="I51" s="306">
        <f t="shared" si="7"/>
        <v>0</v>
      </c>
      <c r="J51" s="198">
        <v>0</v>
      </c>
      <c r="K51" s="198">
        <v>0</v>
      </c>
      <c r="L51" s="306">
        <f t="shared" si="22"/>
        <v>0</v>
      </c>
      <c r="M51" s="198">
        <v>0</v>
      </c>
      <c r="N51" s="198">
        <v>0</v>
      </c>
      <c r="O51" s="306">
        <f t="shared" si="9"/>
        <v>0</v>
      </c>
      <c r="P51" s="198">
        <v>0</v>
      </c>
      <c r="Q51" s="198">
        <v>0</v>
      </c>
      <c r="R51" s="306">
        <f t="shared" si="10"/>
        <v>0</v>
      </c>
      <c r="S51" s="198">
        <v>0</v>
      </c>
      <c r="T51" s="198">
        <v>0</v>
      </c>
      <c r="U51" s="306">
        <f t="shared" si="11"/>
        <v>0</v>
      </c>
      <c r="V51" s="198">
        <v>0</v>
      </c>
      <c r="W51" s="198">
        <v>0</v>
      </c>
      <c r="X51" s="306">
        <f t="shared" si="23"/>
        <v>0</v>
      </c>
      <c r="Y51" s="198">
        <v>0</v>
      </c>
      <c r="Z51" s="198">
        <v>0</v>
      </c>
      <c r="AA51" s="306">
        <f t="shared" si="13"/>
        <v>0</v>
      </c>
      <c r="AB51" s="198">
        <v>0</v>
      </c>
      <c r="AC51" s="198">
        <v>0</v>
      </c>
      <c r="AD51" s="306">
        <f t="shared" si="24"/>
        <v>0</v>
      </c>
      <c r="AE51" s="198">
        <v>0</v>
      </c>
      <c r="AF51" s="198">
        <v>0</v>
      </c>
      <c r="AG51" s="306">
        <f t="shared" si="15"/>
        <v>0</v>
      </c>
      <c r="AH51" s="198">
        <v>0</v>
      </c>
      <c r="AI51" s="198">
        <v>0</v>
      </c>
      <c r="AJ51" s="306">
        <f t="shared" si="16"/>
        <v>0</v>
      </c>
      <c r="AK51" s="198">
        <v>0</v>
      </c>
      <c r="AL51" s="198">
        <v>0</v>
      </c>
      <c r="AM51" s="198">
        <f t="shared" si="6"/>
        <v>0</v>
      </c>
      <c r="AN51" s="198">
        <v>0</v>
      </c>
      <c r="AO51" s="198">
        <v>0</v>
      </c>
      <c r="AP51" s="111" t="s">
        <v>40</v>
      </c>
      <c r="AQ51" s="108"/>
    </row>
    <row r="52" spans="1:43" s="125" customFormat="1" ht="18.75" customHeight="1">
      <c r="A52" s="112"/>
      <c r="B52" s="114" t="s">
        <v>41</v>
      </c>
      <c r="C52" s="305">
        <f t="shared" si="1"/>
        <v>0</v>
      </c>
      <c r="D52" s="306">
        <f t="shared" si="2"/>
        <v>0</v>
      </c>
      <c r="E52" s="306">
        <f t="shared" si="3"/>
        <v>0</v>
      </c>
      <c r="F52" s="306">
        <f t="shared" si="4"/>
        <v>0</v>
      </c>
      <c r="G52" s="198">
        <v>0</v>
      </c>
      <c r="H52" s="198">
        <v>0</v>
      </c>
      <c r="I52" s="306">
        <f t="shared" si="7"/>
        <v>0</v>
      </c>
      <c r="J52" s="198">
        <v>0</v>
      </c>
      <c r="K52" s="198">
        <v>0</v>
      </c>
      <c r="L52" s="306">
        <f t="shared" si="22"/>
        <v>0</v>
      </c>
      <c r="M52" s="198">
        <v>0</v>
      </c>
      <c r="N52" s="198">
        <v>0</v>
      </c>
      <c r="O52" s="306">
        <f t="shared" si="9"/>
        <v>0</v>
      </c>
      <c r="P52" s="198">
        <v>0</v>
      </c>
      <c r="Q52" s="198">
        <v>0</v>
      </c>
      <c r="R52" s="306">
        <f t="shared" si="10"/>
        <v>0</v>
      </c>
      <c r="S52" s="198">
        <v>0</v>
      </c>
      <c r="T52" s="198">
        <v>0</v>
      </c>
      <c r="U52" s="306">
        <f t="shared" si="11"/>
        <v>0</v>
      </c>
      <c r="V52" s="198">
        <v>0</v>
      </c>
      <c r="W52" s="198">
        <v>0</v>
      </c>
      <c r="X52" s="306">
        <f t="shared" si="23"/>
        <v>0</v>
      </c>
      <c r="Y52" s="198">
        <v>0</v>
      </c>
      <c r="Z52" s="198">
        <v>0</v>
      </c>
      <c r="AA52" s="306">
        <f t="shared" si="13"/>
        <v>0</v>
      </c>
      <c r="AB52" s="198">
        <v>0</v>
      </c>
      <c r="AC52" s="198">
        <v>0</v>
      </c>
      <c r="AD52" s="306">
        <f t="shared" si="24"/>
        <v>0</v>
      </c>
      <c r="AE52" s="198">
        <v>0</v>
      </c>
      <c r="AF52" s="198">
        <v>0</v>
      </c>
      <c r="AG52" s="306">
        <f t="shared" si="15"/>
        <v>0</v>
      </c>
      <c r="AH52" s="198">
        <v>0</v>
      </c>
      <c r="AI52" s="198">
        <v>0</v>
      </c>
      <c r="AJ52" s="306">
        <f t="shared" si="16"/>
        <v>0</v>
      </c>
      <c r="AK52" s="198">
        <v>0</v>
      </c>
      <c r="AL52" s="198">
        <v>0</v>
      </c>
      <c r="AM52" s="198">
        <f t="shared" si="6"/>
        <v>0</v>
      </c>
      <c r="AN52" s="198">
        <v>0</v>
      </c>
      <c r="AO52" s="198">
        <v>0</v>
      </c>
      <c r="AP52" s="111" t="s">
        <v>41</v>
      </c>
      <c r="AQ52" s="108"/>
    </row>
    <row r="53" spans="1:43" s="126" customFormat="1" ht="21" customHeight="1">
      <c r="A53" s="486" t="s">
        <v>171</v>
      </c>
      <c r="B53" s="522"/>
      <c r="C53" s="302">
        <f t="shared" si="1"/>
        <v>0</v>
      </c>
      <c r="D53" s="303">
        <f t="shared" si="2"/>
        <v>0</v>
      </c>
      <c r="E53" s="303">
        <f t="shared" si="3"/>
        <v>0</v>
      </c>
      <c r="F53" s="303">
        <f t="shared" si="4"/>
        <v>0</v>
      </c>
      <c r="G53" s="303">
        <f t="shared" ref="G53:AO53" si="25">SUM(G54:G55)</f>
        <v>0</v>
      </c>
      <c r="H53" s="303">
        <f t="shared" si="25"/>
        <v>0</v>
      </c>
      <c r="I53" s="303">
        <f t="shared" si="7"/>
        <v>0</v>
      </c>
      <c r="J53" s="303">
        <f t="shared" si="25"/>
        <v>0</v>
      </c>
      <c r="K53" s="303">
        <f t="shared" si="25"/>
        <v>0</v>
      </c>
      <c r="L53" s="303">
        <f t="shared" si="22"/>
        <v>0</v>
      </c>
      <c r="M53" s="303">
        <f t="shared" si="25"/>
        <v>0</v>
      </c>
      <c r="N53" s="303">
        <f t="shared" si="25"/>
        <v>0</v>
      </c>
      <c r="O53" s="303">
        <f t="shared" si="9"/>
        <v>0</v>
      </c>
      <c r="P53" s="303">
        <f t="shared" si="25"/>
        <v>0</v>
      </c>
      <c r="Q53" s="303">
        <f t="shared" si="25"/>
        <v>0</v>
      </c>
      <c r="R53" s="303">
        <f t="shared" si="10"/>
        <v>0</v>
      </c>
      <c r="S53" s="303">
        <f t="shared" si="25"/>
        <v>0</v>
      </c>
      <c r="T53" s="303">
        <f t="shared" si="25"/>
        <v>0</v>
      </c>
      <c r="U53" s="303">
        <f t="shared" si="11"/>
        <v>0</v>
      </c>
      <c r="V53" s="303">
        <f t="shared" si="25"/>
        <v>0</v>
      </c>
      <c r="W53" s="303">
        <f t="shared" si="25"/>
        <v>0</v>
      </c>
      <c r="X53" s="303">
        <f t="shared" si="23"/>
        <v>0</v>
      </c>
      <c r="Y53" s="303">
        <f t="shared" si="25"/>
        <v>0</v>
      </c>
      <c r="Z53" s="303">
        <f t="shared" si="25"/>
        <v>0</v>
      </c>
      <c r="AA53" s="303">
        <f t="shared" si="13"/>
        <v>0</v>
      </c>
      <c r="AB53" s="303">
        <f t="shared" si="25"/>
        <v>0</v>
      </c>
      <c r="AC53" s="303">
        <f t="shared" si="25"/>
        <v>0</v>
      </c>
      <c r="AD53" s="303">
        <f t="shared" si="24"/>
        <v>0</v>
      </c>
      <c r="AE53" s="303">
        <f t="shared" si="25"/>
        <v>0</v>
      </c>
      <c r="AF53" s="303">
        <f t="shared" si="25"/>
        <v>0</v>
      </c>
      <c r="AG53" s="303">
        <f t="shared" si="15"/>
        <v>0</v>
      </c>
      <c r="AH53" s="303">
        <f t="shared" si="25"/>
        <v>0</v>
      </c>
      <c r="AI53" s="303">
        <f t="shared" si="25"/>
        <v>0</v>
      </c>
      <c r="AJ53" s="303">
        <f t="shared" si="16"/>
        <v>0</v>
      </c>
      <c r="AK53" s="303">
        <f t="shared" si="25"/>
        <v>0</v>
      </c>
      <c r="AL53" s="303">
        <f t="shared" si="25"/>
        <v>0</v>
      </c>
      <c r="AM53" s="307">
        <f t="shared" si="6"/>
        <v>0</v>
      </c>
      <c r="AN53" s="303">
        <f t="shared" si="25"/>
        <v>0</v>
      </c>
      <c r="AO53" s="303">
        <f t="shared" si="25"/>
        <v>0</v>
      </c>
      <c r="AP53" s="465" t="s">
        <v>171</v>
      </c>
      <c r="AQ53" s="520"/>
    </row>
    <row r="54" spans="1:43" s="125" customFormat="1" ht="18.75" customHeight="1">
      <c r="A54" s="112"/>
      <c r="B54" s="114" t="s">
        <v>42</v>
      </c>
      <c r="C54" s="305">
        <f t="shared" si="1"/>
        <v>0</v>
      </c>
      <c r="D54" s="306">
        <f t="shared" si="2"/>
        <v>0</v>
      </c>
      <c r="E54" s="306">
        <f t="shared" si="3"/>
        <v>0</v>
      </c>
      <c r="F54" s="306">
        <f t="shared" si="4"/>
        <v>0</v>
      </c>
      <c r="G54" s="198">
        <v>0</v>
      </c>
      <c r="H54" s="198">
        <v>0</v>
      </c>
      <c r="I54" s="306">
        <f t="shared" si="7"/>
        <v>0</v>
      </c>
      <c r="J54" s="198">
        <v>0</v>
      </c>
      <c r="K54" s="198">
        <v>0</v>
      </c>
      <c r="L54" s="306">
        <f t="shared" si="22"/>
        <v>0</v>
      </c>
      <c r="M54" s="198">
        <v>0</v>
      </c>
      <c r="N54" s="198">
        <v>0</v>
      </c>
      <c r="O54" s="306">
        <f t="shared" si="9"/>
        <v>0</v>
      </c>
      <c r="P54" s="198">
        <v>0</v>
      </c>
      <c r="Q54" s="198">
        <v>0</v>
      </c>
      <c r="R54" s="306">
        <f t="shared" si="10"/>
        <v>0</v>
      </c>
      <c r="S54" s="198">
        <v>0</v>
      </c>
      <c r="T54" s="198">
        <v>0</v>
      </c>
      <c r="U54" s="306">
        <f t="shared" si="11"/>
        <v>0</v>
      </c>
      <c r="V54" s="198">
        <v>0</v>
      </c>
      <c r="W54" s="198">
        <v>0</v>
      </c>
      <c r="X54" s="306">
        <f t="shared" si="23"/>
        <v>0</v>
      </c>
      <c r="Y54" s="198">
        <v>0</v>
      </c>
      <c r="Z54" s="198">
        <v>0</v>
      </c>
      <c r="AA54" s="306">
        <f t="shared" si="13"/>
        <v>0</v>
      </c>
      <c r="AB54" s="198">
        <v>0</v>
      </c>
      <c r="AC54" s="198">
        <v>0</v>
      </c>
      <c r="AD54" s="306">
        <f t="shared" si="24"/>
        <v>0</v>
      </c>
      <c r="AE54" s="198">
        <v>0</v>
      </c>
      <c r="AF54" s="198">
        <v>0</v>
      </c>
      <c r="AG54" s="306">
        <f t="shared" si="15"/>
        <v>0</v>
      </c>
      <c r="AH54" s="198">
        <v>0</v>
      </c>
      <c r="AI54" s="198">
        <v>0</v>
      </c>
      <c r="AJ54" s="306">
        <f t="shared" si="16"/>
        <v>0</v>
      </c>
      <c r="AK54" s="198">
        <v>0</v>
      </c>
      <c r="AL54" s="198">
        <v>0</v>
      </c>
      <c r="AM54" s="198">
        <f t="shared" si="6"/>
        <v>0</v>
      </c>
      <c r="AN54" s="198">
        <v>0</v>
      </c>
      <c r="AO54" s="198">
        <v>0</v>
      </c>
      <c r="AP54" s="111" t="s">
        <v>42</v>
      </c>
      <c r="AQ54" s="108"/>
    </row>
    <row r="55" spans="1:43" s="127" customFormat="1" ht="18.75" customHeight="1">
      <c r="A55" s="112"/>
      <c r="B55" s="114" t="s">
        <v>54</v>
      </c>
      <c r="C55" s="305">
        <f t="shared" si="1"/>
        <v>0</v>
      </c>
      <c r="D55" s="306">
        <f t="shared" si="2"/>
        <v>0</v>
      </c>
      <c r="E55" s="306">
        <f t="shared" si="3"/>
        <v>0</v>
      </c>
      <c r="F55" s="306">
        <f t="shared" si="4"/>
        <v>0</v>
      </c>
      <c r="G55" s="198">
        <v>0</v>
      </c>
      <c r="H55" s="198">
        <v>0</v>
      </c>
      <c r="I55" s="306">
        <f t="shared" si="7"/>
        <v>0</v>
      </c>
      <c r="J55" s="198">
        <v>0</v>
      </c>
      <c r="K55" s="198">
        <v>0</v>
      </c>
      <c r="L55" s="306">
        <f t="shared" si="22"/>
        <v>0</v>
      </c>
      <c r="M55" s="198">
        <v>0</v>
      </c>
      <c r="N55" s="198">
        <v>0</v>
      </c>
      <c r="O55" s="306">
        <f t="shared" si="9"/>
        <v>0</v>
      </c>
      <c r="P55" s="198">
        <v>0</v>
      </c>
      <c r="Q55" s="198">
        <v>0</v>
      </c>
      <c r="R55" s="306">
        <f t="shared" si="10"/>
        <v>0</v>
      </c>
      <c r="S55" s="198">
        <v>0</v>
      </c>
      <c r="T55" s="198">
        <v>0</v>
      </c>
      <c r="U55" s="306">
        <f t="shared" si="11"/>
        <v>0</v>
      </c>
      <c r="V55" s="198">
        <v>0</v>
      </c>
      <c r="W55" s="198">
        <v>0</v>
      </c>
      <c r="X55" s="306">
        <f t="shared" si="23"/>
        <v>0</v>
      </c>
      <c r="Y55" s="198">
        <v>0</v>
      </c>
      <c r="Z55" s="198">
        <v>0</v>
      </c>
      <c r="AA55" s="306">
        <f t="shared" si="13"/>
        <v>0</v>
      </c>
      <c r="AB55" s="198">
        <v>0</v>
      </c>
      <c r="AC55" s="198">
        <v>0</v>
      </c>
      <c r="AD55" s="306">
        <f t="shared" si="24"/>
        <v>0</v>
      </c>
      <c r="AE55" s="198">
        <v>0</v>
      </c>
      <c r="AF55" s="198">
        <v>0</v>
      </c>
      <c r="AG55" s="306">
        <f t="shared" si="15"/>
        <v>0</v>
      </c>
      <c r="AH55" s="198">
        <v>0</v>
      </c>
      <c r="AI55" s="198">
        <v>0</v>
      </c>
      <c r="AJ55" s="306">
        <f t="shared" si="16"/>
        <v>0</v>
      </c>
      <c r="AK55" s="198">
        <v>0</v>
      </c>
      <c r="AL55" s="198">
        <v>0</v>
      </c>
      <c r="AM55" s="198">
        <f t="shared" si="6"/>
        <v>0</v>
      </c>
      <c r="AN55" s="198">
        <v>0</v>
      </c>
      <c r="AO55" s="198">
        <v>0</v>
      </c>
      <c r="AP55" s="111" t="s">
        <v>54</v>
      </c>
      <c r="AQ55" s="108"/>
    </row>
    <row r="56" spans="1:43" s="124" customFormat="1" ht="21" customHeight="1">
      <c r="A56" s="486" t="s">
        <v>172</v>
      </c>
      <c r="B56" s="492"/>
      <c r="C56" s="302">
        <f t="shared" si="1"/>
        <v>0</v>
      </c>
      <c r="D56" s="303">
        <f t="shared" si="2"/>
        <v>0</v>
      </c>
      <c r="E56" s="303">
        <f t="shared" si="3"/>
        <v>0</v>
      </c>
      <c r="F56" s="303">
        <f t="shared" si="4"/>
        <v>0</v>
      </c>
      <c r="G56" s="303">
        <f t="shared" ref="G56:AO56" si="26">SUM(G57:G58)</f>
        <v>0</v>
      </c>
      <c r="H56" s="303">
        <f t="shared" si="26"/>
        <v>0</v>
      </c>
      <c r="I56" s="303">
        <f t="shared" si="7"/>
        <v>0</v>
      </c>
      <c r="J56" s="303">
        <f t="shared" si="26"/>
        <v>0</v>
      </c>
      <c r="K56" s="303">
        <f t="shared" si="26"/>
        <v>0</v>
      </c>
      <c r="L56" s="303">
        <f t="shared" si="22"/>
        <v>0</v>
      </c>
      <c r="M56" s="303">
        <f t="shared" si="26"/>
        <v>0</v>
      </c>
      <c r="N56" s="303">
        <f t="shared" si="26"/>
        <v>0</v>
      </c>
      <c r="O56" s="303">
        <f t="shared" si="9"/>
        <v>0</v>
      </c>
      <c r="P56" s="303">
        <f t="shared" si="26"/>
        <v>0</v>
      </c>
      <c r="Q56" s="303">
        <f t="shared" si="26"/>
        <v>0</v>
      </c>
      <c r="R56" s="303">
        <f t="shared" si="10"/>
        <v>0</v>
      </c>
      <c r="S56" s="303">
        <f t="shared" si="26"/>
        <v>0</v>
      </c>
      <c r="T56" s="303">
        <f t="shared" si="26"/>
        <v>0</v>
      </c>
      <c r="U56" s="303">
        <f t="shared" si="11"/>
        <v>0</v>
      </c>
      <c r="V56" s="303">
        <f t="shared" si="26"/>
        <v>0</v>
      </c>
      <c r="W56" s="303">
        <f t="shared" si="26"/>
        <v>0</v>
      </c>
      <c r="X56" s="303">
        <f t="shared" si="23"/>
        <v>0</v>
      </c>
      <c r="Y56" s="303">
        <f t="shared" si="26"/>
        <v>0</v>
      </c>
      <c r="Z56" s="303">
        <f t="shared" si="26"/>
        <v>0</v>
      </c>
      <c r="AA56" s="303">
        <f t="shared" si="13"/>
        <v>0</v>
      </c>
      <c r="AB56" s="303">
        <f t="shared" si="26"/>
        <v>0</v>
      </c>
      <c r="AC56" s="303">
        <f t="shared" si="26"/>
        <v>0</v>
      </c>
      <c r="AD56" s="303">
        <f t="shared" si="24"/>
        <v>0</v>
      </c>
      <c r="AE56" s="303">
        <f t="shared" si="26"/>
        <v>0</v>
      </c>
      <c r="AF56" s="303">
        <f t="shared" si="26"/>
        <v>0</v>
      </c>
      <c r="AG56" s="303">
        <f t="shared" si="15"/>
        <v>0</v>
      </c>
      <c r="AH56" s="303">
        <f t="shared" si="26"/>
        <v>0</v>
      </c>
      <c r="AI56" s="303">
        <f t="shared" si="26"/>
        <v>0</v>
      </c>
      <c r="AJ56" s="303">
        <f t="shared" si="16"/>
        <v>0</v>
      </c>
      <c r="AK56" s="303">
        <f t="shared" si="26"/>
        <v>0</v>
      </c>
      <c r="AL56" s="303">
        <f t="shared" si="26"/>
        <v>0</v>
      </c>
      <c r="AM56" s="307">
        <f t="shared" si="6"/>
        <v>0</v>
      </c>
      <c r="AN56" s="303">
        <f t="shared" si="26"/>
        <v>0</v>
      </c>
      <c r="AO56" s="303">
        <f t="shared" si="26"/>
        <v>0</v>
      </c>
      <c r="AP56" s="465" t="s">
        <v>172</v>
      </c>
      <c r="AQ56" s="477"/>
    </row>
    <row r="57" spans="1:43" s="125" customFormat="1" ht="18.75" customHeight="1">
      <c r="A57" s="113"/>
      <c r="B57" s="114" t="s">
        <v>43</v>
      </c>
      <c r="C57" s="305">
        <f t="shared" si="1"/>
        <v>0</v>
      </c>
      <c r="D57" s="306">
        <f t="shared" si="2"/>
        <v>0</v>
      </c>
      <c r="E57" s="306">
        <f t="shared" si="3"/>
        <v>0</v>
      </c>
      <c r="F57" s="306">
        <f t="shared" si="4"/>
        <v>0</v>
      </c>
      <c r="G57" s="198">
        <v>0</v>
      </c>
      <c r="H57" s="198">
        <v>0</v>
      </c>
      <c r="I57" s="306">
        <f t="shared" si="7"/>
        <v>0</v>
      </c>
      <c r="J57" s="198">
        <v>0</v>
      </c>
      <c r="K57" s="198">
        <v>0</v>
      </c>
      <c r="L57" s="306">
        <f t="shared" si="22"/>
        <v>0</v>
      </c>
      <c r="M57" s="198">
        <v>0</v>
      </c>
      <c r="N57" s="198">
        <v>0</v>
      </c>
      <c r="O57" s="306">
        <f t="shared" si="9"/>
        <v>0</v>
      </c>
      <c r="P57" s="198">
        <v>0</v>
      </c>
      <c r="Q57" s="198">
        <v>0</v>
      </c>
      <c r="R57" s="306">
        <f t="shared" si="10"/>
        <v>0</v>
      </c>
      <c r="S57" s="198">
        <v>0</v>
      </c>
      <c r="T57" s="198">
        <v>0</v>
      </c>
      <c r="U57" s="306">
        <f t="shared" si="11"/>
        <v>0</v>
      </c>
      <c r="V57" s="198">
        <v>0</v>
      </c>
      <c r="W57" s="198">
        <v>0</v>
      </c>
      <c r="X57" s="306">
        <f t="shared" si="23"/>
        <v>0</v>
      </c>
      <c r="Y57" s="198">
        <v>0</v>
      </c>
      <c r="Z57" s="198">
        <v>0</v>
      </c>
      <c r="AA57" s="306">
        <f t="shared" si="13"/>
        <v>0</v>
      </c>
      <c r="AB57" s="198">
        <v>0</v>
      </c>
      <c r="AC57" s="198">
        <v>0</v>
      </c>
      <c r="AD57" s="306">
        <f t="shared" si="24"/>
        <v>0</v>
      </c>
      <c r="AE57" s="198">
        <v>0</v>
      </c>
      <c r="AF57" s="198">
        <v>0</v>
      </c>
      <c r="AG57" s="306">
        <f t="shared" si="15"/>
        <v>0</v>
      </c>
      <c r="AH57" s="198">
        <v>0</v>
      </c>
      <c r="AI57" s="198">
        <v>0</v>
      </c>
      <c r="AJ57" s="306">
        <f t="shared" si="16"/>
        <v>0</v>
      </c>
      <c r="AK57" s="198">
        <v>0</v>
      </c>
      <c r="AL57" s="198">
        <v>0</v>
      </c>
      <c r="AM57" s="198">
        <f t="shared" si="6"/>
        <v>0</v>
      </c>
      <c r="AN57" s="198">
        <v>0</v>
      </c>
      <c r="AO57" s="198">
        <v>0</v>
      </c>
      <c r="AP57" s="111" t="s">
        <v>43</v>
      </c>
      <c r="AQ57" s="108"/>
    </row>
    <row r="58" spans="1:43" s="125" customFormat="1" ht="18.75" customHeight="1">
      <c r="A58" s="113"/>
      <c r="B58" s="114" t="s">
        <v>128</v>
      </c>
      <c r="C58" s="305">
        <f t="shared" si="1"/>
        <v>0</v>
      </c>
      <c r="D58" s="306">
        <f t="shared" si="2"/>
        <v>0</v>
      </c>
      <c r="E58" s="306">
        <f t="shared" si="3"/>
        <v>0</v>
      </c>
      <c r="F58" s="306">
        <f t="shared" si="4"/>
        <v>0</v>
      </c>
      <c r="G58" s="198">
        <v>0</v>
      </c>
      <c r="H58" s="198">
        <v>0</v>
      </c>
      <c r="I58" s="306">
        <f t="shared" si="7"/>
        <v>0</v>
      </c>
      <c r="J58" s="198">
        <v>0</v>
      </c>
      <c r="K58" s="198">
        <v>0</v>
      </c>
      <c r="L58" s="306">
        <f t="shared" si="22"/>
        <v>0</v>
      </c>
      <c r="M58" s="198">
        <v>0</v>
      </c>
      <c r="N58" s="198">
        <v>0</v>
      </c>
      <c r="O58" s="306">
        <f t="shared" si="9"/>
        <v>0</v>
      </c>
      <c r="P58" s="198">
        <v>0</v>
      </c>
      <c r="Q58" s="198">
        <v>0</v>
      </c>
      <c r="R58" s="306">
        <f t="shared" si="10"/>
        <v>0</v>
      </c>
      <c r="S58" s="198">
        <v>0</v>
      </c>
      <c r="T58" s="198">
        <v>0</v>
      </c>
      <c r="U58" s="306">
        <f t="shared" si="11"/>
        <v>0</v>
      </c>
      <c r="V58" s="198">
        <v>0</v>
      </c>
      <c r="W58" s="198">
        <v>0</v>
      </c>
      <c r="X58" s="306">
        <f t="shared" si="23"/>
        <v>0</v>
      </c>
      <c r="Y58" s="198">
        <v>0</v>
      </c>
      <c r="Z58" s="198">
        <v>0</v>
      </c>
      <c r="AA58" s="306">
        <f t="shared" si="13"/>
        <v>0</v>
      </c>
      <c r="AB58" s="198">
        <v>0</v>
      </c>
      <c r="AC58" s="198">
        <v>0</v>
      </c>
      <c r="AD58" s="306">
        <f t="shared" si="24"/>
        <v>0</v>
      </c>
      <c r="AE58" s="198">
        <v>0</v>
      </c>
      <c r="AF58" s="198">
        <v>0</v>
      </c>
      <c r="AG58" s="306">
        <f t="shared" si="15"/>
        <v>0</v>
      </c>
      <c r="AH58" s="198">
        <v>0</v>
      </c>
      <c r="AI58" s="198">
        <v>0</v>
      </c>
      <c r="AJ58" s="306">
        <f t="shared" si="16"/>
        <v>0</v>
      </c>
      <c r="AK58" s="198">
        <v>0</v>
      </c>
      <c r="AL58" s="198">
        <v>0</v>
      </c>
      <c r="AM58" s="198">
        <f t="shared" si="6"/>
        <v>0</v>
      </c>
      <c r="AN58" s="198">
        <v>0</v>
      </c>
      <c r="AO58" s="198">
        <v>0</v>
      </c>
      <c r="AP58" s="111" t="s">
        <v>128</v>
      </c>
      <c r="AQ58" s="108"/>
    </row>
    <row r="59" spans="1:43" s="124" customFormat="1" ht="21" customHeight="1">
      <c r="A59" s="486" t="s">
        <v>173</v>
      </c>
      <c r="B59" s="522"/>
      <c r="C59" s="302">
        <f t="shared" si="1"/>
        <v>0</v>
      </c>
      <c r="D59" s="303">
        <f t="shared" si="2"/>
        <v>0</v>
      </c>
      <c r="E59" s="303">
        <f t="shared" si="3"/>
        <v>0</v>
      </c>
      <c r="F59" s="303">
        <f t="shared" si="4"/>
        <v>0</v>
      </c>
      <c r="G59" s="303">
        <f t="shared" ref="G59:AO59" si="27">G60</f>
        <v>0</v>
      </c>
      <c r="H59" s="303">
        <f t="shared" si="27"/>
        <v>0</v>
      </c>
      <c r="I59" s="303">
        <f t="shared" si="7"/>
        <v>0</v>
      </c>
      <c r="J59" s="303">
        <f t="shared" si="27"/>
        <v>0</v>
      </c>
      <c r="K59" s="303">
        <f t="shared" si="27"/>
        <v>0</v>
      </c>
      <c r="L59" s="303">
        <f t="shared" si="22"/>
        <v>0</v>
      </c>
      <c r="M59" s="303">
        <f t="shared" si="27"/>
        <v>0</v>
      </c>
      <c r="N59" s="303">
        <f t="shared" si="27"/>
        <v>0</v>
      </c>
      <c r="O59" s="303">
        <f t="shared" si="9"/>
        <v>0</v>
      </c>
      <c r="P59" s="303">
        <f t="shared" si="27"/>
        <v>0</v>
      </c>
      <c r="Q59" s="303">
        <f t="shared" si="27"/>
        <v>0</v>
      </c>
      <c r="R59" s="303">
        <f t="shared" si="10"/>
        <v>0</v>
      </c>
      <c r="S59" s="303">
        <f t="shared" si="27"/>
        <v>0</v>
      </c>
      <c r="T59" s="303">
        <f t="shared" si="27"/>
        <v>0</v>
      </c>
      <c r="U59" s="303">
        <f t="shared" si="11"/>
        <v>0</v>
      </c>
      <c r="V59" s="303">
        <f t="shared" si="27"/>
        <v>0</v>
      </c>
      <c r="W59" s="303">
        <f t="shared" si="27"/>
        <v>0</v>
      </c>
      <c r="X59" s="303">
        <f t="shared" si="23"/>
        <v>0</v>
      </c>
      <c r="Y59" s="303">
        <f t="shared" si="27"/>
        <v>0</v>
      </c>
      <c r="Z59" s="303">
        <f t="shared" si="27"/>
        <v>0</v>
      </c>
      <c r="AA59" s="303">
        <f t="shared" si="13"/>
        <v>0</v>
      </c>
      <c r="AB59" s="303">
        <f t="shared" si="27"/>
        <v>0</v>
      </c>
      <c r="AC59" s="303">
        <f t="shared" si="27"/>
        <v>0</v>
      </c>
      <c r="AD59" s="303">
        <f t="shared" si="24"/>
        <v>0</v>
      </c>
      <c r="AE59" s="303">
        <f t="shared" si="27"/>
        <v>0</v>
      </c>
      <c r="AF59" s="303">
        <f t="shared" si="27"/>
        <v>0</v>
      </c>
      <c r="AG59" s="303">
        <f t="shared" si="15"/>
        <v>0</v>
      </c>
      <c r="AH59" s="303">
        <f t="shared" si="27"/>
        <v>0</v>
      </c>
      <c r="AI59" s="303">
        <f t="shared" si="27"/>
        <v>0</v>
      </c>
      <c r="AJ59" s="303">
        <f t="shared" si="16"/>
        <v>0</v>
      </c>
      <c r="AK59" s="303">
        <f t="shared" si="27"/>
        <v>0</v>
      </c>
      <c r="AL59" s="303">
        <f t="shared" si="27"/>
        <v>0</v>
      </c>
      <c r="AM59" s="307">
        <f t="shared" si="6"/>
        <v>0</v>
      </c>
      <c r="AN59" s="303">
        <f t="shared" si="27"/>
        <v>0</v>
      </c>
      <c r="AO59" s="303">
        <f t="shared" si="27"/>
        <v>0</v>
      </c>
      <c r="AP59" s="465" t="s">
        <v>173</v>
      </c>
      <c r="AQ59" s="520"/>
    </row>
    <row r="60" spans="1:43" s="125" customFormat="1" ht="18.75" customHeight="1">
      <c r="A60" s="113"/>
      <c r="B60" s="114" t="s">
        <v>44</v>
      </c>
      <c r="C60" s="305">
        <f t="shared" si="1"/>
        <v>0</v>
      </c>
      <c r="D60" s="306">
        <f t="shared" si="2"/>
        <v>0</v>
      </c>
      <c r="E60" s="306">
        <f t="shared" si="3"/>
        <v>0</v>
      </c>
      <c r="F60" s="306">
        <f t="shared" si="4"/>
        <v>0</v>
      </c>
      <c r="G60" s="198">
        <v>0</v>
      </c>
      <c r="H60" s="198">
        <v>0</v>
      </c>
      <c r="I60" s="306">
        <f t="shared" si="7"/>
        <v>0</v>
      </c>
      <c r="J60" s="198">
        <v>0</v>
      </c>
      <c r="K60" s="198">
        <v>0</v>
      </c>
      <c r="L60" s="306">
        <f t="shared" si="22"/>
        <v>0</v>
      </c>
      <c r="M60" s="198">
        <v>0</v>
      </c>
      <c r="N60" s="198">
        <v>0</v>
      </c>
      <c r="O60" s="306">
        <f t="shared" si="9"/>
        <v>0</v>
      </c>
      <c r="P60" s="198">
        <v>0</v>
      </c>
      <c r="Q60" s="198">
        <v>0</v>
      </c>
      <c r="R60" s="306">
        <f t="shared" si="10"/>
        <v>0</v>
      </c>
      <c r="S60" s="198">
        <v>0</v>
      </c>
      <c r="T60" s="198">
        <v>0</v>
      </c>
      <c r="U60" s="306">
        <f t="shared" si="11"/>
        <v>0</v>
      </c>
      <c r="V60" s="198">
        <v>0</v>
      </c>
      <c r="W60" s="198">
        <v>0</v>
      </c>
      <c r="X60" s="306">
        <f t="shared" si="23"/>
        <v>0</v>
      </c>
      <c r="Y60" s="198">
        <v>0</v>
      </c>
      <c r="Z60" s="198">
        <v>0</v>
      </c>
      <c r="AA60" s="306">
        <f t="shared" si="13"/>
        <v>0</v>
      </c>
      <c r="AB60" s="198">
        <v>0</v>
      </c>
      <c r="AC60" s="198">
        <v>0</v>
      </c>
      <c r="AD60" s="306">
        <f t="shared" si="24"/>
        <v>0</v>
      </c>
      <c r="AE60" s="198">
        <v>0</v>
      </c>
      <c r="AF60" s="198">
        <v>0</v>
      </c>
      <c r="AG60" s="306">
        <f t="shared" si="15"/>
        <v>0</v>
      </c>
      <c r="AH60" s="198">
        <v>0</v>
      </c>
      <c r="AI60" s="198">
        <v>0</v>
      </c>
      <c r="AJ60" s="306">
        <f t="shared" si="16"/>
        <v>0</v>
      </c>
      <c r="AK60" s="198">
        <v>0</v>
      </c>
      <c r="AL60" s="198">
        <v>0</v>
      </c>
      <c r="AM60" s="198">
        <f t="shared" si="6"/>
        <v>0</v>
      </c>
      <c r="AN60" s="198">
        <v>0</v>
      </c>
      <c r="AO60" s="198">
        <v>0</v>
      </c>
      <c r="AP60" s="111" t="s">
        <v>44</v>
      </c>
      <c r="AQ60" s="108"/>
    </row>
    <row r="61" spans="1:43" s="126" customFormat="1" ht="21" customHeight="1">
      <c r="A61" s="486" t="s">
        <v>174</v>
      </c>
      <c r="B61" s="492"/>
      <c r="C61" s="302">
        <f t="shared" si="1"/>
        <v>0</v>
      </c>
      <c r="D61" s="303">
        <f t="shared" si="2"/>
        <v>0</v>
      </c>
      <c r="E61" s="303">
        <f t="shared" si="3"/>
        <v>0</v>
      </c>
      <c r="F61" s="303">
        <f t="shared" si="4"/>
        <v>0</v>
      </c>
      <c r="G61" s="303">
        <f t="shared" ref="G61:AO61" si="28">G62</f>
        <v>0</v>
      </c>
      <c r="H61" s="303">
        <f t="shared" si="28"/>
        <v>0</v>
      </c>
      <c r="I61" s="303">
        <f t="shared" si="7"/>
        <v>0</v>
      </c>
      <c r="J61" s="303">
        <f t="shared" si="28"/>
        <v>0</v>
      </c>
      <c r="K61" s="303">
        <f t="shared" si="28"/>
        <v>0</v>
      </c>
      <c r="L61" s="303">
        <f t="shared" si="22"/>
        <v>0</v>
      </c>
      <c r="M61" s="303">
        <f t="shared" si="28"/>
        <v>0</v>
      </c>
      <c r="N61" s="303">
        <f t="shared" si="28"/>
        <v>0</v>
      </c>
      <c r="O61" s="303">
        <f t="shared" si="9"/>
        <v>0</v>
      </c>
      <c r="P61" s="303">
        <f t="shared" si="28"/>
        <v>0</v>
      </c>
      <c r="Q61" s="303">
        <f t="shared" si="28"/>
        <v>0</v>
      </c>
      <c r="R61" s="303">
        <f t="shared" si="10"/>
        <v>0</v>
      </c>
      <c r="S61" s="303">
        <f t="shared" si="28"/>
        <v>0</v>
      </c>
      <c r="T61" s="303">
        <f t="shared" si="28"/>
        <v>0</v>
      </c>
      <c r="U61" s="303">
        <f t="shared" si="11"/>
        <v>0</v>
      </c>
      <c r="V61" s="303">
        <f t="shared" si="28"/>
        <v>0</v>
      </c>
      <c r="W61" s="303">
        <f t="shared" si="28"/>
        <v>0</v>
      </c>
      <c r="X61" s="303">
        <f t="shared" si="23"/>
        <v>0</v>
      </c>
      <c r="Y61" s="303">
        <f t="shared" si="28"/>
        <v>0</v>
      </c>
      <c r="Z61" s="303">
        <f t="shared" si="28"/>
        <v>0</v>
      </c>
      <c r="AA61" s="303">
        <f t="shared" si="13"/>
        <v>0</v>
      </c>
      <c r="AB61" s="303">
        <f t="shared" si="28"/>
        <v>0</v>
      </c>
      <c r="AC61" s="303">
        <f t="shared" si="28"/>
        <v>0</v>
      </c>
      <c r="AD61" s="303">
        <f t="shared" si="24"/>
        <v>0</v>
      </c>
      <c r="AE61" s="303">
        <f t="shared" si="28"/>
        <v>0</v>
      </c>
      <c r="AF61" s="303">
        <f t="shared" si="28"/>
        <v>0</v>
      </c>
      <c r="AG61" s="303">
        <f t="shared" si="15"/>
        <v>0</v>
      </c>
      <c r="AH61" s="303">
        <f t="shared" si="28"/>
        <v>0</v>
      </c>
      <c r="AI61" s="303">
        <f t="shared" si="28"/>
        <v>0</v>
      </c>
      <c r="AJ61" s="303">
        <f t="shared" si="16"/>
        <v>0</v>
      </c>
      <c r="AK61" s="303">
        <f t="shared" si="28"/>
        <v>0</v>
      </c>
      <c r="AL61" s="303">
        <f t="shared" si="28"/>
        <v>0</v>
      </c>
      <c r="AM61" s="307">
        <f t="shared" si="6"/>
        <v>0</v>
      </c>
      <c r="AN61" s="303">
        <f t="shared" si="28"/>
        <v>0</v>
      </c>
      <c r="AO61" s="303">
        <f t="shared" si="28"/>
        <v>0</v>
      </c>
      <c r="AP61" s="465" t="s">
        <v>174</v>
      </c>
      <c r="AQ61" s="477"/>
    </row>
    <row r="62" spans="1:43" s="127" customFormat="1" ht="18.75" customHeight="1">
      <c r="A62" s="113"/>
      <c r="B62" s="114" t="s">
        <v>129</v>
      </c>
      <c r="C62" s="305">
        <f t="shared" si="1"/>
        <v>0</v>
      </c>
      <c r="D62" s="306">
        <f t="shared" si="2"/>
        <v>0</v>
      </c>
      <c r="E62" s="306">
        <f t="shared" si="3"/>
        <v>0</v>
      </c>
      <c r="F62" s="306">
        <f t="shared" si="4"/>
        <v>0</v>
      </c>
      <c r="G62" s="198">
        <v>0</v>
      </c>
      <c r="H62" s="198">
        <v>0</v>
      </c>
      <c r="I62" s="306">
        <f t="shared" si="7"/>
        <v>0</v>
      </c>
      <c r="J62" s="198">
        <v>0</v>
      </c>
      <c r="K62" s="198">
        <v>0</v>
      </c>
      <c r="L62" s="306">
        <f t="shared" si="22"/>
        <v>0</v>
      </c>
      <c r="M62" s="198">
        <v>0</v>
      </c>
      <c r="N62" s="198">
        <v>0</v>
      </c>
      <c r="O62" s="306">
        <f t="shared" si="9"/>
        <v>0</v>
      </c>
      <c r="P62" s="198">
        <v>0</v>
      </c>
      <c r="Q62" s="198">
        <v>0</v>
      </c>
      <c r="R62" s="306">
        <f t="shared" si="10"/>
        <v>0</v>
      </c>
      <c r="S62" s="198">
        <v>0</v>
      </c>
      <c r="T62" s="198">
        <v>0</v>
      </c>
      <c r="U62" s="306">
        <f t="shared" si="11"/>
        <v>0</v>
      </c>
      <c r="V62" s="198">
        <v>0</v>
      </c>
      <c r="W62" s="198">
        <v>0</v>
      </c>
      <c r="X62" s="306">
        <f t="shared" si="23"/>
        <v>0</v>
      </c>
      <c r="Y62" s="198">
        <v>0</v>
      </c>
      <c r="Z62" s="198">
        <v>0</v>
      </c>
      <c r="AA62" s="306">
        <f t="shared" si="13"/>
        <v>0</v>
      </c>
      <c r="AB62" s="198">
        <v>0</v>
      </c>
      <c r="AC62" s="198">
        <v>0</v>
      </c>
      <c r="AD62" s="306">
        <f t="shared" si="24"/>
        <v>0</v>
      </c>
      <c r="AE62" s="198">
        <v>0</v>
      </c>
      <c r="AF62" s="198">
        <v>0</v>
      </c>
      <c r="AG62" s="306">
        <f t="shared" si="15"/>
        <v>0</v>
      </c>
      <c r="AH62" s="198">
        <v>0</v>
      </c>
      <c r="AI62" s="198">
        <v>0</v>
      </c>
      <c r="AJ62" s="306">
        <f t="shared" si="16"/>
        <v>0</v>
      </c>
      <c r="AK62" s="198">
        <v>0</v>
      </c>
      <c r="AL62" s="198">
        <v>0</v>
      </c>
      <c r="AM62" s="198">
        <f t="shared" si="6"/>
        <v>0</v>
      </c>
      <c r="AN62" s="198">
        <v>0</v>
      </c>
      <c r="AO62" s="198">
        <v>0</v>
      </c>
      <c r="AP62" s="111" t="s">
        <v>129</v>
      </c>
      <c r="AQ62" s="108"/>
    </row>
    <row r="63" spans="1:43" s="22" customFormat="1" ht="18.75" customHeight="1">
      <c r="A63" s="149"/>
      <c r="B63" s="17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75"/>
      <c r="AQ63" s="149"/>
    </row>
    <row r="64" spans="1:43" ht="11.65" customHeight="1">
      <c r="B64" s="64"/>
      <c r="C64" s="64"/>
      <c r="D64" s="64"/>
      <c r="E64" s="64"/>
      <c r="F64" s="64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</row>
    <row r="65" spans="2:7" ht="11.65" customHeight="1">
      <c r="B65" s="64"/>
      <c r="C65" s="64"/>
      <c r="D65" s="64"/>
      <c r="E65" s="64"/>
      <c r="F65" s="66"/>
      <c r="G65" s="66"/>
    </row>
    <row r="66" spans="2:7" ht="11.65" customHeight="1">
      <c r="B66" s="64"/>
      <c r="C66" s="64"/>
      <c r="D66" s="64"/>
      <c r="E66" s="64"/>
      <c r="F66" s="66"/>
      <c r="G66" s="66"/>
    </row>
    <row r="67" spans="2:7" ht="11.65" customHeight="1">
      <c r="B67" s="65"/>
      <c r="C67" s="65"/>
      <c r="D67" s="65"/>
      <c r="E67" s="65"/>
    </row>
    <row r="68" spans="2:7" ht="11.65" customHeight="1">
      <c r="B68" s="65"/>
      <c r="C68" s="65"/>
      <c r="D68" s="65"/>
      <c r="E68" s="65"/>
    </row>
    <row r="69" spans="2:7" ht="11.65" customHeight="1">
      <c r="B69" s="65"/>
      <c r="C69" s="65"/>
      <c r="D69" s="65"/>
      <c r="E69" s="65"/>
    </row>
    <row r="70" spans="2:7" ht="11.65" customHeight="1">
      <c r="B70" s="65"/>
      <c r="C70" s="65"/>
      <c r="D70" s="65"/>
      <c r="E70" s="65"/>
    </row>
    <row r="71" spans="2:7" ht="11.65" customHeight="1">
      <c r="B71" s="65"/>
      <c r="C71" s="65"/>
      <c r="D71" s="65"/>
      <c r="E71" s="65"/>
    </row>
    <row r="72" spans="2:7" ht="11.65" customHeight="1">
      <c r="B72" s="65"/>
      <c r="C72" s="65"/>
      <c r="D72" s="65"/>
      <c r="E72" s="65"/>
    </row>
    <row r="73" spans="2:7" ht="11.65" customHeight="1">
      <c r="B73" s="65"/>
      <c r="C73" s="65"/>
      <c r="D73" s="65"/>
      <c r="E73" s="65"/>
    </row>
    <row r="74" spans="2:7" ht="11.65" customHeight="1">
      <c r="B74" s="65"/>
      <c r="C74" s="65"/>
      <c r="D74" s="65"/>
      <c r="E74" s="65"/>
    </row>
    <row r="75" spans="2:7" ht="11.65" customHeight="1">
      <c r="B75" s="65"/>
      <c r="C75" s="65"/>
      <c r="D75" s="65"/>
      <c r="E75" s="65"/>
    </row>
    <row r="76" spans="2:7" ht="11.65" customHeight="1">
      <c r="B76" s="65"/>
      <c r="C76" s="65"/>
      <c r="D76" s="65"/>
      <c r="E76" s="65"/>
    </row>
    <row r="77" spans="2:7" ht="11.65" customHeight="1">
      <c r="B77" s="65"/>
      <c r="C77" s="65"/>
      <c r="D77" s="65"/>
      <c r="E77" s="65"/>
    </row>
    <row r="78" spans="2:7" ht="11.65" customHeight="1">
      <c r="B78" s="65"/>
      <c r="C78" s="65"/>
      <c r="D78" s="65"/>
      <c r="E78" s="65"/>
    </row>
    <row r="79" spans="2:7" ht="11.65" customHeight="1">
      <c r="B79" s="65"/>
      <c r="C79" s="65"/>
      <c r="D79" s="65"/>
      <c r="E79" s="65"/>
    </row>
  </sheetData>
  <mergeCells count="79">
    <mergeCell ref="C4:T4"/>
    <mergeCell ref="U4:AL4"/>
    <mergeCell ref="AN6:AN7"/>
    <mergeCell ref="AO6:AO7"/>
    <mergeCell ref="AF6:AF7"/>
    <mergeCell ref="AG6:AG7"/>
    <mergeCell ref="AH6:AH7"/>
    <mergeCell ref="AI6:AI7"/>
    <mergeCell ref="Z6:Z7"/>
    <mergeCell ref="AC6:AC7"/>
    <mergeCell ref="S6:S7"/>
    <mergeCell ref="AB6:AB7"/>
    <mergeCell ref="AA6:AA7"/>
    <mergeCell ref="AD6:AD7"/>
    <mergeCell ref="AE6:AE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A42:B42"/>
    <mergeCell ref="A45:B45"/>
    <mergeCell ref="A49:B49"/>
    <mergeCell ref="A53:B53"/>
    <mergeCell ref="A12:B12"/>
    <mergeCell ref="A32:B32"/>
    <mergeCell ref="A35:B35"/>
    <mergeCell ref="A40:B40"/>
    <mergeCell ref="AP35:AQ35"/>
    <mergeCell ref="AP12:AQ12"/>
    <mergeCell ref="AP32:AQ32"/>
    <mergeCell ref="AG5:AI5"/>
    <mergeCell ref="AJ5:AL5"/>
    <mergeCell ref="AP4:AQ7"/>
    <mergeCell ref="AJ6:AJ7"/>
    <mergeCell ref="AK6:AK7"/>
    <mergeCell ref="AL6:AL7"/>
    <mergeCell ref="AM6:AM7"/>
    <mergeCell ref="D6:D7"/>
    <mergeCell ref="E6:E7"/>
    <mergeCell ref="F6:F7"/>
    <mergeCell ref="G6:G7"/>
    <mergeCell ref="H6:H7"/>
    <mergeCell ref="AP45:AQ45"/>
    <mergeCell ref="A61:B61"/>
    <mergeCell ref="AP61:AQ61"/>
    <mergeCell ref="AP53:AQ53"/>
    <mergeCell ref="AP56:AQ56"/>
    <mergeCell ref="A59:B59"/>
    <mergeCell ref="AP59:AQ59"/>
    <mergeCell ref="AP49:AQ49"/>
    <mergeCell ref="A56:B56"/>
    <mergeCell ref="A1:W1"/>
    <mergeCell ref="AP42:AQ42"/>
    <mergeCell ref="AM4:AO5"/>
    <mergeCell ref="C5:E5"/>
    <mergeCell ref="F5:H5"/>
    <mergeCell ref="L5:N5"/>
    <mergeCell ref="U5:W5"/>
    <mergeCell ref="X5:Z5"/>
    <mergeCell ref="AA5:AC5"/>
    <mergeCell ref="AD5:AF5"/>
    <mergeCell ref="AP40:AQ40"/>
    <mergeCell ref="I5:K5"/>
    <mergeCell ref="O5:Q5"/>
    <mergeCell ref="R5:T5"/>
    <mergeCell ref="A4:B7"/>
    <mergeCell ref="C6:C7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8">
    <tabColor theme="3" tint="0.59999389629810485"/>
  </sheetPr>
  <dimension ref="A1:X80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2" sqref="B2"/>
    </sheetView>
  </sheetViews>
  <sheetFormatPr defaultColWidth="8.75" defaultRowHeight="11.65" customHeight="1"/>
  <cols>
    <col min="1" max="1" width="1.375" style="29" customWidth="1"/>
    <col min="2" max="2" width="8.75" style="29" customWidth="1"/>
    <col min="3" max="5" width="8.125" style="29" customWidth="1"/>
    <col min="6" max="21" width="7.125" style="29" customWidth="1"/>
    <col min="22" max="22" width="8.125" style="29" customWidth="1"/>
    <col min="23" max="23" width="8.75" style="29" customWidth="1"/>
    <col min="24" max="24" width="1.375" style="29" customWidth="1"/>
    <col min="25" max="16384" width="8.75" style="29"/>
  </cols>
  <sheetData>
    <row r="1" spans="1:24" s="24" customFormat="1" ht="15.75" customHeight="1">
      <c r="A1" s="523" t="s">
        <v>207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250"/>
      <c r="O1" s="250"/>
      <c r="P1" s="144"/>
      <c r="Q1" s="144"/>
      <c r="R1" s="144"/>
      <c r="S1" s="144"/>
      <c r="T1" s="145" t="s">
        <v>130</v>
      </c>
      <c r="U1" s="144"/>
      <c r="V1" s="144"/>
      <c r="W1" s="146"/>
      <c r="X1" s="146"/>
    </row>
    <row r="2" spans="1:24" s="24" customFormat="1" ht="15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44"/>
      <c r="Q2" s="144"/>
      <c r="R2" s="144"/>
      <c r="S2" s="144"/>
      <c r="T2" s="145"/>
      <c r="U2" s="144"/>
      <c r="V2" s="144"/>
      <c r="W2" s="146"/>
      <c r="X2" s="146"/>
    </row>
    <row r="3" spans="1:24" s="24" customFormat="1" ht="15.75" customHeight="1">
      <c r="A3" s="145" t="s">
        <v>239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 t="s">
        <v>82</v>
      </c>
      <c r="O3" s="148"/>
      <c r="P3" s="148"/>
      <c r="Q3" s="148"/>
      <c r="R3" s="148"/>
      <c r="S3" s="148"/>
      <c r="T3" s="149"/>
      <c r="U3" s="148"/>
      <c r="V3" s="14"/>
      <c r="W3" s="150"/>
      <c r="X3" s="164" t="s">
        <v>0</v>
      </c>
    </row>
    <row r="4" spans="1:24" s="24" customFormat="1" ht="15.75" customHeight="1">
      <c r="A4" s="488" t="s">
        <v>193</v>
      </c>
      <c r="B4" s="489"/>
      <c r="C4" s="514" t="s">
        <v>55</v>
      </c>
      <c r="D4" s="515"/>
      <c r="E4" s="519"/>
      <c r="F4" s="501" t="s">
        <v>70</v>
      </c>
      <c r="G4" s="502"/>
      <c r="H4" s="502"/>
      <c r="I4" s="503"/>
      <c r="J4" s="541" t="s">
        <v>71</v>
      </c>
      <c r="K4" s="542"/>
      <c r="L4" s="541" t="s">
        <v>110</v>
      </c>
      <c r="M4" s="542"/>
      <c r="N4" s="541" t="s">
        <v>109</v>
      </c>
      <c r="O4" s="542"/>
      <c r="P4" s="541" t="s">
        <v>176</v>
      </c>
      <c r="Q4" s="542"/>
      <c r="R4" s="541" t="s">
        <v>72</v>
      </c>
      <c r="S4" s="542"/>
      <c r="T4" s="541" t="s">
        <v>73</v>
      </c>
      <c r="U4" s="542"/>
      <c r="V4" s="543" t="s">
        <v>205</v>
      </c>
      <c r="W4" s="478" t="s">
        <v>193</v>
      </c>
      <c r="X4" s="479"/>
    </row>
    <row r="5" spans="1:24" s="24" customFormat="1" ht="15.75" customHeight="1">
      <c r="A5" s="481"/>
      <c r="B5" s="490"/>
      <c r="C5" s="516" t="s">
        <v>3</v>
      </c>
      <c r="D5" s="516" t="s">
        <v>1</v>
      </c>
      <c r="E5" s="516" t="s">
        <v>2</v>
      </c>
      <c r="F5" s="498" t="s">
        <v>150</v>
      </c>
      <c r="G5" s="500"/>
      <c r="H5" s="498" t="s">
        <v>111</v>
      </c>
      <c r="I5" s="500"/>
      <c r="J5" s="516" t="s">
        <v>1</v>
      </c>
      <c r="K5" s="516" t="s">
        <v>2</v>
      </c>
      <c r="L5" s="516" t="s">
        <v>1</v>
      </c>
      <c r="M5" s="516" t="s">
        <v>2</v>
      </c>
      <c r="N5" s="516" t="s">
        <v>1</v>
      </c>
      <c r="O5" s="516" t="s">
        <v>2</v>
      </c>
      <c r="P5" s="516" t="s">
        <v>1</v>
      </c>
      <c r="Q5" s="516" t="s">
        <v>2</v>
      </c>
      <c r="R5" s="516" t="s">
        <v>1</v>
      </c>
      <c r="S5" s="516" t="s">
        <v>2</v>
      </c>
      <c r="T5" s="516" t="s">
        <v>1</v>
      </c>
      <c r="U5" s="516" t="s">
        <v>2</v>
      </c>
      <c r="V5" s="544"/>
      <c r="W5" s="480"/>
      <c r="X5" s="481"/>
    </row>
    <row r="6" spans="1:24" s="24" customFormat="1" ht="15.75" customHeight="1">
      <c r="A6" s="483"/>
      <c r="B6" s="491"/>
      <c r="C6" s="497"/>
      <c r="D6" s="497"/>
      <c r="E6" s="497"/>
      <c r="F6" s="253" t="s">
        <v>1</v>
      </c>
      <c r="G6" s="253" t="s">
        <v>2</v>
      </c>
      <c r="H6" s="249" t="s">
        <v>1</v>
      </c>
      <c r="I6" s="177" t="s">
        <v>2</v>
      </c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545"/>
      <c r="W6" s="482"/>
      <c r="X6" s="483"/>
    </row>
    <row r="7" spans="1:24" s="83" customFormat="1" ht="15.75" customHeight="1">
      <c r="A7" s="160"/>
      <c r="B7" s="161"/>
      <c r="C7" s="29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209"/>
      <c r="R7" s="82"/>
      <c r="S7" s="82"/>
      <c r="T7" s="82"/>
      <c r="U7" s="82"/>
      <c r="V7" s="82"/>
      <c r="W7" s="205"/>
      <c r="X7" s="204"/>
    </row>
    <row r="8" spans="1:24" s="24" customFormat="1" ht="16.5" customHeight="1">
      <c r="A8" s="157"/>
      <c r="B8" s="158" t="s">
        <v>265</v>
      </c>
      <c r="C8" s="309">
        <v>1080</v>
      </c>
      <c r="D8" s="206">
        <v>624</v>
      </c>
      <c r="E8" s="206">
        <v>456</v>
      </c>
      <c r="F8" s="206">
        <v>156</v>
      </c>
      <c r="G8" s="206">
        <v>218</v>
      </c>
      <c r="H8" s="206">
        <v>87</v>
      </c>
      <c r="I8" s="206">
        <v>91</v>
      </c>
      <c r="J8" s="206">
        <v>1</v>
      </c>
      <c r="K8" s="206">
        <v>12</v>
      </c>
      <c r="L8" s="206">
        <v>4</v>
      </c>
      <c r="M8" s="206">
        <v>11</v>
      </c>
      <c r="N8" s="206">
        <v>171</v>
      </c>
      <c r="O8" s="206">
        <v>90</v>
      </c>
      <c r="P8" s="206">
        <v>0</v>
      </c>
      <c r="Q8" s="206">
        <v>0</v>
      </c>
      <c r="R8" s="206">
        <v>190</v>
      </c>
      <c r="S8" s="206">
        <v>13</v>
      </c>
      <c r="T8" s="206">
        <v>15</v>
      </c>
      <c r="U8" s="206">
        <v>21</v>
      </c>
      <c r="V8" s="196">
        <v>69</v>
      </c>
      <c r="W8" s="50" t="s">
        <v>265</v>
      </c>
      <c r="X8" s="41"/>
    </row>
    <row r="9" spans="1:24" s="76" customFormat="1" ht="16.5" customHeight="1">
      <c r="A9" s="284"/>
      <c r="B9" s="285" t="s">
        <v>328</v>
      </c>
      <c r="C9" s="310">
        <f>SUM(C14,C34,C37,C42,C44,C47,C51,C55,C58,C61,C63)</f>
        <v>1064</v>
      </c>
      <c r="D9" s="311">
        <f t="shared" ref="D9:V9" si="0">SUM(D14,D34,D37,D42,D44,D47,D51,D55,D58,D61,D63)</f>
        <v>610</v>
      </c>
      <c r="E9" s="311">
        <f t="shared" si="0"/>
        <v>454</v>
      </c>
      <c r="F9" s="311">
        <f t="shared" si="0"/>
        <v>154</v>
      </c>
      <c r="G9" s="311">
        <f t="shared" si="0"/>
        <v>215</v>
      </c>
      <c r="H9" s="311">
        <f t="shared" si="0"/>
        <v>81</v>
      </c>
      <c r="I9" s="311">
        <f t="shared" si="0"/>
        <v>85</v>
      </c>
      <c r="J9" s="311">
        <f t="shared" si="0"/>
        <v>1</v>
      </c>
      <c r="K9" s="311">
        <f t="shared" si="0"/>
        <v>15</v>
      </c>
      <c r="L9" s="311">
        <f t="shared" si="0"/>
        <v>3</v>
      </c>
      <c r="M9" s="311">
        <f t="shared" si="0"/>
        <v>11</v>
      </c>
      <c r="N9" s="311">
        <f t="shared" si="0"/>
        <v>169</v>
      </c>
      <c r="O9" s="311">
        <f t="shared" si="0"/>
        <v>92</v>
      </c>
      <c r="P9" s="311">
        <f t="shared" si="0"/>
        <v>0</v>
      </c>
      <c r="Q9" s="311">
        <f t="shared" si="0"/>
        <v>0</v>
      </c>
      <c r="R9" s="311">
        <f t="shared" si="0"/>
        <v>189</v>
      </c>
      <c r="S9" s="311">
        <f t="shared" si="0"/>
        <v>10</v>
      </c>
      <c r="T9" s="311">
        <f t="shared" si="0"/>
        <v>13</v>
      </c>
      <c r="U9" s="311">
        <f t="shared" si="0"/>
        <v>26</v>
      </c>
      <c r="V9" s="311">
        <f t="shared" si="0"/>
        <v>68</v>
      </c>
      <c r="W9" s="273" t="s">
        <v>328</v>
      </c>
      <c r="X9" s="73"/>
    </row>
    <row r="10" spans="1:24" s="238" customFormat="1" ht="15.75" customHeight="1">
      <c r="A10" s="233"/>
      <c r="B10" s="234"/>
      <c r="C10" s="312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6"/>
      <c r="X10" s="237"/>
    </row>
    <row r="11" spans="1:24" s="24" customFormat="1" ht="16.5" customHeight="1">
      <c r="A11" s="150"/>
      <c r="B11" s="251" t="s">
        <v>15</v>
      </c>
      <c r="C11" s="313">
        <f>D11+E11</f>
        <v>824</v>
      </c>
      <c r="D11" s="314">
        <f>SUM(F11,H11,J11,L11,N11,P11,R11,T11)</f>
        <v>488</v>
      </c>
      <c r="E11" s="314">
        <f>SUM(G11,I11,K11,M11,O11,Q11,S11,U11)</f>
        <v>336</v>
      </c>
      <c r="F11" s="206">
        <v>154</v>
      </c>
      <c r="G11" s="206">
        <v>215</v>
      </c>
      <c r="H11" s="206">
        <v>0</v>
      </c>
      <c r="I11" s="206">
        <v>0</v>
      </c>
      <c r="J11" s="206">
        <v>0</v>
      </c>
      <c r="K11" s="206">
        <v>5</v>
      </c>
      <c r="L11" s="206">
        <v>1</v>
      </c>
      <c r="M11" s="206">
        <v>11</v>
      </c>
      <c r="N11" s="206">
        <v>166</v>
      </c>
      <c r="O11" s="206">
        <v>87</v>
      </c>
      <c r="P11" s="206">
        <v>0</v>
      </c>
      <c r="Q11" s="206">
        <v>0</v>
      </c>
      <c r="R11" s="206">
        <v>161</v>
      </c>
      <c r="S11" s="206">
        <v>8</v>
      </c>
      <c r="T11" s="206">
        <v>6</v>
      </c>
      <c r="U11" s="206">
        <v>10</v>
      </c>
      <c r="V11" s="206">
        <v>68</v>
      </c>
      <c r="W11" s="50" t="s">
        <v>16</v>
      </c>
      <c r="X11" s="41"/>
    </row>
    <row r="12" spans="1:24" s="24" customFormat="1" ht="16.5" customHeight="1">
      <c r="A12" s="150"/>
      <c r="B12" s="251" t="s">
        <v>11</v>
      </c>
      <c r="C12" s="313">
        <f>D12+E12</f>
        <v>240</v>
      </c>
      <c r="D12" s="314">
        <f>SUM(F12,H12,J12,L12,N12,P12,R12,T12)</f>
        <v>122</v>
      </c>
      <c r="E12" s="314">
        <f>SUM(G12,I12,K12,M12,O12,Q12,S12,U12)</f>
        <v>118</v>
      </c>
      <c r="F12" s="196">
        <v>0</v>
      </c>
      <c r="G12" s="196">
        <v>0</v>
      </c>
      <c r="H12" s="196">
        <v>81</v>
      </c>
      <c r="I12" s="196">
        <v>85</v>
      </c>
      <c r="J12" s="196">
        <v>1</v>
      </c>
      <c r="K12" s="196">
        <v>10</v>
      </c>
      <c r="L12" s="206">
        <v>2</v>
      </c>
      <c r="M12" s="206">
        <v>0</v>
      </c>
      <c r="N12" s="206">
        <v>3</v>
      </c>
      <c r="O12" s="206">
        <v>5</v>
      </c>
      <c r="P12" s="206">
        <v>0</v>
      </c>
      <c r="Q12" s="206">
        <v>0</v>
      </c>
      <c r="R12" s="206">
        <v>28</v>
      </c>
      <c r="S12" s="206">
        <v>2</v>
      </c>
      <c r="T12" s="206">
        <v>7</v>
      </c>
      <c r="U12" s="206">
        <v>16</v>
      </c>
      <c r="V12" s="196">
        <v>0</v>
      </c>
      <c r="W12" s="50" t="s">
        <v>17</v>
      </c>
      <c r="X12" s="41"/>
    </row>
    <row r="13" spans="1:24" s="232" customFormat="1" ht="15.75" customHeight="1">
      <c r="A13" s="227"/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30"/>
      <c r="X13" s="231"/>
    </row>
    <row r="14" spans="1:24" s="119" customFormat="1" ht="19.5" customHeight="1">
      <c r="A14" s="486" t="s">
        <v>132</v>
      </c>
      <c r="B14" s="494"/>
      <c r="C14" s="315">
        <f t="shared" ref="C14:C64" si="1">D14+E14</f>
        <v>859</v>
      </c>
      <c r="D14" s="316">
        <f t="shared" ref="D14:D64" si="2">SUM(F14,H14,J14,L14,N14,P14,R14,T14)</f>
        <v>479</v>
      </c>
      <c r="E14" s="316">
        <f>SUM(G14,I14,K14,M14,O14,Q14,S14,U14)</f>
        <v>380</v>
      </c>
      <c r="F14" s="316">
        <f>SUM(F16:F33)</f>
        <v>117</v>
      </c>
      <c r="G14" s="316">
        <f t="shared" ref="G14:V14" si="3">SUM(G16:G33)</f>
        <v>171</v>
      </c>
      <c r="H14" s="316">
        <f t="shared" si="3"/>
        <v>81</v>
      </c>
      <c r="I14" s="316">
        <f t="shared" si="3"/>
        <v>84</v>
      </c>
      <c r="J14" s="316">
        <f t="shared" si="3"/>
        <v>1</v>
      </c>
      <c r="K14" s="316">
        <f t="shared" si="3"/>
        <v>15</v>
      </c>
      <c r="L14" s="316">
        <f t="shared" si="3"/>
        <v>3</v>
      </c>
      <c r="M14" s="316">
        <f t="shared" si="3"/>
        <v>10</v>
      </c>
      <c r="N14" s="316">
        <f t="shared" si="3"/>
        <v>123</v>
      </c>
      <c r="O14" s="316">
        <f t="shared" si="3"/>
        <v>73</v>
      </c>
      <c r="P14" s="316">
        <f t="shared" si="3"/>
        <v>0</v>
      </c>
      <c r="Q14" s="316">
        <f t="shared" si="3"/>
        <v>0</v>
      </c>
      <c r="R14" s="316">
        <f t="shared" si="3"/>
        <v>143</v>
      </c>
      <c r="S14" s="316">
        <f t="shared" si="3"/>
        <v>9</v>
      </c>
      <c r="T14" s="316">
        <f t="shared" si="3"/>
        <v>11</v>
      </c>
      <c r="U14" s="316">
        <f t="shared" si="3"/>
        <v>18</v>
      </c>
      <c r="V14" s="316">
        <f t="shared" si="3"/>
        <v>51</v>
      </c>
      <c r="W14" s="465" t="s">
        <v>132</v>
      </c>
      <c r="X14" s="477"/>
    </row>
    <row r="15" spans="1:24" s="119" customFormat="1" ht="15.75" customHeight="1">
      <c r="A15" s="103"/>
      <c r="B15" s="292" t="s">
        <v>133</v>
      </c>
      <c r="C15" s="315">
        <f t="shared" si="1"/>
        <v>416</v>
      </c>
      <c r="D15" s="316">
        <f t="shared" si="2"/>
        <v>225</v>
      </c>
      <c r="E15" s="316">
        <f t="shared" ref="E15:E64" si="4">SUM(G15,I15,K15,M15,O15,Q15,S15,U15)</f>
        <v>191</v>
      </c>
      <c r="F15" s="316">
        <f>SUM(F16:F20)</f>
        <v>45</v>
      </c>
      <c r="G15" s="316">
        <f t="shared" ref="G15:V15" si="5">SUM(G16:G20)</f>
        <v>60</v>
      </c>
      <c r="H15" s="316">
        <f t="shared" si="5"/>
        <v>71</v>
      </c>
      <c r="I15" s="316">
        <f t="shared" si="5"/>
        <v>72</v>
      </c>
      <c r="J15" s="316">
        <f t="shared" si="5"/>
        <v>1</v>
      </c>
      <c r="K15" s="316">
        <f t="shared" si="5"/>
        <v>11</v>
      </c>
      <c r="L15" s="316">
        <f t="shared" si="5"/>
        <v>3</v>
      </c>
      <c r="M15" s="316">
        <f t="shared" si="5"/>
        <v>5</v>
      </c>
      <c r="N15" s="316">
        <f t="shared" si="5"/>
        <v>34</v>
      </c>
      <c r="O15" s="316">
        <f t="shared" si="5"/>
        <v>31</v>
      </c>
      <c r="P15" s="316">
        <f t="shared" si="5"/>
        <v>0</v>
      </c>
      <c r="Q15" s="316">
        <f t="shared" si="5"/>
        <v>0</v>
      </c>
      <c r="R15" s="316">
        <f t="shared" si="5"/>
        <v>65</v>
      </c>
      <c r="S15" s="316">
        <f t="shared" si="5"/>
        <v>4</v>
      </c>
      <c r="T15" s="316">
        <f t="shared" si="5"/>
        <v>6</v>
      </c>
      <c r="U15" s="316">
        <f t="shared" si="5"/>
        <v>8</v>
      </c>
      <c r="V15" s="316">
        <f t="shared" si="5"/>
        <v>16</v>
      </c>
      <c r="W15" s="278" t="s">
        <v>133</v>
      </c>
      <c r="X15" s="103"/>
    </row>
    <row r="16" spans="1:24" s="120" customFormat="1" ht="15.75" customHeight="1">
      <c r="A16" s="112"/>
      <c r="B16" s="169" t="s">
        <v>18</v>
      </c>
      <c r="C16" s="317">
        <f t="shared" si="1"/>
        <v>142</v>
      </c>
      <c r="D16" s="318">
        <f t="shared" si="2"/>
        <v>86</v>
      </c>
      <c r="E16" s="318">
        <f t="shared" si="4"/>
        <v>56</v>
      </c>
      <c r="F16" s="208">
        <v>16</v>
      </c>
      <c r="G16" s="208">
        <v>15</v>
      </c>
      <c r="H16" s="208">
        <v>30</v>
      </c>
      <c r="I16" s="208">
        <v>25</v>
      </c>
      <c r="J16" s="208">
        <v>0</v>
      </c>
      <c r="K16" s="208">
        <v>3</v>
      </c>
      <c r="L16" s="208">
        <v>0</v>
      </c>
      <c r="M16" s="208">
        <v>1</v>
      </c>
      <c r="N16" s="208">
        <v>17</v>
      </c>
      <c r="O16" s="208">
        <v>11</v>
      </c>
      <c r="P16" s="208">
        <v>0</v>
      </c>
      <c r="Q16" s="208">
        <v>0</v>
      </c>
      <c r="R16" s="208">
        <v>23</v>
      </c>
      <c r="S16" s="208">
        <v>1</v>
      </c>
      <c r="T16" s="208">
        <v>0</v>
      </c>
      <c r="U16" s="208">
        <v>0</v>
      </c>
      <c r="V16" s="208">
        <v>4</v>
      </c>
      <c r="W16" s="107" t="s">
        <v>18</v>
      </c>
      <c r="X16" s="108"/>
    </row>
    <row r="17" spans="1:24" s="120" customFormat="1" ht="15.75" customHeight="1">
      <c r="A17" s="112"/>
      <c r="B17" s="169" t="s">
        <v>19</v>
      </c>
      <c r="C17" s="317">
        <f t="shared" si="1"/>
        <v>106</v>
      </c>
      <c r="D17" s="318">
        <f t="shared" si="2"/>
        <v>63</v>
      </c>
      <c r="E17" s="318">
        <f t="shared" si="4"/>
        <v>43</v>
      </c>
      <c r="F17" s="208">
        <v>10</v>
      </c>
      <c r="G17" s="208">
        <v>9</v>
      </c>
      <c r="H17" s="208">
        <v>21</v>
      </c>
      <c r="I17" s="208">
        <v>20</v>
      </c>
      <c r="J17" s="208">
        <v>0</v>
      </c>
      <c r="K17" s="208">
        <v>2</v>
      </c>
      <c r="L17" s="208">
        <v>1</v>
      </c>
      <c r="M17" s="208">
        <v>4</v>
      </c>
      <c r="N17" s="208">
        <v>12</v>
      </c>
      <c r="O17" s="208">
        <v>7</v>
      </c>
      <c r="P17" s="208">
        <v>0</v>
      </c>
      <c r="Q17" s="208">
        <v>0</v>
      </c>
      <c r="R17" s="208">
        <v>19</v>
      </c>
      <c r="S17" s="208">
        <v>1</v>
      </c>
      <c r="T17" s="208">
        <v>0</v>
      </c>
      <c r="U17" s="208">
        <v>0</v>
      </c>
      <c r="V17" s="208">
        <v>2</v>
      </c>
      <c r="W17" s="107" t="s">
        <v>19</v>
      </c>
      <c r="X17" s="108"/>
    </row>
    <row r="18" spans="1:24" s="120" customFormat="1" ht="15.75" customHeight="1">
      <c r="A18" s="112"/>
      <c r="B18" s="169" t="s">
        <v>20</v>
      </c>
      <c r="C18" s="317">
        <f t="shared" si="1"/>
        <v>59</v>
      </c>
      <c r="D18" s="318">
        <f t="shared" si="2"/>
        <v>24</v>
      </c>
      <c r="E18" s="318">
        <f t="shared" si="4"/>
        <v>35</v>
      </c>
      <c r="F18" s="208">
        <v>6</v>
      </c>
      <c r="G18" s="208">
        <v>10</v>
      </c>
      <c r="H18" s="208">
        <v>7</v>
      </c>
      <c r="I18" s="208">
        <v>12</v>
      </c>
      <c r="J18" s="208">
        <v>1</v>
      </c>
      <c r="K18" s="208">
        <v>3</v>
      </c>
      <c r="L18" s="208">
        <v>1</v>
      </c>
      <c r="M18" s="208">
        <v>0</v>
      </c>
      <c r="N18" s="208">
        <v>0</v>
      </c>
      <c r="O18" s="208">
        <v>3</v>
      </c>
      <c r="P18" s="208">
        <v>0</v>
      </c>
      <c r="Q18" s="208">
        <v>0</v>
      </c>
      <c r="R18" s="208">
        <v>6</v>
      </c>
      <c r="S18" s="208">
        <v>0</v>
      </c>
      <c r="T18" s="208">
        <v>3</v>
      </c>
      <c r="U18" s="208">
        <v>7</v>
      </c>
      <c r="V18" s="208">
        <v>3</v>
      </c>
      <c r="W18" s="107" t="s">
        <v>20</v>
      </c>
      <c r="X18" s="108"/>
    </row>
    <row r="19" spans="1:24" s="120" customFormat="1" ht="15.75" customHeight="1">
      <c r="A19" s="112"/>
      <c r="B19" s="169" t="s">
        <v>21</v>
      </c>
      <c r="C19" s="317">
        <f t="shared" si="1"/>
        <v>46</v>
      </c>
      <c r="D19" s="318">
        <f t="shared" si="2"/>
        <v>20</v>
      </c>
      <c r="E19" s="318">
        <f t="shared" si="4"/>
        <v>26</v>
      </c>
      <c r="F19" s="208">
        <v>4</v>
      </c>
      <c r="G19" s="208">
        <v>16</v>
      </c>
      <c r="H19" s="208">
        <v>4</v>
      </c>
      <c r="I19" s="208">
        <v>3</v>
      </c>
      <c r="J19" s="208">
        <v>0</v>
      </c>
      <c r="K19" s="208">
        <v>0</v>
      </c>
      <c r="L19" s="208">
        <v>0</v>
      </c>
      <c r="M19" s="208">
        <v>0</v>
      </c>
      <c r="N19" s="208">
        <v>3</v>
      </c>
      <c r="O19" s="208">
        <v>7</v>
      </c>
      <c r="P19" s="208">
        <v>0</v>
      </c>
      <c r="Q19" s="208">
        <v>0</v>
      </c>
      <c r="R19" s="208">
        <v>8</v>
      </c>
      <c r="S19" s="208">
        <v>0</v>
      </c>
      <c r="T19" s="208">
        <v>1</v>
      </c>
      <c r="U19" s="208">
        <v>0</v>
      </c>
      <c r="V19" s="208">
        <v>4</v>
      </c>
      <c r="W19" s="107" t="s">
        <v>21</v>
      </c>
      <c r="X19" s="108"/>
    </row>
    <row r="20" spans="1:24" s="120" customFormat="1" ht="15.75" customHeight="1">
      <c r="A20" s="112"/>
      <c r="B20" s="169" t="s">
        <v>22</v>
      </c>
      <c r="C20" s="317">
        <f t="shared" si="1"/>
        <v>63</v>
      </c>
      <c r="D20" s="318">
        <f t="shared" si="2"/>
        <v>32</v>
      </c>
      <c r="E20" s="318">
        <f t="shared" si="4"/>
        <v>31</v>
      </c>
      <c r="F20" s="208">
        <v>9</v>
      </c>
      <c r="G20" s="208">
        <v>10</v>
      </c>
      <c r="H20" s="208">
        <v>9</v>
      </c>
      <c r="I20" s="208">
        <v>12</v>
      </c>
      <c r="J20" s="208">
        <v>0</v>
      </c>
      <c r="K20" s="208">
        <v>3</v>
      </c>
      <c r="L20" s="208">
        <v>1</v>
      </c>
      <c r="M20" s="208">
        <v>0</v>
      </c>
      <c r="N20" s="208">
        <v>2</v>
      </c>
      <c r="O20" s="208">
        <v>3</v>
      </c>
      <c r="P20" s="208">
        <v>0</v>
      </c>
      <c r="Q20" s="208">
        <v>0</v>
      </c>
      <c r="R20" s="208">
        <v>9</v>
      </c>
      <c r="S20" s="208">
        <v>2</v>
      </c>
      <c r="T20" s="208">
        <v>2</v>
      </c>
      <c r="U20" s="208">
        <v>1</v>
      </c>
      <c r="V20" s="208">
        <v>3</v>
      </c>
      <c r="W20" s="107" t="s">
        <v>22</v>
      </c>
      <c r="X20" s="108"/>
    </row>
    <row r="21" spans="1:24" s="120" customFormat="1" ht="15.75" customHeight="1">
      <c r="A21" s="112"/>
      <c r="B21" s="114" t="s">
        <v>23</v>
      </c>
      <c r="C21" s="317">
        <f t="shared" si="1"/>
        <v>80</v>
      </c>
      <c r="D21" s="318">
        <f t="shared" si="2"/>
        <v>48</v>
      </c>
      <c r="E21" s="318">
        <f t="shared" si="4"/>
        <v>32</v>
      </c>
      <c r="F21" s="208">
        <v>12</v>
      </c>
      <c r="G21" s="208">
        <v>23</v>
      </c>
      <c r="H21" s="208">
        <v>0</v>
      </c>
      <c r="I21" s="208">
        <v>0</v>
      </c>
      <c r="J21" s="208">
        <v>0</v>
      </c>
      <c r="K21" s="208">
        <v>1</v>
      </c>
      <c r="L21" s="208">
        <v>0</v>
      </c>
      <c r="M21" s="208">
        <v>0</v>
      </c>
      <c r="N21" s="208">
        <v>19</v>
      </c>
      <c r="O21" s="208">
        <v>6</v>
      </c>
      <c r="P21" s="208">
        <v>0</v>
      </c>
      <c r="Q21" s="208">
        <v>0</v>
      </c>
      <c r="R21" s="208">
        <v>15</v>
      </c>
      <c r="S21" s="208">
        <v>1</v>
      </c>
      <c r="T21" s="208">
        <v>2</v>
      </c>
      <c r="U21" s="208">
        <v>1</v>
      </c>
      <c r="V21" s="208">
        <v>6</v>
      </c>
      <c r="W21" s="111" t="s">
        <v>23</v>
      </c>
      <c r="X21" s="108"/>
    </row>
    <row r="22" spans="1:24" s="120" customFormat="1" ht="15.75" customHeight="1">
      <c r="A22" s="112"/>
      <c r="B22" s="114" t="s">
        <v>114</v>
      </c>
      <c r="C22" s="317">
        <f t="shared" si="1"/>
        <v>11</v>
      </c>
      <c r="D22" s="318">
        <f t="shared" si="2"/>
        <v>5</v>
      </c>
      <c r="E22" s="318">
        <f t="shared" si="4"/>
        <v>6</v>
      </c>
      <c r="F22" s="208">
        <v>3</v>
      </c>
      <c r="G22" s="208">
        <v>4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2</v>
      </c>
      <c r="P22" s="208">
        <v>0</v>
      </c>
      <c r="Q22" s="208">
        <v>0</v>
      </c>
      <c r="R22" s="208">
        <v>2</v>
      </c>
      <c r="S22" s="208">
        <v>0</v>
      </c>
      <c r="T22" s="208">
        <v>0</v>
      </c>
      <c r="U22" s="208">
        <v>0</v>
      </c>
      <c r="V22" s="208">
        <v>1</v>
      </c>
      <c r="W22" s="111" t="s">
        <v>114</v>
      </c>
      <c r="X22" s="108"/>
    </row>
    <row r="23" spans="1:24" s="120" customFormat="1" ht="15.75" customHeight="1">
      <c r="A23" s="112"/>
      <c r="B23" s="114" t="s">
        <v>24</v>
      </c>
      <c r="C23" s="317">
        <f t="shared" si="1"/>
        <v>43</v>
      </c>
      <c r="D23" s="318">
        <f t="shared" si="2"/>
        <v>24</v>
      </c>
      <c r="E23" s="318">
        <f t="shared" si="4"/>
        <v>19</v>
      </c>
      <c r="F23" s="208">
        <v>7</v>
      </c>
      <c r="G23" s="208">
        <v>9</v>
      </c>
      <c r="H23" s="208">
        <v>0</v>
      </c>
      <c r="I23" s="208">
        <v>5</v>
      </c>
      <c r="J23" s="208">
        <v>0</v>
      </c>
      <c r="K23" s="208">
        <v>0</v>
      </c>
      <c r="L23" s="208">
        <v>0</v>
      </c>
      <c r="M23" s="208">
        <v>0</v>
      </c>
      <c r="N23" s="208">
        <v>7</v>
      </c>
      <c r="O23" s="208">
        <v>5</v>
      </c>
      <c r="P23" s="208">
        <v>0</v>
      </c>
      <c r="Q23" s="208">
        <v>0</v>
      </c>
      <c r="R23" s="208">
        <v>10</v>
      </c>
      <c r="S23" s="208">
        <v>0</v>
      </c>
      <c r="T23" s="208">
        <v>0</v>
      </c>
      <c r="U23" s="208">
        <v>0</v>
      </c>
      <c r="V23" s="208">
        <v>3</v>
      </c>
      <c r="W23" s="111" t="s">
        <v>24</v>
      </c>
      <c r="X23" s="108"/>
    </row>
    <row r="24" spans="1:24" s="120" customFormat="1" ht="15.75" customHeight="1">
      <c r="A24" s="112"/>
      <c r="B24" s="114" t="s">
        <v>25</v>
      </c>
      <c r="C24" s="317">
        <f t="shared" si="1"/>
        <v>34</v>
      </c>
      <c r="D24" s="318">
        <f t="shared" si="2"/>
        <v>18</v>
      </c>
      <c r="E24" s="318">
        <f t="shared" si="4"/>
        <v>16</v>
      </c>
      <c r="F24" s="208">
        <v>5</v>
      </c>
      <c r="G24" s="208">
        <v>9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9</v>
      </c>
      <c r="O24" s="208">
        <v>7</v>
      </c>
      <c r="P24" s="208">
        <v>0</v>
      </c>
      <c r="Q24" s="208">
        <v>0</v>
      </c>
      <c r="R24" s="208">
        <v>4</v>
      </c>
      <c r="S24" s="208">
        <v>0</v>
      </c>
      <c r="T24" s="208">
        <v>0</v>
      </c>
      <c r="U24" s="208">
        <v>0</v>
      </c>
      <c r="V24" s="208">
        <v>2</v>
      </c>
      <c r="W24" s="111" t="s">
        <v>25</v>
      </c>
      <c r="X24" s="108"/>
    </row>
    <row r="25" spans="1:24" s="120" customFormat="1" ht="15.75" customHeight="1">
      <c r="A25" s="112"/>
      <c r="B25" s="114" t="s">
        <v>26</v>
      </c>
      <c r="C25" s="317">
        <f t="shared" si="1"/>
        <v>46</v>
      </c>
      <c r="D25" s="318">
        <f t="shared" si="2"/>
        <v>30</v>
      </c>
      <c r="E25" s="318">
        <f t="shared" si="4"/>
        <v>16</v>
      </c>
      <c r="F25" s="208">
        <v>6</v>
      </c>
      <c r="G25" s="208">
        <v>6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1</v>
      </c>
      <c r="N25" s="208">
        <v>15</v>
      </c>
      <c r="O25" s="208">
        <v>5</v>
      </c>
      <c r="P25" s="208">
        <v>0</v>
      </c>
      <c r="Q25" s="208">
        <v>0</v>
      </c>
      <c r="R25" s="208">
        <v>7</v>
      </c>
      <c r="S25" s="208">
        <v>2</v>
      </c>
      <c r="T25" s="208">
        <v>2</v>
      </c>
      <c r="U25" s="208">
        <v>2</v>
      </c>
      <c r="V25" s="208">
        <v>2</v>
      </c>
      <c r="W25" s="111" t="s">
        <v>26</v>
      </c>
      <c r="X25" s="108"/>
    </row>
    <row r="26" spans="1:24" s="120" customFormat="1" ht="15.75" customHeight="1">
      <c r="A26" s="112"/>
      <c r="B26" s="114" t="s">
        <v>27</v>
      </c>
      <c r="C26" s="317">
        <f t="shared" si="1"/>
        <v>7</v>
      </c>
      <c r="D26" s="318">
        <f t="shared" si="2"/>
        <v>4</v>
      </c>
      <c r="E26" s="318">
        <f t="shared" si="4"/>
        <v>3</v>
      </c>
      <c r="F26" s="208">
        <v>2</v>
      </c>
      <c r="G26" s="208">
        <v>2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>
        <v>1</v>
      </c>
      <c r="P26" s="208">
        <v>0</v>
      </c>
      <c r="Q26" s="208">
        <v>0</v>
      </c>
      <c r="R26" s="208">
        <v>2</v>
      </c>
      <c r="S26" s="208">
        <v>0</v>
      </c>
      <c r="T26" s="208">
        <v>0</v>
      </c>
      <c r="U26" s="208">
        <v>0</v>
      </c>
      <c r="V26" s="208">
        <v>1</v>
      </c>
      <c r="W26" s="111" t="s">
        <v>27</v>
      </c>
      <c r="X26" s="108"/>
    </row>
    <row r="27" spans="1:24" s="120" customFormat="1" ht="15.75" customHeight="1">
      <c r="A27" s="112"/>
      <c r="B27" s="114" t="s">
        <v>28</v>
      </c>
      <c r="C27" s="317">
        <f t="shared" si="1"/>
        <v>18</v>
      </c>
      <c r="D27" s="318">
        <f t="shared" si="2"/>
        <v>8</v>
      </c>
      <c r="E27" s="318">
        <f t="shared" si="4"/>
        <v>10</v>
      </c>
      <c r="F27" s="208">
        <v>4</v>
      </c>
      <c r="G27" s="208">
        <v>6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1</v>
      </c>
      <c r="N27" s="208">
        <v>0</v>
      </c>
      <c r="O27" s="208">
        <v>3</v>
      </c>
      <c r="P27" s="208">
        <v>0</v>
      </c>
      <c r="Q27" s="208">
        <v>0</v>
      </c>
      <c r="R27" s="208">
        <v>4</v>
      </c>
      <c r="S27" s="208">
        <v>0</v>
      </c>
      <c r="T27" s="208">
        <v>0</v>
      </c>
      <c r="U27" s="208">
        <v>0</v>
      </c>
      <c r="V27" s="208">
        <v>2</v>
      </c>
      <c r="W27" s="111" t="s">
        <v>28</v>
      </c>
      <c r="X27" s="108"/>
    </row>
    <row r="28" spans="1:24" s="120" customFormat="1" ht="15.75" customHeight="1">
      <c r="A28" s="112"/>
      <c r="B28" s="114" t="s">
        <v>29</v>
      </c>
      <c r="C28" s="317">
        <f t="shared" si="1"/>
        <v>10</v>
      </c>
      <c r="D28" s="318">
        <f t="shared" si="2"/>
        <v>4</v>
      </c>
      <c r="E28" s="318">
        <f t="shared" si="4"/>
        <v>6</v>
      </c>
      <c r="F28" s="208">
        <v>2</v>
      </c>
      <c r="G28" s="208">
        <v>3</v>
      </c>
      <c r="H28" s="208">
        <v>0</v>
      </c>
      <c r="I28" s="208">
        <v>0</v>
      </c>
      <c r="J28" s="208">
        <v>0</v>
      </c>
      <c r="K28" s="208">
        <v>1</v>
      </c>
      <c r="L28" s="208">
        <v>0</v>
      </c>
      <c r="M28" s="208">
        <v>1</v>
      </c>
      <c r="N28" s="208">
        <v>0</v>
      </c>
      <c r="O28" s="208">
        <v>1</v>
      </c>
      <c r="P28" s="208">
        <v>0</v>
      </c>
      <c r="Q28" s="208">
        <v>0</v>
      </c>
      <c r="R28" s="208">
        <v>2</v>
      </c>
      <c r="S28" s="208">
        <v>0</v>
      </c>
      <c r="T28" s="208">
        <v>0</v>
      </c>
      <c r="U28" s="208">
        <v>0</v>
      </c>
      <c r="V28" s="208">
        <v>0</v>
      </c>
      <c r="W28" s="111" t="s">
        <v>29</v>
      </c>
      <c r="X28" s="108"/>
    </row>
    <row r="29" spans="1:24" s="120" customFormat="1" ht="15.75" customHeight="1">
      <c r="A29" s="112"/>
      <c r="B29" s="110" t="s">
        <v>58</v>
      </c>
      <c r="C29" s="317">
        <f t="shared" si="1"/>
        <v>38</v>
      </c>
      <c r="D29" s="318">
        <f t="shared" si="2"/>
        <v>25</v>
      </c>
      <c r="E29" s="318">
        <f t="shared" si="4"/>
        <v>13</v>
      </c>
      <c r="F29" s="208">
        <v>8</v>
      </c>
      <c r="G29" s="208">
        <v>7</v>
      </c>
      <c r="H29" s="208">
        <v>0</v>
      </c>
      <c r="I29" s="208">
        <v>0</v>
      </c>
      <c r="J29" s="208">
        <v>0</v>
      </c>
      <c r="K29" s="208">
        <v>1</v>
      </c>
      <c r="L29" s="208">
        <v>0</v>
      </c>
      <c r="M29" s="208">
        <v>1</v>
      </c>
      <c r="N29" s="208">
        <v>10</v>
      </c>
      <c r="O29" s="208">
        <v>4</v>
      </c>
      <c r="P29" s="208">
        <v>0</v>
      </c>
      <c r="Q29" s="208">
        <v>0</v>
      </c>
      <c r="R29" s="208">
        <v>7</v>
      </c>
      <c r="S29" s="208">
        <v>0</v>
      </c>
      <c r="T29" s="208">
        <v>0</v>
      </c>
      <c r="U29" s="208">
        <v>0</v>
      </c>
      <c r="V29" s="208">
        <v>3</v>
      </c>
      <c r="W29" s="111" t="s">
        <v>58</v>
      </c>
      <c r="X29" s="108"/>
    </row>
    <row r="30" spans="1:24" s="120" customFormat="1" ht="15.75" customHeight="1">
      <c r="A30" s="112"/>
      <c r="B30" s="110" t="s">
        <v>59</v>
      </c>
      <c r="C30" s="317">
        <f t="shared" si="1"/>
        <v>34</v>
      </c>
      <c r="D30" s="318">
        <f t="shared" si="2"/>
        <v>23</v>
      </c>
      <c r="E30" s="318">
        <f t="shared" si="4"/>
        <v>11</v>
      </c>
      <c r="F30" s="208">
        <v>7</v>
      </c>
      <c r="G30" s="208">
        <v>10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8</v>
      </c>
      <c r="O30" s="208">
        <v>1</v>
      </c>
      <c r="P30" s="208">
        <v>0</v>
      </c>
      <c r="Q30" s="208">
        <v>0</v>
      </c>
      <c r="R30" s="208">
        <v>8</v>
      </c>
      <c r="S30" s="208">
        <v>0</v>
      </c>
      <c r="T30" s="208">
        <v>0</v>
      </c>
      <c r="U30" s="208">
        <v>0</v>
      </c>
      <c r="V30" s="208">
        <v>4</v>
      </c>
      <c r="W30" s="111" t="s">
        <v>59</v>
      </c>
      <c r="X30" s="108"/>
    </row>
    <row r="31" spans="1:24" s="120" customFormat="1" ht="15.75" customHeight="1">
      <c r="A31" s="112"/>
      <c r="B31" s="110" t="s">
        <v>60</v>
      </c>
      <c r="C31" s="317">
        <f t="shared" si="1"/>
        <v>19</v>
      </c>
      <c r="D31" s="318">
        <f t="shared" si="2"/>
        <v>9</v>
      </c>
      <c r="E31" s="318">
        <f t="shared" si="4"/>
        <v>10</v>
      </c>
      <c r="F31" s="208">
        <v>3</v>
      </c>
      <c r="G31" s="208">
        <v>6</v>
      </c>
      <c r="H31" s="208">
        <v>0</v>
      </c>
      <c r="I31" s="208">
        <v>2</v>
      </c>
      <c r="J31" s="208">
        <v>0</v>
      </c>
      <c r="K31" s="208">
        <v>0</v>
      </c>
      <c r="L31" s="208">
        <v>0</v>
      </c>
      <c r="M31" s="208">
        <v>0</v>
      </c>
      <c r="N31" s="208">
        <v>2</v>
      </c>
      <c r="O31" s="208">
        <v>0</v>
      </c>
      <c r="P31" s="208">
        <v>0</v>
      </c>
      <c r="Q31" s="208">
        <v>0</v>
      </c>
      <c r="R31" s="208">
        <v>3</v>
      </c>
      <c r="S31" s="208">
        <v>0</v>
      </c>
      <c r="T31" s="208">
        <v>1</v>
      </c>
      <c r="U31" s="208">
        <v>2</v>
      </c>
      <c r="V31" s="208">
        <v>3</v>
      </c>
      <c r="W31" s="111" t="s">
        <v>60</v>
      </c>
      <c r="X31" s="108"/>
    </row>
    <row r="32" spans="1:24" s="120" customFormat="1" ht="15.75" customHeight="1">
      <c r="A32" s="112"/>
      <c r="B32" s="110" t="s">
        <v>127</v>
      </c>
      <c r="C32" s="317">
        <f t="shared" si="1"/>
        <v>95</v>
      </c>
      <c r="D32" s="318">
        <f t="shared" si="2"/>
        <v>52</v>
      </c>
      <c r="E32" s="318">
        <f t="shared" si="4"/>
        <v>43</v>
      </c>
      <c r="F32" s="208">
        <v>11</v>
      </c>
      <c r="G32" s="208">
        <v>23</v>
      </c>
      <c r="H32" s="208">
        <v>10</v>
      </c>
      <c r="I32" s="208">
        <v>5</v>
      </c>
      <c r="J32" s="208">
        <v>0</v>
      </c>
      <c r="K32" s="208">
        <v>1</v>
      </c>
      <c r="L32" s="208">
        <v>0</v>
      </c>
      <c r="M32" s="208">
        <v>1</v>
      </c>
      <c r="N32" s="208">
        <v>19</v>
      </c>
      <c r="O32" s="208">
        <v>6</v>
      </c>
      <c r="P32" s="208">
        <v>0</v>
      </c>
      <c r="Q32" s="208">
        <v>0</v>
      </c>
      <c r="R32" s="208">
        <v>12</v>
      </c>
      <c r="S32" s="208">
        <v>2</v>
      </c>
      <c r="T32" s="208">
        <v>0</v>
      </c>
      <c r="U32" s="208">
        <v>5</v>
      </c>
      <c r="V32" s="208">
        <v>7</v>
      </c>
      <c r="W32" s="111" t="s">
        <v>127</v>
      </c>
      <c r="X32" s="108"/>
    </row>
    <row r="33" spans="1:24" s="120" customFormat="1" ht="15.75" customHeight="1">
      <c r="A33" s="112"/>
      <c r="B33" s="114" t="s">
        <v>180</v>
      </c>
      <c r="C33" s="317">
        <f>D33+E33</f>
        <v>8</v>
      </c>
      <c r="D33" s="318">
        <f>SUM(F33,H33,J33,L33,N33,P33,R33,T33)</f>
        <v>4</v>
      </c>
      <c r="E33" s="318">
        <f>SUM(G33,I33,K33,M33,O33,Q33,S33,U33)</f>
        <v>4</v>
      </c>
      <c r="F33" s="208">
        <v>2</v>
      </c>
      <c r="G33" s="208">
        <v>3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1</v>
      </c>
      <c r="P33" s="208">
        <v>0</v>
      </c>
      <c r="Q33" s="208">
        <v>0</v>
      </c>
      <c r="R33" s="208">
        <v>2</v>
      </c>
      <c r="S33" s="208">
        <v>0</v>
      </c>
      <c r="T33" s="208">
        <v>0</v>
      </c>
      <c r="U33" s="208">
        <v>0</v>
      </c>
      <c r="V33" s="208">
        <v>1</v>
      </c>
      <c r="W33" s="111" t="s">
        <v>180</v>
      </c>
      <c r="X33" s="108"/>
    </row>
    <row r="34" spans="1:24" s="119" customFormat="1" ht="19.5" customHeight="1">
      <c r="A34" s="484" t="s">
        <v>165</v>
      </c>
      <c r="B34" s="524"/>
      <c r="C34" s="315">
        <f t="shared" si="1"/>
        <v>13</v>
      </c>
      <c r="D34" s="316">
        <f t="shared" si="2"/>
        <v>3</v>
      </c>
      <c r="E34" s="316">
        <f t="shared" si="4"/>
        <v>10</v>
      </c>
      <c r="F34" s="316">
        <f>SUM(F35:F36)</f>
        <v>2</v>
      </c>
      <c r="G34" s="316">
        <f t="shared" ref="G34:V34" si="6">SUM(G35:G36)</f>
        <v>2</v>
      </c>
      <c r="H34" s="316">
        <f t="shared" si="6"/>
        <v>0</v>
      </c>
      <c r="I34" s="316">
        <f t="shared" si="6"/>
        <v>1</v>
      </c>
      <c r="J34" s="316">
        <f t="shared" si="6"/>
        <v>0</v>
      </c>
      <c r="K34" s="316">
        <f t="shared" si="6"/>
        <v>0</v>
      </c>
      <c r="L34" s="316">
        <f t="shared" si="6"/>
        <v>0</v>
      </c>
      <c r="M34" s="316">
        <f t="shared" si="6"/>
        <v>0</v>
      </c>
      <c r="N34" s="316">
        <f t="shared" si="6"/>
        <v>0</v>
      </c>
      <c r="O34" s="316">
        <f t="shared" si="6"/>
        <v>1</v>
      </c>
      <c r="P34" s="316">
        <f t="shared" si="6"/>
        <v>0</v>
      </c>
      <c r="Q34" s="316">
        <f t="shared" si="6"/>
        <v>0</v>
      </c>
      <c r="R34" s="316">
        <f t="shared" si="6"/>
        <v>1</v>
      </c>
      <c r="S34" s="316">
        <f t="shared" si="6"/>
        <v>0</v>
      </c>
      <c r="T34" s="316">
        <f t="shared" si="6"/>
        <v>0</v>
      </c>
      <c r="U34" s="316">
        <f t="shared" si="6"/>
        <v>6</v>
      </c>
      <c r="V34" s="316">
        <f t="shared" si="6"/>
        <v>1</v>
      </c>
      <c r="W34" s="465" t="s">
        <v>134</v>
      </c>
      <c r="X34" s="520"/>
    </row>
    <row r="35" spans="1:24" s="120" customFormat="1" ht="15.75" customHeight="1">
      <c r="A35" s="112"/>
      <c r="B35" s="114" t="s">
        <v>30</v>
      </c>
      <c r="C35" s="317">
        <f t="shared" si="1"/>
        <v>6</v>
      </c>
      <c r="D35" s="318">
        <f t="shared" si="2"/>
        <v>3</v>
      </c>
      <c r="E35" s="318">
        <f t="shared" si="4"/>
        <v>3</v>
      </c>
      <c r="F35" s="208">
        <v>2</v>
      </c>
      <c r="G35" s="208">
        <v>2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0</v>
      </c>
      <c r="O35" s="208">
        <v>1</v>
      </c>
      <c r="P35" s="208">
        <v>0</v>
      </c>
      <c r="Q35" s="208">
        <v>0</v>
      </c>
      <c r="R35" s="208">
        <v>1</v>
      </c>
      <c r="S35" s="208">
        <v>0</v>
      </c>
      <c r="T35" s="208">
        <v>0</v>
      </c>
      <c r="U35" s="208">
        <v>0</v>
      </c>
      <c r="V35" s="208">
        <v>1</v>
      </c>
      <c r="W35" s="111" t="s">
        <v>30</v>
      </c>
      <c r="X35" s="108"/>
    </row>
    <row r="36" spans="1:24" s="120" customFormat="1" ht="15.75" customHeight="1">
      <c r="A36" s="112"/>
      <c r="B36" s="114" t="s">
        <v>31</v>
      </c>
      <c r="C36" s="317">
        <f t="shared" si="1"/>
        <v>7</v>
      </c>
      <c r="D36" s="318">
        <f t="shared" si="2"/>
        <v>0</v>
      </c>
      <c r="E36" s="318">
        <f t="shared" si="4"/>
        <v>7</v>
      </c>
      <c r="F36" s="208">
        <v>0</v>
      </c>
      <c r="G36" s="208">
        <v>0</v>
      </c>
      <c r="H36" s="208">
        <v>0</v>
      </c>
      <c r="I36" s="208">
        <v>1</v>
      </c>
      <c r="J36" s="208">
        <v>0</v>
      </c>
      <c r="K36" s="208">
        <v>0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0</v>
      </c>
      <c r="R36" s="208">
        <v>0</v>
      </c>
      <c r="S36" s="208">
        <v>0</v>
      </c>
      <c r="T36" s="208">
        <v>0</v>
      </c>
      <c r="U36" s="208">
        <v>6</v>
      </c>
      <c r="V36" s="208">
        <v>0</v>
      </c>
      <c r="W36" s="111" t="s">
        <v>31</v>
      </c>
      <c r="X36" s="108"/>
    </row>
    <row r="37" spans="1:24" s="119" customFormat="1" ht="19.5" customHeight="1">
      <c r="A37" s="486" t="s">
        <v>166</v>
      </c>
      <c r="B37" s="522"/>
      <c r="C37" s="315">
        <f t="shared" si="1"/>
        <v>53</v>
      </c>
      <c r="D37" s="316">
        <f t="shared" si="2"/>
        <v>33</v>
      </c>
      <c r="E37" s="316">
        <f t="shared" si="4"/>
        <v>20</v>
      </c>
      <c r="F37" s="316">
        <f>SUM(F38:F41)</f>
        <v>10</v>
      </c>
      <c r="G37" s="316">
        <f t="shared" ref="G37:V37" si="7">SUM(G38:G41)</f>
        <v>12</v>
      </c>
      <c r="H37" s="316">
        <f t="shared" si="7"/>
        <v>0</v>
      </c>
      <c r="I37" s="316">
        <f t="shared" si="7"/>
        <v>0</v>
      </c>
      <c r="J37" s="316">
        <f t="shared" si="7"/>
        <v>0</v>
      </c>
      <c r="K37" s="316">
        <f t="shared" si="7"/>
        <v>0</v>
      </c>
      <c r="L37" s="316">
        <f t="shared" si="7"/>
        <v>0</v>
      </c>
      <c r="M37" s="316">
        <f t="shared" si="7"/>
        <v>0</v>
      </c>
      <c r="N37" s="316">
        <f t="shared" si="7"/>
        <v>10</v>
      </c>
      <c r="O37" s="316">
        <f t="shared" si="7"/>
        <v>7</v>
      </c>
      <c r="P37" s="316">
        <f t="shared" si="7"/>
        <v>0</v>
      </c>
      <c r="Q37" s="316">
        <f t="shared" si="7"/>
        <v>0</v>
      </c>
      <c r="R37" s="316">
        <f t="shared" si="7"/>
        <v>13</v>
      </c>
      <c r="S37" s="316">
        <f t="shared" si="7"/>
        <v>1</v>
      </c>
      <c r="T37" s="316">
        <f t="shared" si="7"/>
        <v>0</v>
      </c>
      <c r="U37" s="316">
        <f t="shared" si="7"/>
        <v>0</v>
      </c>
      <c r="V37" s="316">
        <f t="shared" si="7"/>
        <v>5</v>
      </c>
      <c r="W37" s="465" t="s">
        <v>135</v>
      </c>
      <c r="X37" s="520"/>
    </row>
    <row r="38" spans="1:24" s="120" customFormat="1" ht="15.75" customHeight="1">
      <c r="A38" s="112"/>
      <c r="B38" s="114" t="s">
        <v>46</v>
      </c>
      <c r="C38" s="317">
        <f t="shared" si="1"/>
        <v>35</v>
      </c>
      <c r="D38" s="318">
        <f t="shared" si="2"/>
        <v>23</v>
      </c>
      <c r="E38" s="318">
        <f t="shared" si="4"/>
        <v>12</v>
      </c>
      <c r="F38" s="208">
        <v>6</v>
      </c>
      <c r="G38" s="208">
        <v>8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8</v>
      </c>
      <c r="O38" s="208">
        <v>4</v>
      </c>
      <c r="P38" s="208">
        <v>0</v>
      </c>
      <c r="Q38" s="208">
        <v>0</v>
      </c>
      <c r="R38" s="208">
        <v>9</v>
      </c>
      <c r="S38" s="208">
        <v>0</v>
      </c>
      <c r="T38" s="208">
        <v>0</v>
      </c>
      <c r="U38" s="208">
        <v>0</v>
      </c>
      <c r="V38" s="208">
        <v>3</v>
      </c>
      <c r="W38" s="111" t="s">
        <v>45</v>
      </c>
      <c r="X38" s="108"/>
    </row>
    <row r="39" spans="1:24" s="120" customFormat="1" ht="15.75" customHeight="1">
      <c r="A39" s="112"/>
      <c r="B39" s="114" t="s">
        <v>48</v>
      </c>
      <c r="C39" s="317">
        <f t="shared" si="1"/>
        <v>10</v>
      </c>
      <c r="D39" s="318">
        <f t="shared" si="2"/>
        <v>6</v>
      </c>
      <c r="E39" s="318">
        <f t="shared" si="4"/>
        <v>4</v>
      </c>
      <c r="F39" s="208">
        <v>2</v>
      </c>
      <c r="G39" s="208">
        <v>2</v>
      </c>
      <c r="H39" s="208">
        <v>0</v>
      </c>
      <c r="I39" s="208">
        <v>0</v>
      </c>
      <c r="J39" s="208">
        <v>0</v>
      </c>
      <c r="K39" s="208">
        <v>0</v>
      </c>
      <c r="L39" s="208">
        <v>0</v>
      </c>
      <c r="M39" s="208">
        <v>0</v>
      </c>
      <c r="N39" s="208">
        <v>2</v>
      </c>
      <c r="O39" s="208">
        <v>2</v>
      </c>
      <c r="P39" s="208">
        <v>0</v>
      </c>
      <c r="Q39" s="208">
        <v>0</v>
      </c>
      <c r="R39" s="208">
        <v>2</v>
      </c>
      <c r="S39" s="208">
        <v>0</v>
      </c>
      <c r="T39" s="208">
        <v>0</v>
      </c>
      <c r="U39" s="208">
        <v>0</v>
      </c>
      <c r="V39" s="208">
        <v>1</v>
      </c>
      <c r="W39" s="111" t="s">
        <v>47</v>
      </c>
      <c r="X39" s="108"/>
    </row>
    <row r="40" spans="1:24" s="120" customFormat="1" ht="15.75" customHeight="1">
      <c r="A40" s="112"/>
      <c r="B40" s="114" t="s">
        <v>50</v>
      </c>
      <c r="C40" s="317">
        <f t="shared" si="1"/>
        <v>7</v>
      </c>
      <c r="D40" s="318">
        <f t="shared" si="2"/>
        <v>4</v>
      </c>
      <c r="E40" s="318">
        <f t="shared" si="4"/>
        <v>3</v>
      </c>
      <c r="F40" s="208">
        <v>2</v>
      </c>
      <c r="G40" s="208">
        <v>2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1</v>
      </c>
      <c r="P40" s="208">
        <v>0</v>
      </c>
      <c r="Q40" s="208">
        <v>0</v>
      </c>
      <c r="R40" s="208">
        <v>2</v>
      </c>
      <c r="S40" s="208">
        <v>0</v>
      </c>
      <c r="T40" s="208">
        <v>0</v>
      </c>
      <c r="U40" s="208">
        <v>0</v>
      </c>
      <c r="V40" s="208">
        <v>1</v>
      </c>
      <c r="W40" s="111" t="s">
        <v>49</v>
      </c>
      <c r="X40" s="108"/>
    </row>
    <row r="41" spans="1:24" s="120" customFormat="1" ht="15.75" customHeight="1">
      <c r="A41" s="112"/>
      <c r="B41" s="114" t="s">
        <v>52</v>
      </c>
      <c r="C41" s="317">
        <f t="shared" si="1"/>
        <v>1</v>
      </c>
      <c r="D41" s="318">
        <f t="shared" si="2"/>
        <v>0</v>
      </c>
      <c r="E41" s="318">
        <f t="shared" si="4"/>
        <v>1</v>
      </c>
      <c r="F41" s="208">
        <v>0</v>
      </c>
      <c r="G41" s="208">
        <v>0</v>
      </c>
      <c r="H41" s="208">
        <v>0</v>
      </c>
      <c r="I41" s="208">
        <v>0</v>
      </c>
      <c r="J41" s="208">
        <v>0</v>
      </c>
      <c r="K41" s="208">
        <v>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0</v>
      </c>
      <c r="R41" s="208">
        <v>0</v>
      </c>
      <c r="S41" s="208">
        <v>1</v>
      </c>
      <c r="T41" s="208">
        <v>0</v>
      </c>
      <c r="U41" s="208">
        <v>0</v>
      </c>
      <c r="V41" s="208">
        <v>0</v>
      </c>
      <c r="W41" s="111" t="s">
        <v>51</v>
      </c>
      <c r="X41" s="108"/>
    </row>
    <row r="42" spans="1:24" s="119" customFormat="1" ht="19.5" customHeight="1">
      <c r="A42" s="486" t="s">
        <v>167</v>
      </c>
      <c r="B42" s="522"/>
      <c r="C42" s="315">
        <f t="shared" si="1"/>
        <v>11</v>
      </c>
      <c r="D42" s="316">
        <f t="shared" si="2"/>
        <v>10</v>
      </c>
      <c r="E42" s="316">
        <f t="shared" si="4"/>
        <v>1</v>
      </c>
      <c r="F42" s="316">
        <f>F43</f>
        <v>3</v>
      </c>
      <c r="G42" s="316">
        <f t="shared" ref="G42:V42" si="8">G43</f>
        <v>1</v>
      </c>
      <c r="H42" s="316">
        <f t="shared" si="8"/>
        <v>0</v>
      </c>
      <c r="I42" s="316">
        <f t="shared" si="8"/>
        <v>0</v>
      </c>
      <c r="J42" s="316">
        <f t="shared" si="8"/>
        <v>0</v>
      </c>
      <c r="K42" s="316">
        <f t="shared" si="8"/>
        <v>0</v>
      </c>
      <c r="L42" s="316">
        <f t="shared" si="8"/>
        <v>0</v>
      </c>
      <c r="M42" s="316">
        <f t="shared" si="8"/>
        <v>0</v>
      </c>
      <c r="N42" s="316">
        <f t="shared" si="8"/>
        <v>4</v>
      </c>
      <c r="O42" s="316">
        <f t="shared" si="8"/>
        <v>0</v>
      </c>
      <c r="P42" s="316">
        <f t="shared" si="8"/>
        <v>0</v>
      </c>
      <c r="Q42" s="316">
        <f t="shared" si="8"/>
        <v>0</v>
      </c>
      <c r="R42" s="316">
        <f t="shared" si="8"/>
        <v>3</v>
      </c>
      <c r="S42" s="316">
        <f t="shared" si="8"/>
        <v>0</v>
      </c>
      <c r="T42" s="316">
        <f t="shared" si="8"/>
        <v>0</v>
      </c>
      <c r="U42" s="316">
        <f t="shared" si="8"/>
        <v>0</v>
      </c>
      <c r="V42" s="316">
        <f t="shared" si="8"/>
        <v>1</v>
      </c>
      <c r="W42" s="467" t="s">
        <v>32</v>
      </c>
      <c r="X42" s="521"/>
    </row>
    <row r="43" spans="1:24" s="120" customFormat="1" ht="15.75" customHeight="1">
      <c r="A43" s="112"/>
      <c r="B43" s="114" t="s">
        <v>33</v>
      </c>
      <c r="C43" s="317">
        <f t="shared" si="1"/>
        <v>11</v>
      </c>
      <c r="D43" s="318">
        <f t="shared" si="2"/>
        <v>10</v>
      </c>
      <c r="E43" s="318">
        <f t="shared" si="4"/>
        <v>1</v>
      </c>
      <c r="F43" s="208">
        <v>3</v>
      </c>
      <c r="G43" s="208">
        <v>1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4</v>
      </c>
      <c r="O43" s="208">
        <v>0</v>
      </c>
      <c r="P43" s="208">
        <v>0</v>
      </c>
      <c r="Q43" s="208">
        <v>0</v>
      </c>
      <c r="R43" s="208">
        <v>3</v>
      </c>
      <c r="S43" s="208">
        <v>0</v>
      </c>
      <c r="T43" s="208">
        <v>0</v>
      </c>
      <c r="U43" s="208">
        <v>0</v>
      </c>
      <c r="V43" s="208">
        <v>1</v>
      </c>
      <c r="W43" s="111" t="s">
        <v>33</v>
      </c>
      <c r="X43" s="108"/>
    </row>
    <row r="44" spans="1:24" s="119" customFormat="1" ht="19.5" customHeight="1">
      <c r="A44" s="486" t="s">
        <v>168</v>
      </c>
      <c r="B44" s="522"/>
      <c r="C44" s="315">
        <f t="shared" si="1"/>
        <v>11</v>
      </c>
      <c r="D44" s="316">
        <f t="shared" si="2"/>
        <v>8</v>
      </c>
      <c r="E44" s="316">
        <f t="shared" si="4"/>
        <v>3</v>
      </c>
      <c r="F44" s="316">
        <f>SUM(F45:F46)</f>
        <v>2</v>
      </c>
      <c r="G44" s="316">
        <f t="shared" ref="G44:V44" si="9">SUM(G45:G46)</f>
        <v>3</v>
      </c>
      <c r="H44" s="316">
        <f t="shared" si="9"/>
        <v>0</v>
      </c>
      <c r="I44" s="316">
        <f t="shared" si="9"/>
        <v>0</v>
      </c>
      <c r="J44" s="316">
        <f t="shared" si="9"/>
        <v>0</v>
      </c>
      <c r="K44" s="316">
        <f t="shared" si="9"/>
        <v>0</v>
      </c>
      <c r="L44" s="316">
        <f t="shared" si="9"/>
        <v>0</v>
      </c>
      <c r="M44" s="316">
        <f t="shared" si="9"/>
        <v>0</v>
      </c>
      <c r="N44" s="316">
        <f t="shared" si="9"/>
        <v>3</v>
      </c>
      <c r="O44" s="316">
        <f t="shared" si="9"/>
        <v>0</v>
      </c>
      <c r="P44" s="316">
        <f t="shared" si="9"/>
        <v>0</v>
      </c>
      <c r="Q44" s="316">
        <f t="shared" si="9"/>
        <v>0</v>
      </c>
      <c r="R44" s="316">
        <f t="shared" si="9"/>
        <v>3</v>
      </c>
      <c r="S44" s="316">
        <f t="shared" si="9"/>
        <v>0</v>
      </c>
      <c r="T44" s="316">
        <f t="shared" si="9"/>
        <v>0</v>
      </c>
      <c r="U44" s="316">
        <f t="shared" si="9"/>
        <v>0</v>
      </c>
      <c r="V44" s="316">
        <f t="shared" si="9"/>
        <v>1</v>
      </c>
      <c r="W44" s="465" t="s">
        <v>137</v>
      </c>
      <c r="X44" s="520"/>
    </row>
    <row r="45" spans="1:24" s="120" customFormat="1" ht="15.75" customHeight="1">
      <c r="A45" s="112"/>
      <c r="B45" s="114" t="s">
        <v>34</v>
      </c>
      <c r="C45" s="317">
        <f t="shared" si="1"/>
        <v>11</v>
      </c>
      <c r="D45" s="318">
        <f t="shared" si="2"/>
        <v>8</v>
      </c>
      <c r="E45" s="318">
        <f t="shared" si="4"/>
        <v>3</v>
      </c>
      <c r="F45" s="208">
        <v>2</v>
      </c>
      <c r="G45" s="208">
        <v>3</v>
      </c>
      <c r="H45" s="208">
        <v>0</v>
      </c>
      <c r="I45" s="208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3</v>
      </c>
      <c r="O45" s="208">
        <v>0</v>
      </c>
      <c r="P45" s="208">
        <v>0</v>
      </c>
      <c r="Q45" s="208">
        <v>0</v>
      </c>
      <c r="R45" s="208">
        <v>3</v>
      </c>
      <c r="S45" s="208">
        <v>0</v>
      </c>
      <c r="T45" s="208">
        <v>0</v>
      </c>
      <c r="U45" s="208">
        <v>0</v>
      </c>
      <c r="V45" s="208">
        <v>1</v>
      </c>
      <c r="W45" s="111" t="s">
        <v>34</v>
      </c>
      <c r="X45" s="108"/>
    </row>
    <row r="46" spans="1:24" s="120" customFormat="1" ht="15.75" customHeight="1">
      <c r="A46" s="112"/>
      <c r="B46" s="114" t="s">
        <v>35</v>
      </c>
      <c r="C46" s="317">
        <f t="shared" si="1"/>
        <v>0</v>
      </c>
      <c r="D46" s="318">
        <f t="shared" si="2"/>
        <v>0</v>
      </c>
      <c r="E46" s="318">
        <f t="shared" si="4"/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111" t="s">
        <v>35</v>
      </c>
      <c r="X46" s="108"/>
    </row>
    <row r="47" spans="1:24" s="119" customFormat="1" ht="19.5" customHeight="1">
      <c r="A47" s="486" t="s">
        <v>169</v>
      </c>
      <c r="B47" s="522"/>
      <c r="C47" s="315">
        <f t="shared" si="1"/>
        <v>18</v>
      </c>
      <c r="D47" s="316">
        <f t="shared" si="2"/>
        <v>7</v>
      </c>
      <c r="E47" s="316">
        <f t="shared" si="4"/>
        <v>11</v>
      </c>
      <c r="F47" s="316">
        <f>SUM(F48:F50)</f>
        <v>2</v>
      </c>
      <c r="G47" s="316">
        <f t="shared" ref="G47:V47" si="10">SUM(G48:G50)</f>
        <v>9</v>
      </c>
      <c r="H47" s="316">
        <f t="shared" si="10"/>
        <v>0</v>
      </c>
      <c r="I47" s="316">
        <f t="shared" si="10"/>
        <v>0</v>
      </c>
      <c r="J47" s="316">
        <f t="shared" si="10"/>
        <v>0</v>
      </c>
      <c r="K47" s="316">
        <f t="shared" si="10"/>
        <v>0</v>
      </c>
      <c r="L47" s="316">
        <f t="shared" si="10"/>
        <v>0</v>
      </c>
      <c r="M47" s="316">
        <f t="shared" si="10"/>
        <v>0</v>
      </c>
      <c r="N47" s="316">
        <f t="shared" si="10"/>
        <v>1</v>
      </c>
      <c r="O47" s="316">
        <f t="shared" si="10"/>
        <v>2</v>
      </c>
      <c r="P47" s="316">
        <f t="shared" si="10"/>
        <v>0</v>
      </c>
      <c r="Q47" s="316">
        <f t="shared" si="10"/>
        <v>0</v>
      </c>
      <c r="R47" s="316">
        <f t="shared" si="10"/>
        <v>4</v>
      </c>
      <c r="S47" s="316">
        <f t="shared" si="10"/>
        <v>0</v>
      </c>
      <c r="T47" s="316">
        <f t="shared" si="10"/>
        <v>0</v>
      </c>
      <c r="U47" s="316">
        <f t="shared" si="10"/>
        <v>0</v>
      </c>
      <c r="V47" s="316">
        <f t="shared" si="10"/>
        <v>2</v>
      </c>
      <c r="W47" s="465" t="s">
        <v>138</v>
      </c>
      <c r="X47" s="520"/>
    </row>
    <row r="48" spans="1:24" s="120" customFormat="1" ht="15.75" customHeight="1">
      <c r="A48" s="112"/>
      <c r="B48" s="114" t="s">
        <v>36</v>
      </c>
      <c r="C48" s="317">
        <f t="shared" si="1"/>
        <v>9</v>
      </c>
      <c r="D48" s="318">
        <f t="shared" si="2"/>
        <v>4</v>
      </c>
      <c r="E48" s="318">
        <f t="shared" si="4"/>
        <v>5</v>
      </c>
      <c r="F48" s="208">
        <v>1</v>
      </c>
      <c r="G48" s="208">
        <v>4</v>
      </c>
      <c r="H48" s="208">
        <v>0</v>
      </c>
      <c r="I48" s="208">
        <v>0</v>
      </c>
      <c r="J48" s="208">
        <v>0</v>
      </c>
      <c r="K48" s="208">
        <v>0</v>
      </c>
      <c r="L48" s="208">
        <v>0</v>
      </c>
      <c r="M48" s="208">
        <v>0</v>
      </c>
      <c r="N48" s="208">
        <v>1</v>
      </c>
      <c r="O48" s="208">
        <v>1</v>
      </c>
      <c r="P48" s="208">
        <v>0</v>
      </c>
      <c r="Q48" s="208">
        <v>0</v>
      </c>
      <c r="R48" s="208">
        <v>2</v>
      </c>
      <c r="S48" s="208">
        <v>0</v>
      </c>
      <c r="T48" s="208">
        <v>0</v>
      </c>
      <c r="U48" s="208">
        <v>0</v>
      </c>
      <c r="V48" s="208">
        <v>1</v>
      </c>
      <c r="W48" s="111" t="s">
        <v>36</v>
      </c>
      <c r="X48" s="108"/>
    </row>
    <row r="49" spans="1:24" s="120" customFormat="1" ht="15.75" customHeight="1">
      <c r="A49" s="112"/>
      <c r="B49" s="114" t="s">
        <v>37</v>
      </c>
      <c r="C49" s="317">
        <f t="shared" si="1"/>
        <v>0</v>
      </c>
      <c r="D49" s="318">
        <f t="shared" si="2"/>
        <v>0</v>
      </c>
      <c r="E49" s="318">
        <f t="shared" si="4"/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111" t="s">
        <v>37</v>
      </c>
      <c r="X49" s="108"/>
    </row>
    <row r="50" spans="1:24" s="120" customFormat="1" ht="15.75" customHeight="1">
      <c r="A50" s="112"/>
      <c r="B50" s="114" t="s">
        <v>38</v>
      </c>
      <c r="C50" s="317">
        <f t="shared" si="1"/>
        <v>9</v>
      </c>
      <c r="D50" s="318">
        <f t="shared" si="2"/>
        <v>3</v>
      </c>
      <c r="E50" s="318">
        <f t="shared" si="4"/>
        <v>6</v>
      </c>
      <c r="F50" s="208">
        <v>1</v>
      </c>
      <c r="G50" s="208">
        <v>5</v>
      </c>
      <c r="H50" s="208">
        <v>0</v>
      </c>
      <c r="I50" s="208">
        <v>0</v>
      </c>
      <c r="J50" s="208">
        <v>0</v>
      </c>
      <c r="K50" s="208">
        <v>0</v>
      </c>
      <c r="L50" s="208">
        <v>0</v>
      </c>
      <c r="M50" s="208">
        <v>0</v>
      </c>
      <c r="N50" s="208">
        <v>0</v>
      </c>
      <c r="O50" s="208">
        <v>1</v>
      </c>
      <c r="P50" s="208">
        <v>0</v>
      </c>
      <c r="Q50" s="208">
        <v>0</v>
      </c>
      <c r="R50" s="208">
        <v>2</v>
      </c>
      <c r="S50" s="208">
        <v>0</v>
      </c>
      <c r="T50" s="208">
        <v>0</v>
      </c>
      <c r="U50" s="208">
        <v>0</v>
      </c>
      <c r="V50" s="208">
        <v>1</v>
      </c>
      <c r="W50" s="111" t="s">
        <v>38</v>
      </c>
      <c r="X50" s="108"/>
    </row>
    <row r="51" spans="1:24" s="119" customFormat="1" ht="19.5" customHeight="1">
      <c r="A51" s="486" t="s">
        <v>170</v>
      </c>
      <c r="B51" s="522"/>
      <c r="C51" s="315">
        <f t="shared" si="1"/>
        <v>16</v>
      </c>
      <c r="D51" s="316">
        <f t="shared" si="2"/>
        <v>9</v>
      </c>
      <c r="E51" s="316">
        <f t="shared" si="4"/>
        <v>7</v>
      </c>
      <c r="F51" s="316">
        <f t="shared" ref="F51:V51" si="11">SUM(F52:F54)</f>
        <v>2</v>
      </c>
      <c r="G51" s="316">
        <f t="shared" si="11"/>
        <v>4</v>
      </c>
      <c r="H51" s="316">
        <f t="shared" si="11"/>
        <v>0</v>
      </c>
      <c r="I51" s="316">
        <f t="shared" si="11"/>
        <v>0</v>
      </c>
      <c r="J51" s="316">
        <f t="shared" si="11"/>
        <v>0</v>
      </c>
      <c r="K51" s="316">
        <f t="shared" si="11"/>
        <v>0</v>
      </c>
      <c r="L51" s="316">
        <f t="shared" si="11"/>
        <v>0</v>
      </c>
      <c r="M51" s="316">
        <f t="shared" si="11"/>
        <v>0</v>
      </c>
      <c r="N51" s="316">
        <f t="shared" si="11"/>
        <v>5</v>
      </c>
      <c r="O51" s="316">
        <f t="shared" si="11"/>
        <v>3</v>
      </c>
      <c r="P51" s="316">
        <f t="shared" si="11"/>
        <v>0</v>
      </c>
      <c r="Q51" s="316">
        <f t="shared" si="11"/>
        <v>0</v>
      </c>
      <c r="R51" s="316">
        <f t="shared" si="11"/>
        <v>2</v>
      </c>
      <c r="S51" s="316">
        <f t="shared" si="11"/>
        <v>0</v>
      </c>
      <c r="T51" s="316">
        <f t="shared" si="11"/>
        <v>0</v>
      </c>
      <c r="U51" s="316">
        <f t="shared" si="11"/>
        <v>0</v>
      </c>
      <c r="V51" s="316">
        <f t="shared" si="11"/>
        <v>1</v>
      </c>
      <c r="W51" s="465" t="s">
        <v>139</v>
      </c>
      <c r="X51" s="520"/>
    </row>
    <row r="52" spans="1:24" s="120" customFormat="1" ht="15.75" customHeight="1">
      <c r="A52" s="112"/>
      <c r="B52" s="114" t="s">
        <v>39</v>
      </c>
      <c r="C52" s="317">
        <f t="shared" si="1"/>
        <v>16</v>
      </c>
      <c r="D52" s="318">
        <f t="shared" si="2"/>
        <v>9</v>
      </c>
      <c r="E52" s="318">
        <f t="shared" si="4"/>
        <v>7</v>
      </c>
      <c r="F52" s="208">
        <v>2</v>
      </c>
      <c r="G52" s="208">
        <v>4</v>
      </c>
      <c r="H52" s="208">
        <v>0</v>
      </c>
      <c r="I52" s="208">
        <v>0</v>
      </c>
      <c r="J52" s="208">
        <v>0</v>
      </c>
      <c r="K52" s="208">
        <v>0</v>
      </c>
      <c r="L52" s="208">
        <v>0</v>
      </c>
      <c r="M52" s="208">
        <v>0</v>
      </c>
      <c r="N52" s="208">
        <v>5</v>
      </c>
      <c r="O52" s="208">
        <v>3</v>
      </c>
      <c r="P52" s="208">
        <v>0</v>
      </c>
      <c r="Q52" s="208">
        <v>0</v>
      </c>
      <c r="R52" s="208">
        <v>2</v>
      </c>
      <c r="S52" s="208">
        <v>0</v>
      </c>
      <c r="T52" s="208">
        <v>0</v>
      </c>
      <c r="U52" s="208">
        <v>0</v>
      </c>
      <c r="V52" s="208">
        <v>1</v>
      </c>
      <c r="W52" s="111" t="s">
        <v>39</v>
      </c>
      <c r="X52" s="108"/>
    </row>
    <row r="53" spans="1:24" s="120" customFormat="1" ht="15.75" customHeight="1">
      <c r="A53" s="112"/>
      <c r="B53" s="114" t="s">
        <v>40</v>
      </c>
      <c r="C53" s="317">
        <f t="shared" si="1"/>
        <v>0</v>
      </c>
      <c r="D53" s="318">
        <f t="shared" si="2"/>
        <v>0</v>
      </c>
      <c r="E53" s="318">
        <f t="shared" si="4"/>
        <v>0</v>
      </c>
      <c r="F53" s="208">
        <v>0</v>
      </c>
      <c r="G53" s="208">
        <v>0</v>
      </c>
      <c r="H53" s="208">
        <v>0</v>
      </c>
      <c r="I53" s="208">
        <v>0</v>
      </c>
      <c r="J53" s="208">
        <v>0</v>
      </c>
      <c r="K53" s="208">
        <v>0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0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111" t="s">
        <v>40</v>
      </c>
      <c r="X53" s="108"/>
    </row>
    <row r="54" spans="1:24" s="120" customFormat="1" ht="15.75" customHeight="1">
      <c r="A54" s="112"/>
      <c r="B54" s="114" t="s">
        <v>41</v>
      </c>
      <c r="C54" s="317">
        <f t="shared" si="1"/>
        <v>0</v>
      </c>
      <c r="D54" s="318">
        <f t="shared" si="2"/>
        <v>0</v>
      </c>
      <c r="E54" s="318">
        <f t="shared" si="4"/>
        <v>0</v>
      </c>
      <c r="F54" s="208">
        <v>0</v>
      </c>
      <c r="G54" s="208">
        <v>0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0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111" t="s">
        <v>41</v>
      </c>
      <c r="X54" s="108"/>
    </row>
    <row r="55" spans="1:24" s="121" customFormat="1" ht="19.5" customHeight="1">
      <c r="A55" s="486" t="s">
        <v>171</v>
      </c>
      <c r="B55" s="522"/>
      <c r="C55" s="315">
        <f t="shared" si="1"/>
        <v>40</v>
      </c>
      <c r="D55" s="316">
        <f t="shared" si="2"/>
        <v>32</v>
      </c>
      <c r="E55" s="316">
        <f t="shared" si="4"/>
        <v>8</v>
      </c>
      <c r="F55" s="316">
        <f>SUM(F56:F57)</f>
        <v>8</v>
      </c>
      <c r="G55" s="316">
        <f t="shared" ref="G55:V55" si="12">SUM(G56:G57)</f>
        <v>2</v>
      </c>
      <c r="H55" s="316">
        <f t="shared" si="12"/>
        <v>0</v>
      </c>
      <c r="I55" s="316">
        <f t="shared" si="12"/>
        <v>0</v>
      </c>
      <c r="J55" s="316">
        <f t="shared" si="12"/>
        <v>0</v>
      </c>
      <c r="K55" s="316">
        <f t="shared" si="12"/>
        <v>0</v>
      </c>
      <c r="L55" s="316">
        <f t="shared" si="12"/>
        <v>0</v>
      </c>
      <c r="M55" s="316">
        <f t="shared" si="12"/>
        <v>1</v>
      </c>
      <c r="N55" s="316">
        <f t="shared" si="12"/>
        <v>13</v>
      </c>
      <c r="O55" s="316">
        <f t="shared" si="12"/>
        <v>3</v>
      </c>
      <c r="P55" s="316">
        <f t="shared" si="12"/>
        <v>0</v>
      </c>
      <c r="Q55" s="316">
        <f t="shared" si="12"/>
        <v>0</v>
      </c>
      <c r="R55" s="316">
        <f t="shared" si="12"/>
        <v>9</v>
      </c>
      <c r="S55" s="316">
        <f t="shared" si="12"/>
        <v>0</v>
      </c>
      <c r="T55" s="316">
        <f t="shared" si="12"/>
        <v>2</v>
      </c>
      <c r="U55" s="316">
        <f t="shared" si="12"/>
        <v>2</v>
      </c>
      <c r="V55" s="316">
        <f t="shared" si="12"/>
        <v>2</v>
      </c>
      <c r="W55" s="465" t="s">
        <v>140</v>
      </c>
      <c r="X55" s="520"/>
    </row>
    <row r="56" spans="1:24" s="120" customFormat="1" ht="15.75" customHeight="1">
      <c r="A56" s="112"/>
      <c r="B56" s="114" t="s">
        <v>42</v>
      </c>
      <c r="C56" s="317">
        <f t="shared" si="1"/>
        <v>32</v>
      </c>
      <c r="D56" s="318">
        <f t="shared" si="2"/>
        <v>27</v>
      </c>
      <c r="E56" s="318">
        <f t="shared" si="4"/>
        <v>5</v>
      </c>
      <c r="F56" s="208">
        <v>5</v>
      </c>
      <c r="G56" s="208">
        <v>1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1</v>
      </c>
      <c r="N56" s="208">
        <v>13</v>
      </c>
      <c r="O56" s="208">
        <v>1</v>
      </c>
      <c r="P56" s="208">
        <v>0</v>
      </c>
      <c r="Q56" s="208">
        <v>0</v>
      </c>
      <c r="R56" s="208">
        <v>7</v>
      </c>
      <c r="S56" s="208">
        <v>0</v>
      </c>
      <c r="T56" s="208">
        <v>2</v>
      </c>
      <c r="U56" s="208">
        <v>2</v>
      </c>
      <c r="V56" s="208">
        <v>1</v>
      </c>
      <c r="W56" s="111" t="s">
        <v>42</v>
      </c>
      <c r="X56" s="108"/>
    </row>
    <row r="57" spans="1:24" s="122" customFormat="1" ht="15.75" customHeight="1">
      <c r="A57" s="112"/>
      <c r="B57" s="114" t="s">
        <v>54</v>
      </c>
      <c r="C57" s="317">
        <f t="shared" si="1"/>
        <v>8</v>
      </c>
      <c r="D57" s="318">
        <f t="shared" si="2"/>
        <v>5</v>
      </c>
      <c r="E57" s="318">
        <f t="shared" si="4"/>
        <v>3</v>
      </c>
      <c r="F57" s="208">
        <v>3</v>
      </c>
      <c r="G57" s="208">
        <v>1</v>
      </c>
      <c r="H57" s="208">
        <v>0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0</v>
      </c>
      <c r="O57" s="208">
        <v>2</v>
      </c>
      <c r="P57" s="208">
        <v>0</v>
      </c>
      <c r="Q57" s="208">
        <v>0</v>
      </c>
      <c r="R57" s="208">
        <v>2</v>
      </c>
      <c r="S57" s="208">
        <v>0</v>
      </c>
      <c r="T57" s="208">
        <v>0</v>
      </c>
      <c r="U57" s="208">
        <v>0</v>
      </c>
      <c r="V57" s="208">
        <v>1</v>
      </c>
      <c r="W57" s="111" t="s">
        <v>54</v>
      </c>
      <c r="X57" s="108"/>
    </row>
    <row r="58" spans="1:24" s="119" customFormat="1" ht="19.5" customHeight="1">
      <c r="A58" s="486" t="s">
        <v>172</v>
      </c>
      <c r="B58" s="492"/>
      <c r="C58" s="315">
        <f t="shared" si="1"/>
        <v>35</v>
      </c>
      <c r="D58" s="316">
        <f t="shared" si="2"/>
        <v>24</v>
      </c>
      <c r="E58" s="316">
        <f t="shared" si="4"/>
        <v>11</v>
      </c>
      <c r="F58" s="316">
        <f>SUM(F59:F60)</f>
        <v>6</v>
      </c>
      <c r="G58" s="316">
        <f t="shared" ref="G58:V58" si="13">SUM(G59:G60)</f>
        <v>9</v>
      </c>
      <c r="H58" s="316">
        <f t="shared" si="13"/>
        <v>0</v>
      </c>
      <c r="I58" s="316">
        <f t="shared" si="13"/>
        <v>0</v>
      </c>
      <c r="J58" s="316">
        <f t="shared" si="13"/>
        <v>0</v>
      </c>
      <c r="K58" s="316">
        <f t="shared" si="13"/>
        <v>0</v>
      </c>
      <c r="L58" s="316">
        <f t="shared" si="13"/>
        <v>0</v>
      </c>
      <c r="M58" s="316">
        <f t="shared" si="13"/>
        <v>0</v>
      </c>
      <c r="N58" s="316">
        <f t="shared" si="13"/>
        <v>9</v>
      </c>
      <c r="O58" s="316">
        <f t="shared" si="13"/>
        <v>2</v>
      </c>
      <c r="P58" s="316">
        <f t="shared" si="13"/>
        <v>0</v>
      </c>
      <c r="Q58" s="316">
        <f t="shared" si="13"/>
        <v>0</v>
      </c>
      <c r="R58" s="316">
        <f t="shared" si="13"/>
        <v>9</v>
      </c>
      <c r="S58" s="316">
        <f t="shared" si="13"/>
        <v>0</v>
      </c>
      <c r="T58" s="316">
        <f t="shared" si="13"/>
        <v>0</v>
      </c>
      <c r="U58" s="316">
        <f t="shared" si="13"/>
        <v>0</v>
      </c>
      <c r="V58" s="316">
        <f t="shared" si="13"/>
        <v>3</v>
      </c>
      <c r="W58" s="465" t="s">
        <v>141</v>
      </c>
      <c r="X58" s="520"/>
    </row>
    <row r="59" spans="1:24" s="120" customFormat="1" ht="15.75" customHeight="1">
      <c r="A59" s="113"/>
      <c r="B59" s="114" t="s">
        <v>43</v>
      </c>
      <c r="C59" s="317">
        <f t="shared" si="1"/>
        <v>7</v>
      </c>
      <c r="D59" s="318">
        <f t="shared" si="2"/>
        <v>5</v>
      </c>
      <c r="E59" s="318">
        <f t="shared" si="4"/>
        <v>2</v>
      </c>
      <c r="F59" s="208">
        <v>2</v>
      </c>
      <c r="G59" s="208">
        <v>2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1</v>
      </c>
      <c r="O59" s="208">
        <v>0</v>
      </c>
      <c r="P59" s="208">
        <v>0</v>
      </c>
      <c r="Q59" s="208">
        <v>0</v>
      </c>
      <c r="R59" s="208">
        <v>2</v>
      </c>
      <c r="S59" s="208">
        <v>0</v>
      </c>
      <c r="T59" s="208">
        <v>0</v>
      </c>
      <c r="U59" s="208">
        <v>0</v>
      </c>
      <c r="V59" s="208">
        <v>1</v>
      </c>
      <c r="W59" s="111" t="s">
        <v>43</v>
      </c>
      <c r="X59" s="108"/>
    </row>
    <row r="60" spans="1:24" s="120" customFormat="1" ht="15.75" customHeight="1">
      <c r="A60" s="113"/>
      <c r="B60" s="114" t="s">
        <v>128</v>
      </c>
      <c r="C60" s="317">
        <f t="shared" si="1"/>
        <v>28</v>
      </c>
      <c r="D60" s="318">
        <f t="shared" si="2"/>
        <v>19</v>
      </c>
      <c r="E60" s="318">
        <f t="shared" si="4"/>
        <v>9</v>
      </c>
      <c r="F60" s="208">
        <v>4</v>
      </c>
      <c r="G60" s="208">
        <v>7</v>
      </c>
      <c r="H60" s="208">
        <v>0</v>
      </c>
      <c r="I60" s="208">
        <v>0</v>
      </c>
      <c r="J60" s="208">
        <v>0</v>
      </c>
      <c r="K60" s="208">
        <v>0</v>
      </c>
      <c r="L60" s="208">
        <v>0</v>
      </c>
      <c r="M60" s="208">
        <v>0</v>
      </c>
      <c r="N60" s="208">
        <v>8</v>
      </c>
      <c r="O60" s="208">
        <v>2</v>
      </c>
      <c r="P60" s="208">
        <v>0</v>
      </c>
      <c r="Q60" s="208">
        <v>0</v>
      </c>
      <c r="R60" s="208">
        <v>7</v>
      </c>
      <c r="S60" s="208">
        <v>0</v>
      </c>
      <c r="T60" s="208">
        <v>0</v>
      </c>
      <c r="U60" s="208">
        <v>0</v>
      </c>
      <c r="V60" s="208">
        <v>2</v>
      </c>
      <c r="W60" s="111" t="s">
        <v>128</v>
      </c>
      <c r="X60" s="108"/>
    </row>
    <row r="61" spans="1:24" s="119" customFormat="1" ht="19.5" customHeight="1">
      <c r="A61" s="486" t="s">
        <v>173</v>
      </c>
      <c r="B61" s="522"/>
      <c r="C61" s="315">
        <f>D61+E61</f>
        <v>0</v>
      </c>
      <c r="D61" s="316">
        <f>SUM(F61,H61,J61,L61,N61,P61,R61,T61)</f>
        <v>0</v>
      </c>
      <c r="E61" s="316">
        <f>SUM(G61,I61,K61,M61,O61,Q61,S61,U61)</f>
        <v>0</v>
      </c>
      <c r="F61" s="316">
        <f t="shared" ref="F61:V63" si="14">F62</f>
        <v>0</v>
      </c>
      <c r="G61" s="316">
        <f t="shared" si="14"/>
        <v>0</v>
      </c>
      <c r="H61" s="316">
        <f t="shared" si="14"/>
        <v>0</v>
      </c>
      <c r="I61" s="316">
        <f t="shared" si="14"/>
        <v>0</v>
      </c>
      <c r="J61" s="316">
        <f t="shared" si="14"/>
        <v>0</v>
      </c>
      <c r="K61" s="316">
        <f t="shared" si="14"/>
        <v>0</v>
      </c>
      <c r="L61" s="316">
        <f t="shared" si="14"/>
        <v>0</v>
      </c>
      <c r="M61" s="316">
        <f t="shared" si="14"/>
        <v>0</v>
      </c>
      <c r="N61" s="316">
        <f t="shared" si="14"/>
        <v>0</v>
      </c>
      <c r="O61" s="316">
        <f t="shared" si="14"/>
        <v>0</v>
      </c>
      <c r="P61" s="316">
        <f t="shared" si="14"/>
        <v>0</v>
      </c>
      <c r="Q61" s="316">
        <f t="shared" si="14"/>
        <v>0</v>
      </c>
      <c r="R61" s="316">
        <f t="shared" si="14"/>
        <v>0</v>
      </c>
      <c r="S61" s="316">
        <f t="shared" si="14"/>
        <v>0</v>
      </c>
      <c r="T61" s="316">
        <f t="shared" si="14"/>
        <v>0</v>
      </c>
      <c r="U61" s="316">
        <f t="shared" si="14"/>
        <v>0</v>
      </c>
      <c r="V61" s="316">
        <f t="shared" si="14"/>
        <v>0</v>
      </c>
      <c r="W61" s="465" t="s">
        <v>142</v>
      </c>
      <c r="X61" s="520"/>
    </row>
    <row r="62" spans="1:24" s="120" customFormat="1" ht="15.75" customHeight="1">
      <c r="A62" s="113"/>
      <c r="B62" s="114" t="s">
        <v>44</v>
      </c>
      <c r="C62" s="317">
        <f t="shared" si="1"/>
        <v>0</v>
      </c>
      <c r="D62" s="318">
        <f t="shared" si="2"/>
        <v>0</v>
      </c>
      <c r="E62" s="318">
        <f t="shared" si="4"/>
        <v>0</v>
      </c>
      <c r="F62" s="208">
        <v>0</v>
      </c>
      <c r="G62" s="208">
        <v>0</v>
      </c>
      <c r="H62" s="208">
        <v>0</v>
      </c>
      <c r="I62" s="208">
        <v>0</v>
      </c>
      <c r="J62" s="208">
        <v>0</v>
      </c>
      <c r="K62" s="208">
        <v>0</v>
      </c>
      <c r="L62" s="208">
        <v>0</v>
      </c>
      <c r="M62" s="208">
        <v>0</v>
      </c>
      <c r="N62" s="208">
        <v>0</v>
      </c>
      <c r="O62" s="208">
        <v>0</v>
      </c>
      <c r="P62" s="208">
        <v>0</v>
      </c>
      <c r="Q62" s="208">
        <v>0</v>
      </c>
      <c r="R62" s="208">
        <v>0</v>
      </c>
      <c r="S62" s="208">
        <v>0</v>
      </c>
      <c r="T62" s="208">
        <v>0</v>
      </c>
      <c r="U62" s="208">
        <v>0</v>
      </c>
      <c r="V62" s="208">
        <v>0</v>
      </c>
      <c r="W62" s="111" t="s">
        <v>44</v>
      </c>
      <c r="X62" s="108"/>
    </row>
    <row r="63" spans="1:24" s="121" customFormat="1" ht="19.5" customHeight="1">
      <c r="A63" s="486" t="s">
        <v>143</v>
      </c>
      <c r="B63" s="492"/>
      <c r="C63" s="315">
        <f t="shared" si="1"/>
        <v>8</v>
      </c>
      <c r="D63" s="316">
        <f t="shared" si="2"/>
        <v>5</v>
      </c>
      <c r="E63" s="316">
        <f t="shared" si="4"/>
        <v>3</v>
      </c>
      <c r="F63" s="316">
        <f t="shared" si="14"/>
        <v>2</v>
      </c>
      <c r="G63" s="316">
        <f t="shared" si="14"/>
        <v>2</v>
      </c>
      <c r="H63" s="316">
        <f t="shared" si="14"/>
        <v>0</v>
      </c>
      <c r="I63" s="316">
        <f t="shared" si="14"/>
        <v>0</v>
      </c>
      <c r="J63" s="316">
        <f t="shared" si="14"/>
        <v>0</v>
      </c>
      <c r="K63" s="316">
        <f t="shared" si="14"/>
        <v>0</v>
      </c>
      <c r="L63" s="316">
        <f t="shared" si="14"/>
        <v>0</v>
      </c>
      <c r="M63" s="316">
        <f t="shared" si="14"/>
        <v>0</v>
      </c>
      <c r="N63" s="316">
        <f t="shared" si="14"/>
        <v>1</v>
      </c>
      <c r="O63" s="316">
        <f t="shared" si="14"/>
        <v>1</v>
      </c>
      <c r="P63" s="316">
        <f t="shared" si="14"/>
        <v>0</v>
      </c>
      <c r="Q63" s="316">
        <f t="shared" si="14"/>
        <v>0</v>
      </c>
      <c r="R63" s="316">
        <f t="shared" si="14"/>
        <v>2</v>
      </c>
      <c r="S63" s="316">
        <f t="shared" si="14"/>
        <v>0</v>
      </c>
      <c r="T63" s="316">
        <f t="shared" si="14"/>
        <v>0</v>
      </c>
      <c r="U63" s="316">
        <f t="shared" si="14"/>
        <v>0</v>
      </c>
      <c r="V63" s="316">
        <f t="shared" si="14"/>
        <v>1</v>
      </c>
      <c r="W63" s="465" t="s">
        <v>143</v>
      </c>
      <c r="X63" s="520"/>
    </row>
    <row r="64" spans="1:24" s="122" customFormat="1" ht="15.75" customHeight="1">
      <c r="A64" s="113"/>
      <c r="B64" s="114" t="s">
        <v>129</v>
      </c>
      <c r="C64" s="317">
        <f t="shared" si="1"/>
        <v>8</v>
      </c>
      <c r="D64" s="318">
        <f t="shared" si="2"/>
        <v>5</v>
      </c>
      <c r="E64" s="318">
        <f t="shared" si="4"/>
        <v>3</v>
      </c>
      <c r="F64" s="208">
        <v>2</v>
      </c>
      <c r="G64" s="208">
        <v>2</v>
      </c>
      <c r="H64" s="208">
        <v>0</v>
      </c>
      <c r="I64" s="208">
        <v>0</v>
      </c>
      <c r="J64" s="208">
        <v>0</v>
      </c>
      <c r="K64" s="208">
        <v>0</v>
      </c>
      <c r="L64" s="208">
        <v>0</v>
      </c>
      <c r="M64" s="208">
        <v>0</v>
      </c>
      <c r="N64" s="208">
        <v>1</v>
      </c>
      <c r="O64" s="208">
        <v>1</v>
      </c>
      <c r="P64" s="208">
        <v>0</v>
      </c>
      <c r="Q64" s="208">
        <v>0</v>
      </c>
      <c r="R64" s="208">
        <v>2</v>
      </c>
      <c r="S64" s="208">
        <v>0</v>
      </c>
      <c r="T64" s="208">
        <v>0</v>
      </c>
      <c r="U64" s="208">
        <v>0</v>
      </c>
      <c r="V64" s="214">
        <v>1</v>
      </c>
      <c r="W64" s="111" t="s">
        <v>129</v>
      </c>
      <c r="X64" s="108"/>
    </row>
    <row r="65" spans="1:24" s="26" customFormat="1" ht="15.75" customHeight="1">
      <c r="A65" s="25"/>
      <c r="B65" s="27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8"/>
      <c r="X65" s="25"/>
    </row>
    <row r="66" spans="1:24" ht="11.65" customHeight="1">
      <c r="B66" s="62"/>
      <c r="C66" s="62"/>
      <c r="D66" s="62"/>
      <c r="E66" s="62"/>
      <c r="F66" s="62"/>
      <c r="G66" s="62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4" ht="11.65" customHeight="1">
      <c r="B67" s="62"/>
      <c r="C67" s="62"/>
      <c r="D67" s="62"/>
      <c r="E67" s="62"/>
      <c r="F67" s="30"/>
      <c r="G67" s="30"/>
    </row>
    <row r="68" spans="1:24" ht="11.65" customHeight="1">
      <c r="B68" s="63"/>
      <c r="C68" s="63"/>
      <c r="D68" s="63"/>
      <c r="E68" s="63"/>
    </row>
    <row r="69" spans="1:24" ht="11.65" customHeight="1">
      <c r="B69" s="63"/>
      <c r="C69" s="63"/>
      <c r="D69" s="63"/>
      <c r="E69" s="63"/>
    </row>
    <row r="70" spans="1:24" ht="11.65" customHeight="1">
      <c r="B70" s="63"/>
      <c r="C70" s="63"/>
      <c r="D70" s="63"/>
      <c r="E70" s="63"/>
    </row>
    <row r="71" spans="1:24" ht="11.65" customHeight="1">
      <c r="B71" s="63"/>
      <c r="C71" s="63"/>
      <c r="D71" s="63"/>
      <c r="E71" s="63"/>
    </row>
    <row r="72" spans="1:24" ht="11.65" customHeight="1">
      <c r="B72" s="63"/>
      <c r="C72" s="63"/>
      <c r="D72" s="63"/>
      <c r="E72" s="63"/>
    </row>
    <row r="73" spans="1:24" ht="11.65" customHeight="1">
      <c r="B73" s="63"/>
      <c r="C73" s="63"/>
      <c r="D73" s="63"/>
      <c r="E73" s="63"/>
    </row>
    <row r="74" spans="1:24" ht="11.65" customHeight="1">
      <c r="B74" s="63"/>
      <c r="C74" s="63"/>
      <c r="D74" s="63"/>
      <c r="E74" s="63"/>
    </row>
    <row r="75" spans="1:24" ht="11.65" customHeight="1">
      <c r="B75" s="63"/>
      <c r="C75" s="63"/>
      <c r="D75" s="63"/>
      <c r="E75" s="63"/>
    </row>
    <row r="76" spans="1:24" ht="11.65" customHeight="1">
      <c r="B76" s="63"/>
      <c r="C76" s="63"/>
      <c r="D76" s="63"/>
      <c r="E76" s="63"/>
    </row>
    <row r="77" spans="1:24" ht="11.65" customHeight="1">
      <c r="B77" s="63"/>
      <c r="C77" s="63"/>
      <c r="D77" s="63"/>
      <c r="E77" s="63"/>
    </row>
    <row r="78" spans="1:24" ht="11.65" customHeight="1">
      <c r="B78" s="63"/>
      <c r="C78" s="63"/>
      <c r="D78" s="63"/>
      <c r="E78" s="63"/>
    </row>
    <row r="79" spans="1:24" ht="11.65" customHeight="1">
      <c r="B79" s="63"/>
      <c r="C79" s="63"/>
      <c r="D79" s="63"/>
      <c r="E79" s="63"/>
    </row>
    <row r="80" spans="1:24" ht="11.65" customHeight="1">
      <c r="B80" s="63"/>
      <c r="C80" s="63"/>
      <c r="D80" s="63"/>
      <c r="E80" s="63"/>
    </row>
  </sheetData>
  <mergeCells count="51">
    <mergeCell ref="A63:B63"/>
    <mergeCell ref="W63:X63"/>
    <mergeCell ref="W55:X55"/>
    <mergeCell ref="W58:X58"/>
    <mergeCell ref="W61:X61"/>
    <mergeCell ref="A61:B61"/>
    <mergeCell ref="A58:B58"/>
    <mergeCell ref="W51:X51"/>
    <mergeCell ref="F4:I4"/>
    <mergeCell ref="L5:L6"/>
    <mergeCell ref="S5:S6"/>
    <mergeCell ref="P4:Q4"/>
    <mergeCell ref="W42:X42"/>
    <mergeCell ref="M5:M6"/>
    <mergeCell ref="W44:X44"/>
    <mergeCell ref="N5:N6"/>
    <mergeCell ref="Q5:Q6"/>
    <mergeCell ref="O5:O6"/>
    <mergeCell ref="R5:R6"/>
    <mergeCell ref="W47:X47"/>
    <mergeCell ref="V4:V6"/>
    <mergeCell ref="D5:D6"/>
    <mergeCell ref="A1:M1"/>
    <mergeCell ref="L4:M4"/>
    <mergeCell ref="W37:X37"/>
    <mergeCell ref="W14:X14"/>
    <mergeCell ref="W4:X6"/>
    <mergeCell ref="A34:B34"/>
    <mergeCell ref="E5:E6"/>
    <mergeCell ref="T5:T6"/>
    <mergeCell ref="W34:X34"/>
    <mergeCell ref="N4:O4"/>
    <mergeCell ref="H5:I5"/>
    <mergeCell ref="T4:U4"/>
    <mergeCell ref="U5:U6"/>
    <mergeCell ref="A51:B51"/>
    <mergeCell ref="J5:J6"/>
    <mergeCell ref="A42:B42"/>
    <mergeCell ref="A55:B55"/>
    <mergeCell ref="R4:S4"/>
    <mergeCell ref="C4:E4"/>
    <mergeCell ref="A44:B44"/>
    <mergeCell ref="K5:K6"/>
    <mergeCell ref="J4:K4"/>
    <mergeCell ref="A37:B37"/>
    <mergeCell ref="P5:P6"/>
    <mergeCell ref="A47:B47"/>
    <mergeCell ref="A14:B14"/>
    <mergeCell ref="A4:B6"/>
    <mergeCell ref="F5:G5"/>
    <mergeCell ref="C5:C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9">
    <tabColor theme="3" tint="0.59999389629810485"/>
  </sheetPr>
  <dimension ref="A1:Y76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2" sqref="B2"/>
    </sheetView>
  </sheetViews>
  <sheetFormatPr defaultColWidth="8.75" defaultRowHeight="12" customHeight="1"/>
  <cols>
    <col min="1" max="1" width="1.375" style="29" customWidth="1"/>
    <col min="2" max="2" width="8.75" style="29" customWidth="1"/>
    <col min="3" max="5" width="8.125" style="29" customWidth="1"/>
    <col min="6" max="21" width="7.125" style="29" customWidth="1"/>
    <col min="22" max="22" width="8.125" style="29" customWidth="1"/>
    <col min="23" max="23" width="8.75" style="29" customWidth="1"/>
    <col min="24" max="24" width="1.375" style="29" customWidth="1"/>
    <col min="25" max="16384" width="8.75" style="29"/>
  </cols>
  <sheetData>
    <row r="1" spans="1:25" s="24" customFormat="1" ht="15.75" customHeight="1">
      <c r="A1" s="523" t="s">
        <v>206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250"/>
      <c r="O1" s="250"/>
      <c r="P1" s="144"/>
      <c r="Q1" s="144"/>
      <c r="R1" s="144"/>
      <c r="S1" s="144"/>
      <c r="T1" s="145" t="s">
        <v>130</v>
      </c>
      <c r="U1" s="144"/>
      <c r="V1" s="144"/>
      <c r="W1" s="146"/>
      <c r="X1" s="146"/>
    </row>
    <row r="2" spans="1:25" s="24" customFormat="1" ht="15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44"/>
      <c r="Q2" s="144"/>
      <c r="R2" s="144"/>
      <c r="S2" s="144"/>
      <c r="T2" s="145"/>
      <c r="U2" s="144"/>
      <c r="V2" s="144"/>
      <c r="W2" s="146"/>
      <c r="X2" s="146"/>
    </row>
    <row r="3" spans="1:25" s="24" customFormat="1" ht="15.75" customHeight="1">
      <c r="A3" s="145" t="s">
        <v>240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 t="s">
        <v>204</v>
      </c>
      <c r="O3" s="148"/>
      <c r="P3" s="148"/>
      <c r="Q3" s="148"/>
      <c r="R3" s="148"/>
      <c r="S3" s="148"/>
      <c r="T3" s="149"/>
      <c r="U3" s="148"/>
      <c r="V3" s="14"/>
      <c r="W3" s="150"/>
      <c r="X3" s="151" t="s">
        <v>0</v>
      </c>
    </row>
    <row r="4" spans="1:25" s="24" customFormat="1" ht="15.75" customHeight="1">
      <c r="A4" s="488" t="s">
        <v>193</v>
      </c>
      <c r="B4" s="489"/>
      <c r="C4" s="514" t="s">
        <v>55</v>
      </c>
      <c r="D4" s="515"/>
      <c r="E4" s="519"/>
      <c r="F4" s="501" t="s">
        <v>70</v>
      </c>
      <c r="G4" s="502"/>
      <c r="H4" s="502"/>
      <c r="I4" s="503"/>
      <c r="J4" s="541" t="s">
        <v>71</v>
      </c>
      <c r="K4" s="542"/>
      <c r="L4" s="541" t="s">
        <v>110</v>
      </c>
      <c r="M4" s="542"/>
      <c r="N4" s="541" t="s">
        <v>109</v>
      </c>
      <c r="O4" s="542"/>
      <c r="P4" s="541" t="s">
        <v>176</v>
      </c>
      <c r="Q4" s="542"/>
      <c r="R4" s="541" t="s">
        <v>72</v>
      </c>
      <c r="S4" s="542"/>
      <c r="T4" s="541" t="s">
        <v>73</v>
      </c>
      <c r="U4" s="542"/>
      <c r="V4" s="543" t="s">
        <v>205</v>
      </c>
      <c r="W4" s="478" t="s">
        <v>193</v>
      </c>
      <c r="X4" s="479"/>
      <c r="Y4" s="26"/>
    </row>
    <row r="5" spans="1:25" s="24" customFormat="1" ht="15.75" customHeight="1">
      <c r="A5" s="481"/>
      <c r="B5" s="490"/>
      <c r="C5" s="516" t="s">
        <v>3</v>
      </c>
      <c r="D5" s="516" t="s">
        <v>1</v>
      </c>
      <c r="E5" s="516" t="s">
        <v>2</v>
      </c>
      <c r="F5" s="498" t="s">
        <v>150</v>
      </c>
      <c r="G5" s="500"/>
      <c r="H5" s="498" t="s">
        <v>111</v>
      </c>
      <c r="I5" s="500"/>
      <c r="J5" s="516" t="s">
        <v>1</v>
      </c>
      <c r="K5" s="516" t="s">
        <v>2</v>
      </c>
      <c r="L5" s="516" t="s">
        <v>1</v>
      </c>
      <c r="M5" s="516" t="s">
        <v>2</v>
      </c>
      <c r="N5" s="516" t="s">
        <v>1</v>
      </c>
      <c r="O5" s="516" t="s">
        <v>2</v>
      </c>
      <c r="P5" s="516" t="s">
        <v>1</v>
      </c>
      <c r="Q5" s="516" t="s">
        <v>2</v>
      </c>
      <c r="R5" s="516" t="s">
        <v>1</v>
      </c>
      <c r="S5" s="516" t="s">
        <v>2</v>
      </c>
      <c r="T5" s="516" t="s">
        <v>1</v>
      </c>
      <c r="U5" s="516" t="s">
        <v>2</v>
      </c>
      <c r="V5" s="544"/>
      <c r="W5" s="480"/>
      <c r="X5" s="481"/>
    </row>
    <row r="6" spans="1:25" s="24" customFormat="1" ht="15.75" customHeight="1">
      <c r="A6" s="483"/>
      <c r="B6" s="491"/>
      <c r="C6" s="497"/>
      <c r="D6" s="497"/>
      <c r="E6" s="497"/>
      <c r="F6" s="253" t="s">
        <v>1</v>
      </c>
      <c r="G6" s="253" t="s">
        <v>2</v>
      </c>
      <c r="H6" s="249" t="s">
        <v>1</v>
      </c>
      <c r="I6" s="177" t="s">
        <v>2</v>
      </c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545"/>
      <c r="W6" s="482"/>
      <c r="X6" s="483"/>
    </row>
    <row r="7" spans="1:25" s="83" customFormat="1" ht="15.75" customHeight="1">
      <c r="A7" s="160"/>
      <c r="B7" s="161"/>
      <c r="C7" s="29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3"/>
      <c r="X7" s="194"/>
    </row>
    <row r="8" spans="1:25" s="24" customFormat="1" ht="16.5" customHeight="1">
      <c r="A8" s="157"/>
      <c r="B8" s="158" t="s">
        <v>265</v>
      </c>
      <c r="C8" s="206">
        <v>765</v>
      </c>
      <c r="D8" s="206">
        <v>458</v>
      </c>
      <c r="E8" s="206">
        <v>307</v>
      </c>
      <c r="F8" s="206">
        <v>143</v>
      </c>
      <c r="G8" s="206">
        <v>206</v>
      </c>
      <c r="H8" s="206">
        <v>0</v>
      </c>
      <c r="I8" s="206">
        <v>0</v>
      </c>
      <c r="J8" s="206">
        <v>0</v>
      </c>
      <c r="K8" s="206">
        <v>2</v>
      </c>
      <c r="L8" s="206">
        <v>0</v>
      </c>
      <c r="M8" s="206">
        <v>2</v>
      </c>
      <c r="N8" s="206">
        <v>154</v>
      </c>
      <c r="O8" s="206">
        <v>81</v>
      </c>
      <c r="P8" s="206">
        <v>0</v>
      </c>
      <c r="Q8" s="206">
        <v>0</v>
      </c>
      <c r="R8" s="206">
        <v>153</v>
      </c>
      <c r="S8" s="206">
        <v>9</v>
      </c>
      <c r="T8" s="206">
        <v>8</v>
      </c>
      <c r="U8" s="206">
        <v>7</v>
      </c>
      <c r="V8" s="196">
        <v>66</v>
      </c>
      <c r="W8" s="50" t="s">
        <v>265</v>
      </c>
      <c r="X8" s="41"/>
    </row>
    <row r="9" spans="1:25" s="76" customFormat="1" ht="16.5" customHeight="1">
      <c r="A9" s="284"/>
      <c r="B9" s="285" t="s">
        <v>328</v>
      </c>
      <c r="C9" s="310">
        <f t="shared" ref="C9:V9" si="0">SUM(C11,C31,C34,C39,C41,C44,C48,C52,C55,C58,C60)</f>
        <v>758</v>
      </c>
      <c r="D9" s="311">
        <f t="shared" si="0"/>
        <v>451</v>
      </c>
      <c r="E9" s="311">
        <f t="shared" si="0"/>
        <v>307</v>
      </c>
      <c r="F9" s="311">
        <f t="shared" si="0"/>
        <v>139</v>
      </c>
      <c r="G9" s="311">
        <f t="shared" si="0"/>
        <v>205</v>
      </c>
      <c r="H9" s="311">
        <f t="shared" si="0"/>
        <v>0</v>
      </c>
      <c r="I9" s="311">
        <f t="shared" si="0"/>
        <v>0</v>
      </c>
      <c r="J9" s="311">
        <f t="shared" si="0"/>
        <v>0</v>
      </c>
      <c r="K9" s="311">
        <f t="shared" si="0"/>
        <v>5</v>
      </c>
      <c r="L9" s="311">
        <f t="shared" si="0"/>
        <v>0</v>
      </c>
      <c r="M9" s="311">
        <f t="shared" si="0"/>
        <v>2</v>
      </c>
      <c r="N9" s="311">
        <f t="shared" si="0"/>
        <v>153</v>
      </c>
      <c r="O9" s="311">
        <f t="shared" si="0"/>
        <v>83</v>
      </c>
      <c r="P9" s="311">
        <f t="shared" si="0"/>
        <v>0</v>
      </c>
      <c r="Q9" s="311">
        <f t="shared" si="0"/>
        <v>0</v>
      </c>
      <c r="R9" s="311">
        <f t="shared" si="0"/>
        <v>153</v>
      </c>
      <c r="S9" s="311">
        <f t="shared" si="0"/>
        <v>7</v>
      </c>
      <c r="T9" s="311">
        <f t="shared" si="0"/>
        <v>6</v>
      </c>
      <c r="U9" s="311">
        <f t="shared" si="0"/>
        <v>5</v>
      </c>
      <c r="V9" s="311">
        <f t="shared" si="0"/>
        <v>65</v>
      </c>
      <c r="W9" s="273" t="s">
        <v>328</v>
      </c>
      <c r="X9" s="73"/>
    </row>
    <row r="10" spans="1:25" s="24" customFormat="1" ht="15.75" customHeight="1">
      <c r="A10" s="150"/>
      <c r="B10" s="153"/>
      <c r="C10" s="29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179"/>
      <c r="X10" s="41"/>
    </row>
    <row r="11" spans="1:25" s="119" customFormat="1" ht="19.5" customHeight="1">
      <c r="A11" s="486" t="s">
        <v>132</v>
      </c>
      <c r="B11" s="494"/>
      <c r="C11" s="315">
        <f>D11+E11</f>
        <v>561</v>
      </c>
      <c r="D11" s="316">
        <f>SUM(F11,H11,J11,L11,N11,P11,R11,T11)</f>
        <v>320</v>
      </c>
      <c r="E11" s="316">
        <f>SUM(G11,I11,K11,M11,O11,Q11,S11,U11)</f>
        <v>241</v>
      </c>
      <c r="F11" s="316">
        <f>SUM(F13:F30)</f>
        <v>102</v>
      </c>
      <c r="G11" s="316">
        <f t="shared" ref="G11:V11" si="1">SUM(G13:G30)</f>
        <v>162</v>
      </c>
      <c r="H11" s="316">
        <f t="shared" si="1"/>
        <v>0</v>
      </c>
      <c r="I11" s="316">
        <f t="shared" si="1"/>
        <v>0</v>
      </c>
      <c r="J11" s="316">
        <f t="shared" si="1"/>
        <v>0</v>
      </c>
      <c r="K11" s="316">
        <f t="shared" si="1"/>
        <v>5</v>
      </c>
      <c r="L11" s="316">
        <f t="shared" si="1"/>
        <v>0</v>
      </c>
      <c r="M11" s="316">
        <f t="shared" si="1"/>
        <v>1</v>
      </c>
      <c r="N11" s="316">
        <f t="shared" si="1"/>
        <v>107</v>
      </c>
      <c r="O11" s="316">
        <f t="shared" si="1"/>
        <v>64</v>
      </c>
      <c r="P11" s="316">
        <f t="shared" si="1"/>
        <v>0</v>
      </c>
      <c r="Q11" s="316">
        <f t="shared" si="1"/>
        <v>0</v>
      </c>
      <c r="R11" s="316">
        <f t="shared" si="1"/>
        <v>107</v>
      </c>
      <c r="S11" s="316">
        <f t="shared" si="1"/>
        <v>6</v>
      </c>
      <c r="T11" s="316">
        <f t="shared" si="1"/>
        <v>4</v>
      </c>
      <c r="U11" s="316">
        <f t="shared" si="1"/>
        <v>3</v>
      </c>
      <c r="V11" s="316">
        <f t="shared" si="1"/>
        <v>48</v>
      </c>
      <c r="W11" s="465" t="s">
        <v>132</v>
      </c>
      <c r="X11" s="477"/>
    </row>
    <row r="12" spans="1:25" s="119" customFormat="1" ht="15.75" customHeight="1">
      <c r="A12" s="103"/>
      <c r="B12" s="292" t="s">
        <v>133</v>
      </c>
      <c r="C12" s="315">
        <f t="shared" ref="C12:C61" si="2">D12+E12</f>
        <v>188</v>
      </c>
      <c r="D12" s="316">
        <f t="shared" ref="D12:D61" si="3">SUM(F12,H12,J12,L12,N12,P12,R12,T12)</f>
        <v>101</v>
      </c>
      <c r="E12" s="316">
        <f t="shared" ref="E12:E61" si="4">SUM(G12,I12,K12,M12,O12,Q12,S12,U12)</f>
        <v>87</v>
      </c>
      <c r="F12" s="316">
        <f t="shared" ref="F12:V12" si="5">SUM(F13:F17)</f>
        <v>39</v>
      </c>
      <c r="G12" s="316">
        <f t="shared" si="5"/>
        <v>59</v>
      </c>
      <c r="H12" s="316">
        <f t="shared" si="5"/>
        <v>0</v>
      </c>
      <c r="I12" s="316">
        <f t="shared" si="5"/>
        <v>0</v>
      </c>
      <c r="J12" s="316">
        <f t="shared" si="5"/>
        <v>0</v>
      </c>
      <c r="K12" s="316">
        <f t="shared" si="5"/>
        <v>2</v>
      </c>
      <c r="L12" s="316">
        <f t="shared" si="5"/>
        <v>0</v>
      </c>
      <c r="M12" s="316">
        <f t="shared" si="5"/>
        <v>0</v>
      </c>
      <c r="N12" s="316">
        <f t="shared" si="5"/>
        <v>24</v>
      </c>
      <c r="O12" s="316">
        <f t="shared" si="5"/>
        <v>24</v>
      </c>
      <c r="P12" s="316">
        <f t="shared" si="5"/>
        <v>0</v>
      </c>
      <c r="Q12" s="316">
        <f t="shared" si="5"/>
        <v>0</v>
      </c>
      <c r="R12" s="316">
        <f t="shared" si="5"/>
        <v>38</v>
      </c>
      <c r="S12" s="316">
        <f t="shared" si="5"/>
        <v>2</v>
      </c>
      <c r="T12" s="316">
        <f t="shared" si="5"/>
        <v>0</v>
      </c>
      <c r="U12" s="316">
        <f t="shared" si="5"/>
        <v>0</v>
      </c>
      <c r="V12" s="316">
        <f t="shared" si="5"/>
        <v>16</v>
      </c>
      <c r="W12" s="278" t="s">
        <v>133</v>
      </c>
      <c r="X12" s="103"/>
    </row>
    <row r="13" spans="1:25" s="120" customFormat="1" ht="15.75" customHeight="1">
      <c r="A13" s="112"/>
      <c r="B13" s="169" t="s">
        <v>18</v>
      </c>
      <c r="C13" s="317">
        <f t="shared" si="2"/>
        <v>60</v>
      </c>
      <c r="D13" s="318">
        <f t="shared" si="3"/>
        <v>36</v>
      </c>
      <c r="E13" s="318">
        <f t="shared" si="4"/>
        <v>24</v>
      </c>
      <c r="F13" s="208">
        <v>13</v>
      </c>
      <c r="G13" s="208">
        <v>15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13</v>
      </c>
      <c r="O13" s="208">
        <v>9</v>
      </c>
      <c r="P13" s="208">
        <v>0</v>
      </c>
      <c r="Q13" s="208">
        <v>0</v>
      </c>
      <c r="R13" s="208">
        <v>10</v>
      </c>
      <c r="S13" s="208">
        <v>0</v>
      </c>
      <c r="T13" s="208">
        <v>0</v>
      </c>
      <c r="U13" s="208">
        <v>0</v>
      </c>
      <c r="V13" s="208">
        <v>4</v>
      </c>
      <c r="W13" s="107" t="s">
        <v>18</v>
      </c>
      <c r="X13" s="108"/>
    </row>
    <row r="14" spans="1:25" s="120" customFormat="1" ht="15.75" customHeight="1">
      <c r="A14" s="112"/>
      <c r="B14" s="169" t="s">
        <v>19</v>
      </c>
      <c r="C14" s="317">
        <f t="shared" si="2"/>
        <v>36</v>
      </c>
      <c r="D14" s="318">
        <f t="shared" si="3"/>
        <v>22</v>
      </c>
      <c r="E14" s="318">
        <f t="shared" si="4"/>
        <v>14</v>
      </c>
      <c r="F14" s="208">
        <v>7</v>
      </c>
      <c r="G14" s="208">
        <v>8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9</v>
      </c>
      <c r="O14" s="208">
        <v>5</v>
      </c>
      <c r="P14" s="208">
        <v>0</v>
      </c>
      <c r="Q14" s="208">
        <v>0</v>
      </c>
      <c r="R14" s="208">
        <v>6</v>
      </c>
      <c r="S14" s="208">
        <v>1</v>
      </c>
      <c r="T14" s="208">
        <v>0</v>
      </c>
      <c r="U14" s="208">
        <v>0</v>
      </c>
      <c r="V14" s="208">
        <v>2</v>
      </c>
      <c r="W14" s="107" t="s">
        <v>19</v>
      </c>
      <c r="X14" s="108"/>
    </row>
    <row r="15" spans="1:25" s="120" customFormat="1" ht="15.75" customHeight="1">
      <c r="A15" s="112"/>
      <c r="B15" s="169" t="s">
        <v>20</v>
      </c>
      <c r="C15" s="317">
        <f t="shared" si="2"/>
        <v>26</v>
      </c>
      <c r="D15" s="318">
        <f t="shared" si="3"/>
        <v>12</v>
      </c>
      <c r="E15" s="318">
        <f t="shared" si="4"/>
        <v>14</v>
      </c>
      <c r="F15" s="208">
        <v>6</v>
      </c>
      <c r="G15" s="208">
        <v>10</v>
      </c>
      <c r="H15" s="208">
        <v>0</v>
      </c>
      <c r="I15" s="208">
        <v>0</v>
      </c>
      <c r="J15" s="208">
        <v>0</v>
      </c>
      <c r="K15" s="208">
        <v>1</v>
      </c>
      <c r="L15" s="208">
        <v>0</v>
      </c>
      <c r="M15" s="208">
        <v>0</v>
      </c>
      <c r="N15" s="208">
        <v>0</v>
      </c>
      <c r="O15" s="208">
        <v>3</v>
      </c>
      <c r="P15" s="208">
        <v>0</v>
      </c>
      <c r="Q15" s="208">
        <v>0</v>
      </c>
      <c r="R15" s="208">
        <v>6</v>
      </c>
      <c r="S15" s="208">
        <v>0</v>
      </c>
      <c r="T15" s="208">
        <v>0</v>
      </c>
      <c r="U15" s="208">
        <v>0</v>
      </c>
      <c r="V15" s="208">
        <v>3</v>
      </c>
      <c r="W15" s="107" t="s">
        <v>20</v>
      </c>
      <c r="X15" s="108"/>
    </row>
    <row r="16" spans="1:25" s="120" customFormat="1" ht="15.75" customHeight="1">
      <c r="A16" s="112"/>
      <c r="B16" s="169" t="s">
        <v>21</v>
      </c>
      <c r="C16" s="317">
        <f t="shared" si="2"/>
        <v>33</v>
      </c>
      <c r="D16" s="318">
        <f t="shared" si="3"/>
        <v>12</v>
      </c>
      <c r="E16" s="318">
        <f t="shared" si="4"/>
        <v>21</v>
      </c>
      <c r="F16" s="208">
        <v>4</v>
      </c>
      <c r="G16" s="208">
        <v>16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5</v>
      </c>
      <c r="P16" s="208">
        <v>0</v>
      </c>
      <c r="Q16" s="208">
        <v>0</v>
      </c>
      <c r="R16" s="208">
        <v>8</v>
      </c>
      <c r="S16" s="208">
        <v>0</v>
      </c>
      <c r="T16" s="208">
        <v>0</v>
      </c>
      <c r="U16" s="208">
        <v>0</v>
      </c>
      <c r="V16" s="208">
        <v>4</v>
      </c>
      <c r="W16" s="107" t="s">
        <v>21</v>
      </c>
      <c r="X16" s="108"/>
    </row>
    <row r="17" spans="1:24" s="120" customFormat="1" ht="15.75" customHeight="1">
      <c r="A17" s="112"/>
      <c r="B17" s="169" t="s">
        <v>22</v>
      </c>
      <c r="C17" s="317">
        <f t="shared" si="2"/>
        <v>33</v>
      </c>
      <c r="D17" s="318">
        <f t="shared" si="3"/>
        <v>19</v>
      </c>
      <c r="E17" s="318">
        <f t="shared" si="4"/>
        <v>14</v>
      </c>
      <c r="F17" s="208">
        <v>9</v>
      </c>
      <c r="G17" s="208">
        <v>10</v>
      </c>
      <c r="H17" s="208">
        <v>0</v>
      </c>
      <c r="I17" s="208">
        <v>0</v>
      </c>
      <c r="J17" s="208">
        <v>0</v>
      </c>
      <c r="K17" s="208">
        <v>1</v>
      </c>
      <c r="L17" s="208">
        <v>0</v>
      </c>
      <c r="M17" s="208">
        <v>0</v>
      </c>
      <c r="N17" s="208">
        <v>2</v>
      </c>
      <c r="O17" s="208">
        <v>2</v>
      </c>
      <c r="P17" s="208">
        <v>0</v>
      </c>
      <c r="Q17" s="208">
        <v>0</v>
      </c>
      <c r="R17" s="208">
        <v>8</v>
      </c>
      <c r="S17" s="208">
        <v>1</v>
      </c>
      <c r="T17" s="208">
        <v>0</v>
      </c>
      <c r="U17" s="208">
        <v>0</v>
      </c>
      <c r="V17" s="208">
        <v>3</v>
      </c>
      <c r="W17" s="107" t="s">
        <v>22</v>
      </c>
      <c r="X17" s="108"/>
    </row>
    <row r="18" spans="1:24" s="120" customFormat="1" ht="15.75" customHeight="1">
      <c r="A18" s="112"/>
      <c r="B18" s="114" t="s">
        <v>23</v>
      </c>
      <c r="C18" s="317">
        <f t="shared" si="2"/>
        <v>79</v>
      </c>
      <c r="D18" s="318">
        <f t="shared" si="3"/>
        <v>47</v>
      </c>
      <c r="E18" s="318">
        <f t="shared" si="4"/>
        <v>32</v>
      </c>
      <c r="F18" s="208">
        <v>12</v>
      </c>
      <c r="G18" s="208">
        <v>23</v>
      </c>
      <c r="H18" s="208">
        <v>0</v>
      </c>
      <c r="I18" s="208">
        <v>0</v>
      </c>
      <c r="J18" s="208">
        <v>0</v>
      </c>
      <c r="K18" s="208">
        <v>1</v>
      </c>
      <c r="L18" s="208">
        <v>0</v>
      </c>
      <c r="M18" s="208">
        <v>0</v>
      </c>
      <c r="N18" s="208">
        <v>19</v>
      </c>
      <c r="O18" s="208">
        <v>6</v>
      </c>
      <c r="P18" s="208">
        <v>0</v>
      </c>
      <c r="Q18" s="208">
        <v>0</v>
      </c>
      <c r="R18" s="208">
        <v>14</v>
      </c>
      <c r="S18" s="208">
        <v>1</v>
      </c>
      <c r="T18" s="208">
        <v>2</v>
      </c>
      <c r="U18" s="208">
        <v>1</v>
      </c>
      <c r="V18" s="208">
        <v>6</v>
      </c>
      <c r="W18" s="111" t="s">
        <v>23</v>
      </c>
      <c r="X18" s="108"/>
    </row>
    <row r="19" spans="1:24" s="120" customFormat="1" ht="15.75" customHeight="1">
      <c r="A19" s="112"/>
      <c r="B19" s="114" t="s">
        <v>114</v>
      </c>
      <c r="C19" s="317">
        <f t="shared" si="2"/>
        <v>11</v>
      </c>
      <c r="D19" s="318">
        <f t="shared" si="3"/>
        <v>5</v>
      </c>
      <c r="E19" s="318">
        <f t="shared" si="4"/>
        <v>6</v>
      </c>
      <c r="F19" s="208">
        <v>3</v>
      </c>
      <c r="G19" s="208">
        <v>4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2</v>
      </c>
      <c r="P19" s="208">
        <v>0</v>
      </c>
      <c r="Q19" s="208">
        <v>0</v>
      </c>
      <c r="R19" s="208">
        <v>2</v>
      </c>
      <c r="S19" s="208">
        <v>0</v>
      </c>
      <c r="T19" s="208">
        <v>0</v>
      </c>
      <c r="U19" s="208">
        <v>0</v>
      </c>
      <c r="V19" s="208">
        <v>1</v>
      </c>
      <c r="W19" s="111" t="s">
        <v>114</v>
      </c>
      <c r="X19" s="108"/>
    </row>
    <row r="20" spans="1:24" s="120" customFormat="1" ht="15.75" customHeight="1">
      <c r="A20" s="112"/>
      <c r="B20" s="114" t="s">
        <v>24</v>
      </c>
      <c r="C20" s="317">
        <f t="shared" si="2"/>
        <v>34</v>
      </c>
      <c r="D20" s="318">
        <f t="shared" si="3"/>
        <v>20</v>
      </c>
      <c r="E20" s="318">
        <f t="shared" si="4"/>
        <v>14</v>
      </c>
      <c r="F20" s="208">
        <v>6</v>
      </c>
      <c r="G20" s="208">
        <v>9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7</v>
      </c>
      <c r="O20" s="208">
        <v>5</v>
      </c>
      <c r="P20" s="208">
        <v>0</v>
      </c>
      <c r="Q20" s="208">
        <v>0</v>
      </c>
      <c r="R20" s="208">
        <v>7</v>
      </c>
      <c r="S20" s="208">
        <v>0</v>
      </c>
      <c r="T20" s="208">
        <v>0</v>
      </c>
      <c r="U20" s="208">
        <v>0</v>
      </c>
      <c r="V20" s="208">
        <v>3</v>
      </c>
      <c r="W20" s="111" t="s">
        <v>24</v>
      </c>
      <c r="X20" s="108"/>
    </row>
    <row r="21" spans="1:24" s="120" customFormat="1" ht="15.75" customHeight="1">
      <c r="A21" s="112"/>
      <c r="B21" s="114" t="s">
        <v>25</v>
      </c>
      <c r="C21" s="317">
        <f t="shared" si="2"/>
        <v>34</v>
      </c>
      <c r="D21" s="318">
        <f t="shared" si="3"/>
        <v>18</v>
      </c>
      <c r="E21" s="318">
        <f t="shared" si="4"/>
        <v>16</v>
      </c>
      <c r="F21" s="208">
        <v>5</v>
      </c>
      <c r="G21" s="208">
        <v>9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9</v>
      </c>
      <c r="O21" s="208">
        <v>7</v>
      </c>
      <c r="P21" s="208">
        <v>0</v>
      </c>
      <c r="Q21" s="208">
        <v>0</v>
      </c>
      <c r="R21" s="208">
        <v>4</v>
      </c>
      <c r="S21" s="208">
        <v>0</v>
      </c>
      <c r="T21" s="208">
        <v>0</v>
      </c>
      <c r="U21" s="208">
        <v>0</v>
      </c>
      <c r="V21" s="208">
        <v>2</v>
      </c>
      <c r="W21" s="111" t="s">
        <v>25</v>
      </c>
      <c r="X21" s="108"/>
    </row>
    <row r="22" spans="1:24" s="120" customFormat="1" ht="15.75" customHeight="1">
      <c r="A22" s="112"/>
      <c r="B22" s="114" t="s">
        <v>26</v>
      </c>
      <c r="C22" s="317">
        <f t="shared" si="2"/>
        <v>46</v>
      </c>
      <c r="D22" s="318">
        <f t="shared" si="3"/>
        <v>30</v>
      </c>
      <c r="E22" s="318">
        <f t="shared" si="4"/>
        <v>16</v>
      </c>
      <c r="F22" s="208">
        <v>6</v>
      </c>
      <c r="G22" s="208">
        <v>6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1</v>
      </c>
      <c r="N22" s="208">
        <v>15</v>
      </c>
      <c r="O22" s="208">
        <v>5</v>
      </c>
      <c r="P22" s="208">
        <v>0</v>
      </c>
      <c r="Q22" s="208">
        <v>0</v>
      </c>
      <c r="R22" s="208">
        <v>7</v>
      </c>
      <c r="S22" s="208">
        <v>2</v>
      </c>
      <c r="T22" s="208">
        <v>2</v>
      </c>
      <c r="U22" s="208">
        <v>2</v>
      </c>
      <c r="V22" s="208">
        <v>2</v>
      </c>
      <c r="W22" s="111" t="s">
        <v>26</v>
      </c>
      <c r="X22" s="108"/>
    </row>
    <row r="23" spans="1:24" s="120" customFormat="1" ht="15.75" customHeight="1">
      <c r="A23" s="112"/>
      <c r="B23" s="114" t="s">
        <v>27</v>
      </c>
      <c r="C23" s="317">
        <f t="shared" si="2"/>
        <v>7</v>
      </c>
      <c r="D23" s="318">
        <f t="shared" si="3"/>
        <v>4</v>
      </c>
      <c r="E23" s="318">
        <f t="shared" si="4"/>
        <v>3</v>
      </c>
      <c r="F23" s="208">
        <v>2</v>
      </c>
      <c r="G23" s="208">
        <v>2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1</v>
      </c>
      <c r="P23" s="208">
        <v>0</v>
      </c>
      <c r="Q23" s="208">
        <v>0</v>
      </c>
      <c r="R23" s="208">
        <v>2</v>
      </c>
      <c r="S23" s="208">
        <v>0</v>
      </c>
      <c r="T23" s="208">
        <v>0</v>
      </c>
      <c r="U23" s="208">
        <v>0</v>
      </c>
      <c r="V23" s="208">
        <v>1</v>
      </c>
      <c r="W23" s="111" t="s">
        <v>27</v>
      </c>
      <c r="X23" s="108"/>
    </row>
    <row r="24" spans="1:24" s="120" customFormat="1" ht="15.75" customHeight="1">
      <c r="A24" s="112"/>
      <c r="B24" s="114" t="s">
        <v>28</v>
      </c>
      <c r="C24" s="317">
        <f t="shared" si="2"/>
        <v>9</v>
      </c>
      <c r="D24" s="318">
        <f t="shared" si="3"/>
        <v>2</v>
      </c>
      <c r="E24" s="318">
        <f t="shared" si="4"/>
        <v>7</v>
      </c>
      <c r="F24" s="208">
        <v>0</v>
      </c>
      <c r="G24" s="208">
        <v>5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2</v>
      </c>
      <c r="P24" s="208">
        <v>0</v>
      </c>
      <c r="Q24" s="208">
        <v>0</v>
      </c>
      <c r="R24" s="208">
        <v>2</v>
      </c>
      <c r="S24" s="208">
        <v>0</v>
      </c>
      <c r="T24" s="208">
        <v>0</v>
      </c>
      <c r="U24" s="208">
        <v>0</v>
      </c>
      <c r="V24" s="208">
        <v>1</v>
      </c>
      <c r="W24" s="111" t="s">
        <v>28</v>
      </c>
      <c r="X24" s="108"/>
    </row>
    <row r="25" spans="1:24" s="120" customFormat="1" ht="15.75" customHeight="1">
      <c r="A25" s="112"/>
      <c r="B25" s="114" t="s">
        <v>29</v>
      </c>
      <c r="C25" s="317">
        <f t="shared" si="2"/>
        <v>8</v>
      </c>
      <c r="D25" s="318">
        <f t="shared" si="3"/>
        <v>4</v>
      </c>
      <c r="E25" s="318">
        <f t="shared" si="4"/>
        <v>4</v>
      </c>
      <c r="F25" s="208">
        <v>2</v>
      </c>
      <c r="G25" s="208">
        <v>2</v>
      </c>
      <c r="H25" s="208">
        <v>0</v>
      </c>
      <c r="I25" s="208">
        <v>0</v>
      </c>
      <c r="J25" s="208">
        <v>0</v>
      </c>
      <c r="K25" s="208">
        <v>1</v>
      </c>
      <c r="L25" s="208">
        <v>0</v>
      </c>
      <c r="M25" s="208">
        <v>0</v>
      </c>
      <c r="N25" s="208">
        <v>0</v>
      </c>
      <c r="O25" s="208">
        <v>1</v>
      </c>
      <c r="P25" s="208">
        <v>0</v>
      </c>
      <c r="Q25" s="208">
        <v>0</v>
      </c>
      <c r="R25" s="208">
        <v>2</v>
      </c>
      <c r="S25" s="208">
        <v>0</v>
      </c>
      <c r="T25" s="208">
        <v>0</v>
      </c>
      <c r="U25" s="208">
        <v>0</v>
      </c>
      <c r="V25" s="208">
        <v>0</v>
      </c>
      <c r="W25" s="111" t="s">
        <v>29</v>
      </c>
      <c r="X25" s="108"/>
    </row>
    <row r="26" spans="1:24" s="120" customFormat="1" ht="15.75" customHeight="1">
      <c r="A26" s="112"/>
      <c r="B26" s="110" t="s">
        <v>58</v>
      </c>
      <c r="C26" s="317">
        <f t="shared" si="2"/>
        <v>36</v>
      </c>
      <c r="D26" s="318">
        <f t="shared" si="3"/>
        <v>25</v>
      </c>
      <c r="E26" s="318">
        <f t="shared" si="4"/>
        <v>11</v>
      </c>
      <c r="F26" s="208">
        <v>8</v>
      </c>
      <c r="G26" s="208">
        <v>6</v>
      </c>
      <c r="H26" s="208">
        <v>0</v>
      </c>
      <c r="I26" s="208">
        <v>0</v>
      </c>
      <c r="J26" s="208">
        <v>0</v>
      </c>
      <c r="K26" s="208">
        <v>1</v>
      </c>
      <c r="L26" s="208">
        <v>0</v>
      </c>
      <c r="M26" s="208">
        <v>0</v>
      </c>
      <c r="N26" s="208">
        <v>10</v>
      </c>
      <c r="O26" s="208">
        <v>4</v>
      </c>
      <c r="P26" s="208">
        <v>0</v>
      </c>
      <c r="Q26" s="208">
        <v>0</v>
      </c>
      <c r="R26" s="208">
        <v>7</v>
      </c>
      <c r="S26" s="208">
        <v>0</v>
      </c>
      <c r="T26" s="208">
        <v>0</v>
      </c>
      <c r="U26" s="208">
        <v>0</v>
      </c>
      <c r="V26" s="208">
        <v>3</v>
      </c>
      <c r="W26" s="111" t="s">
        <v>58</v>
      </c>
      <c r="X26" s="108"/>
    </row>
    <row r="27" spans="1:24" s="120" customFormat="1" ht="15.75" customHeight="1">
      <c r="A27" s="112"/>
      <c r="B27" s="110" t="s">
        <v>59</v>
      </c>
      <c r="C27" s="317">
        <f t="shared" si="2"/>
        <v>34</v>
      </c>
      <c r="D27" s="318">
        <f t="shared" si="3"/>
        <v>23</v>
      </c>
      <c r="E27" s="318">
        <f t="shared" si="4"/>
        <v>11</v>
      </c>
      <c r="F27" s="208">
        <v>7</v>
      </c>
      <c r="G27" s="208">
        <v>10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8</v>
      </c>
      <c r="O27" s="208">
        <v>1</v>
      </c>
      <c r="P27" s="208">
        <v>0</v>
      </c>
      <c r="Q27" s="208">
        <v>0</v>
      </c>
      <c r="R27" s="208">
        <v>8</v>
      </c>
      <c r="S27" s="208">
        <v>0</v>
      </c>
      <c r="T27" s="208">
        <v>0</v>
      </c>
      <c r="U27" s="208">
        <v>0</v>
      </c>
      <c r="V27" s="208">
        <v>4</v>
      </c>
      <c r="W27" s="111" t="s">
        <v>59</v>
      </c>
      <c r="X27" s="108"/>
    </row>
    <row r="28" spans="1:24" s="120" customFormat="1" ht="15.75" customHeight="1">
      <c r="A28" s="112"/>
      <c r="B28" s="110" t="s">
        <v>60</v>
      </c>
      <c r="C28" s="317">
        <f t="shared" si="2"/>
        <v>8</v>
      </c>
      <c r="D28" s="318">
        <f t="shared" si="3"/>
        <v>4</v>
      </c>
      <c r="E28" s="318">
        <f t="shared" si="4"/>
        <v>4</v>
      </c>
      <c r="F28" s="208">
        <v>1</v>
      </c>
      <c r="G28" s="208">
        <v>4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1</v>
      </c>
      <c r="O28" s="208">
        <v>0</v>
      </c>
      <c r="P28" s="208">
        <v>0</v>
      </c>
      <c r="Q28" s="208">
        <v>0</v>
      </c>
      <c r="R28" s="208">
        <v>2</v>
      </c>
      <c r="S28" s="208">
        <v>0</v>
      </c>
      <c r="T28" s="208">
        <v>0</v>
      </c>
      <c r="U28" s="208">
        <v>0</v>
      </c>
      <c r="V28" s="208">
        <v>2</v>
      </c>
      <c r="W28" s="111" t="s">
        <v>60</v>
      </c>
      <c r="X28" s="108"/>
    </row>
    <row r="29" spans="1:24" s="120" customFormat="1" ht="15.75" customHeight="1">
      <c r="A29" s="112"/>
      <c r="B29" s="110" t="s">
        <v>127</v>
      </c>
      <c r="C29" s="317">
        <f t="shared" si="2"/>
        <v>59</v>
      </c>
      <c r="D29" s="318">
        <f t="shared" si="3"/>
        <v>33</v>
      </c>
      <c r="E29" s="318">
        <f t="shared" si="4"/>
        <v>26</v>
      </c>
      <c r="F29" s="208">
        <v>9</v>
      </c>
      <c r="G29" s="208">
        <v>20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  <c r="N29" s="208">
        <v>14</v>
      </c>
      <c r="O29" s="208">
        <v>5</v>
      </c>
      <c r="P29" s="208">
        <v>0</v>
      </c>
      <c r="Q29" s="208">
        <v>0</v>
      </c>
      <c r="R29" s="208">
        <v>10</v>
      </c>
      <c r="S29" s="208">
        <v>1</v>
      </c>
      <c r="T29" s="208">
        <v>0</v>
      </c>
      <c r="U29" s="208">
        <v>0</v>
      </c>
      <c r="V29" s="208">
        <v>6</v>
      </c>
      <c r="W29" s="111" t="s">
        <v>127</v>
      </c>
      <c r="X29" s="108"/>
    </row>
    <row r="30" spans="1:24" s="120" customFormat="1" ht="15.75" customHeight="1">
      <c r="A30" s="112"/>
      <c r="B30" s="114" t="s">
        <v>180</v>
      </c>
      <c r="C30" s="317">
        <f>D30+E30</f>
        <v>8</v>
      </c>
      <c r="D30" s="318">
        <f>SUM(F30,H30,J30,L30,N30,P30,R30,T30)</f>
        <v>4</v>
      </c>
      <c r="E30" s="318">
        <f>SUM(G30,I30,K30,M30,O30,Q30,S30,U30)</f>
        <v>4</v>
      </c>
      <c r="F30" s="208">
        <v>2</v>
      </c>
      <c r="G30" s="208">
        <v>3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1</v>
      </c>
      <c r="P30" s="208">
        <v>0</v>
      </c>
      <c r="Q30" s="208">
        <v>0</v>
      </c>
      <c r="R30" s="208">
        <v>2</v>
      </c>
      <c r="S30" s="208">
        <v>0</v>
      </c>
      <c r="T30" s="208">
        <v>0</v>
      </c>
      <c r="U30" s="208">
        <v>0</v>
      </c>
      <c r="V30" s="208">
        <v>1</v>
      </c>
      <c r="W30" s="111" t="s">
        <v>180</v>
      </c>
      <c r="X30" s="108"/>
    </row>
    <row r="31" spans="1:24" s="119" customFormat="1" ht="19.5" customHeight="1">
      <c r="A31" s="484" t="s">
        <v>165</v>
      </c>
      <c r="B31" s="524"/>
      <c r="C31" s="315">
        <f t="shared" si="2"/>
        <v>6</v>
      </c>
      <c r="D31" s="316">
        <f t="shared" si="3"/>
        <v>3</v>
      </c>
      <c r="E31" s="316">
        <f t="shared" si="4"/>
        <v>3</v>
      </c>
      <c r="F31" s="316">
        <f t="shared" ref="F31:V31" si="6">SUM(F32:F33)</f>
        <v>2</v>
      </c>
      <c r="G31" s="316">
        <f t="shared" si="6"/>
        <v>2</v>
      </c>
      <c r="H31" s="316">
        <f t="shared" si="6"/>
        <v>0</v>
      </c>
      <c r="I31" s="316">
        <f t="shared" si="6"/>
        <v>0</v>
      </c>
      <c r="J31" s="316">
        <f t="shared" si="6"/>
        <v>0</v>
      </c>
      <c r="K31" s="316">
        <f t="shared" si="6"/>
        <v>0</v>
      </c>
      <c r="L31" s="316">
        <f t="shared" si="6"/>
        <v>0</v>
      </c>
      <c r="M31" s="316">
        <f t="shared" si="6"/>
        <v>0</v>
      </c>
      <c r="N31" s="316">
        <f t="shared" si="6"/>
        <v>0</v>
      </c>
      <c r="O31" s="316">
        <f t="shared" si="6"/>
        <v>1</v>
      </c>
      <c r="P31" s="316">
        <f t="shared" si="6"/>
        <v>0</v>
      </c>
      <c r="Q31" s="316">
        <f t="shared" si="6"/>
        <v>0</v>
      </c>
      <c r="R31" s="316">
        <f t="shared" si="6"/>
        <v>1</v>
      </c>
      <c r="S31" s="316">
        <f t="shared" si="6"/>
        <v>0</v>
      </c>
      <c r="T31" s="316">
        <f t="shared" si="6"/>
        <v>0</v>
      </c>
      <c r="U31" s="316">
        <f t="shared" si="6"/>
        <v>0</v>
      </c>
      <c r="V31" s="316">
        <f t="shared" si="6"/>
        <v>1</v>
      </c>
      <c r="W31" s="465" t="s">
        <v>134</v>
      </c>
      <c r="X31" s="520"/>
    </row>
    <row r="32" spans="1:24" s="120" customFormat="1" ht="15.75" customHeight="1">
      <c r="A32" s="112"/>
      <c r="B32" s="114" t="s">
        <v>30</v>
      </c>
      <c r="C32" s="317">
        <f t="shared" si="2"/>
        <v>6</v>
      </c>
      <c r="D32" s="318">
        <f t="shared" si="3"/>
        <v>3</v>
      </c>
      <c r="E32" s="318">
        <f t="shared" si="4"/>
        <v>3</v>
      </c>
      <c r="F32" s="208">
        <v>2</v>
      </c>
      <c r="G32" s="208">
        <v>2</v>
      </c>
      <c r="H32" s="208">
        <v>0</v>
      </c>
      <c r="I32" s="208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1</v>
      </c>
      <c r="P32" s="208">
        <v>0</v>
      </c>
      <c r="Q32" s="208">
        <v>0</v>
      </c>
      <c r="R32" s="208">
        <v>1</v>
      </c>
      <c r="S32" s="208">
        <v>0</v>
      </c>
      <c r="T32" s="208">
        <v>0</v>
      </c>
      <c r="U32" s="208">
        <v>0</v>
      </c>
      <c r="V32" s="208">
        <v>1</v>
      </c>
      <c r="W32" s="111" t="s">
        <v>30</v>
      </c>
      <c r="X32" s="108"/>
    </row>
    <row r="33" spans="1:24" s="120" customFormat="1" ht="15.75" customHeight="1">
      <c r="A33" s="112"/>
      <c r="B33" s="114" t="s">
        <v>31</v>
      </c>
      <c r="C33" s="317">
        <f t="shared" si="2"/>
        <v>0</v>
      </c>
      <c r="D33" s="318">
        <f t="shared" si="3"/>
        <v>0</v>
      </c>
      <c r="E33" s="318">
        <f t="shared" si="4"/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111" t="s">
        <v>31</v>
      </c>
      <c r="X33" s="108"/>
    </row>
    <row r="34" spans="1:24" s="119" customFormat="1" ht="19.5" customHeight="1">
      <c r="A34" s="486" t="s">
        <v>166</v>
      </c>
      <c r="B34" s="522"/>
      <c r="C34" s="315">
        <f t="shared" si="2"/>
        <v>52</v>
      </c>
      <c r="D34" s="316">
        <f t="shared" si="3"/>
        <v>33</v>
      </c>
      <c r="E34" s="316">
        <f t="shared" si="4"/>
        <v>19</v>
      </c>
      <c r="F34" s="316">
        <f t="shared" ref="F34:V34" si="7">SUM(F35:F38)</f>
        <v>10</v>
      </c>
      <c r="G34" s="316">
        <f t="shared" si="7"/>
        <v>11</v>
      </c>
      <c r="H34" s="316">
        <f t="shared" si="7"/>
        <v>0</v>
      </c>
      <c r="I34" s="316">
        <f t="shared" si="7"/>
        <v>0</v>
      </c>
      <c r="J34" s="316">
        <f t="shared" si="7"/>
        <v>0</v>
      </c>
      <c r="K34" s="316">
        <f t="shared" si="7"/>
        <v>0</v>
      </c>
      <c r="L34" s="316">
        <f t="shared" si="7"/>
        <v>0</v>
      </c>
      <c r="M34" s="316">
        <f t="shared" si="7"/>
        <v>0</v>
      </c>
      <c r="N34" s="316">
        <f t="shared" si="7"/>
        <v>10</v>
      </c>
      <c r="O34" s="316">
        <f t="shared" si="7"/>
        <v>7</v>
      </c>
      <c r="P34" s="316">
        <f t="shared" si="7"/>
        <v>0</v>
      </c>
      <c r="Q34" s="316">
        <f t="shared" si="7"/>
        <v>0</v>
      </c>
      <c r="R34" s="316">
        <f t="shared" si="7"/>
        <v>13</v>
      </c>
      <c r="S34" s="316">
        <f t="shared" si="7"/>
        <v>1</v>
      </c>
      <c r="T34" s="316">
        <f t="shared" si="7"/>
        <v>0</v>
      </c>
      <c r="U34" s="316">
        <f t="shared" si="7"/>
        <v>0</v>
      </c>
      <c r="V34" s="316">
        <f t="shared" si="7"/>
        <v>5</v>
      </c>
      <c r="W34" s="465" t="s">
        <v>135</v>
      </c>
      <c r="X34" s="520"/>
    </row>
    <row r="35" spans="1:24" s="120" customFormat="1" ht="15.75" customHeight="1">
      <c r="A35" s="112"/>
      <c r="B35" s="114" t="s">
        <v>46</v>
      </c>
      <c r="C35" s="317">
        <f t="shared" si="2"/>
        <v>34</v>
      </c>
      <c r="D35" s="318">
        <f t="shared" si="3"/>
        <v>23</v>
      </c>
      <c r="E35" s="318">
        <f t="shared" si="4"/>
        <v>11</v>
      </c>
      <c r="F35" s="208">
        <v>6</v>
      </c>
      <c r="G35" s="208">
        <v>7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8</v>
      </c>
      <c r="O35" s="208">
        <v>4</v>
      </c>
      <c r="P35" s="208">
        <v>0</v>
      </c>
      <c r="Q35" s="208">
        <v>0</v>
      </c>
      <c r="R35" s="208">
        <v>9</v>
      </c>
      <c r="S35" s="208">
        <v>0</v>
      </c>
      <c r="T35" s="208">
        <v>0</v>
      </c>
      <c r="U35" s="208">
        <v>0</v>
      </c>
      <c r="V35" s="208">
        <v>3</v>
      </c>
      <c r="W35" s="111" t="s">
        <v>45</v>
      </c>
      <c r="X35" s="108"/>
    </row>
    <row r="36" spans="1:24" s="120" customFormat="1" ht="15.75" customHeight="1">
      <c r="A36" s="112"/>
      <c r="B36" s="114" t="s">
        <v>48</v>
      </c>
      <c r="C36" s="317">
        <f t="shared" si="2"/>
        <v>10</v>
      </c>
      <c r="D36" s="318">
        <f t="shared" si="3"/>
        <v>6</v>
      </c>
      <c r="E36" s="318">
        <f t="shared" si="4"/>
        <v>4</v>
      </c>
      <c r="F36" s="208">
        <v>2</v>
      </c>
      <c r="G36" s="208">
        <v>2</v>
      </c>
      <c r="H36" s="208">
        <v>0</v>
      </c>
      <c r="I36" s="208">
        <v>0</v>
      </c>
      <c r="J36" s="208">
        <v>0</v>
      </c>
      <c r="K36" s="208">
        <v>0</v>
      </c>
      <c r="L36" s="208">
        <v>0</v>
      </c>
      <c r="M36" s="208">
        <v>0</v>
      </c>
      <c r="N36" s="208">
        <v>2</v>
      </c>
      <c r="O36" s="208">
        <v>2</v>
      </c>
      <c r="P36" s="208">
        <v>0</v>
      </c>
      <c r="Q36" s="208">
        <v>0</v>
      </c>
      <c r="R36" s="208">
        <v>2</v>
      </c>
      <c r="S36" s="208">
        <v>0</v>
      </c>
      <c r="T36" s="208">
        <v>0</v>
      </c>
      <c r="U36" s="208">
        <v>0</v>
      </c>
      <c r="V36" s="208">
        <v>1</v>
      </c>
      <c r="W36" s="111" t="s">
        <v>47</v>
      </c>
      <c r="X36" s="108"/>
    </row>
    <row r="37" spans="1:24" s="120" customFormat="1" ht="15.75" customHeight="1">
      <c r="A37" s="112"/>
      <c r="B37" s="114" t="s">
        <v>50</v>
      </c>
      <c r="C37" s="317">
        <f t="shared" si="2"/>
        <v>7</v>
      </c>
      <c r="D37" s="318">
        <f t="shared" si="3"/>
        <v>4</v>
      </c>
      <c r="E37" s="318">
        <f t="shared" si="4"/>
        <v>3</v>
      </c>
      <c r="F37" s="208">
        <v>2</v>
      </c>
      <c r="G37" s="208">
        <v>2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1</v>
      </c>
      <c r="P37" s="208">
        <v>0</v>
      </c>
      <c r="Q37" s="208">
        <v>0</v>
      </c>
      <c r="R37" s="208">
        <v>2</v>
      </c>
      <c r="S37" s="208">
        <v>0</v>
      </c>
      <c r="T37" s="208">
        <v>0</v>
      </c>
      <c r="U37" s="208">
        <v>0</v>
      </c>
      <c r="V37" s="208">
        <v>1</v>
      </c>
      <c r="W37" s="111" t="s">
        <v>49</v>
      </c>
      <c r="X37" s="108"/>
    </row>
    <row r="38" spans="1:24" s="120" customFormat="1" ht="15.75" customHeight="1">
      <c r="A38" s="112"/>
      <c r="B38" s="114" t="s">
        <v>52</v>
      </c>
      <c r="C38" s="317">
        <f t="shared" si="2"/>
        <v>1</v>
      </c>
      <c r="D38" s="318">
        <f t="shared" si="3"/>
        <v>0</v>
      </c>
      <c r="E38" s="318">
        <f t="shared" si="4"/>
        <v>1</v>
      </c>
      <c r="F38" s="208">
        <v>0</v>
      </c>
      <c r="G38" s="208">
        <v>0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1</v>
      </c>
      <c r="T38" s="208">
        <v>0</v>
      </c>
      <c r="U38" s="208">
        <v>0</v>
      </c>
      <c r="V38" s="208">
        <v>0</v>
      </c>
      <c r="W38" s="111" t="s">
        <v>51</v>
      </c>
      <c r="X38" s="108"/>
    </row>
    <row r="39" spans="1:24" s="119" customFormat="1" ht="19.5" customHeight="1">
      <c r="A39" s="486" t="s">
        <v>167</v>
      </c>
      <c r="B39" s="522"/>
      <c r="C39" s="315">
        <f t="shared" si="2"/>
        <v>11</v>
      </c>
      <c r="D39" s="316">
        <f t="shared" si="3"/>
        <v>10</v>
      </c>
      <c r="E39" s="316">
        <f t="shared" si="4"/>
        <v>1</v>
      </c>
      <c r="F39" s="316">
        <f t="shared" ref="F39:V39" si="8">F40</f>
        <v>3</v>
      </c>
      <c r="G39" s="316">
        <f t="shared" si="8"/>
        <v>1</v>
      </c>
      <c r="H39" s="316">
        <f t="shared" si="8"/>
        <v>0</v>
      </c>
      <c r="I39" s="316">
        <f t="shared" si="8"/>
        <v>0</v>
      </c>
      <c r="J39" s="316">
        <f t="shared" si="8"/>
        <v>0</v>
      </c>
      <c r="K39" s="316">
        <f t="shared" si="8"/>
        <v>0</v>
      </c>
      <c r="L39" s="316">
        <f t="shared" si="8"/>
        <v>0</v>
      </c>
      <c r="M39" s="316">
        <f t="shared" si="8"/>
        <v>0</v>
      </c>
      <c r="N39" s="316">
        <f t="shared" si="8"/>
        <v>4</v>
      </c>
      <c r="O39" s="316">
        <f t="shared" si="8"/>
        <v>0</v>
      </c>
      <c r="P39" s="316">
        <f t="shared" si="8"/>
        <v>0</v>
      </c>
      <c r="Q39" s="316">
        <f t="shared" si="8"/>
        <v>0</v>
      </c>
      <c r="R39" s="316">
        <f t="shared" si="8"/>
        <v>3</v>
      </c>
      <c r="S39" s="316">
        <f t="shared" si="8"/>
        <v>0</v>
      </c>
      <c r="T39" s="316">
        <f t="shared" si="8"/>
        <v>0</v>
      </c>
      <c r="U39" s="316">
        <f t="shared" si="8"/>
        <v>0</v>
      </c>
      <c r="V39" s="316">
        <f t="shared" si="8"/>
        <v>1</v>
      </c>
      <c r="W39" s="467" t="s">
        <v>32</v>
      </c>
      <c r="X39" s="521"/>
    </row>
    <row r="40" spans="1:24" s="120" customFormat="1" ht="15.75" customHeight="1">
      <c r="A40" s="112"/>
      <c r="B40" s="114" t="s">
        <v>33</v>
      </c>
      <c r="C40" s="317">
        <f t="shared" si="2"/>
        <v>11</v>
      </c>
      <c r="D40" s="318">
        <f t="shared" si="3"/>
        <v>10</v>
      </c>
      <c r="E40" s="318">
        <f t="shared" si="4"/>
        <v>1</v>
      </c>
      <c r="F40" s="208">
        <v>3</v>
      </c>
      <c r="G40" s="208">
        <v>1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4</v>
      </c>
      <c r="O40" s="208">
        <v>0</v>
      </c>
      <c r="P40" s="208">
        <v>0</v>
      </c>
      <c r="Q40" s="208">
        <v>0</v>
      </c>
      <c r="R40" s="208">
        <v>3</v>
      </c>
      <c r="S40" s="208">
        <v>0</v>
      </c>
      <c r="T40" s="208">
        <v>0</v>
      </c>
      <c r="U40" s="208">
        <v>0</v>
      </c>
      <c r="V40" s="208">
        <v>1</v>
      </c>
      <c r="W40" s="111" t="s">
        <v>33</v>
      </c>
      <c r="X40" s="108"/>
    </row>
    <row r="41" spans="1:24" s="119" customFormat="1" ht="19.5" customHeight="1">
      <c r="A41" s="486" t="s">
        <v>168</v>
      </c>
      <c r="B41" s="522"/>
      <c r="C41" s="315">
        <f t="shared" si="2"/>
        <v>11</v>
      </c>
      <c r="D41" s="316">
        <f t="shared" si="3"/>
        <v>8</v>
      </c>
      <c r="E41" s="316">
        <f t="shared" si="4"/>
        <v>3</v>
      </c>
      <c r="F41" s="316">
        <f t="shared" ref="F41:V41" si="9">SUM(F42:F43)</f>
        <v>2</v>
      </c>
      <c r="G41" s="316">
        <f t="shared" si="9"/>
        <v>3</v>
      </c>
      <c r="H41" s="316">
        <f t="shared" si="9"/>
        <v>0</v>
      </c>
      <c r="I41" s="316">
        <f t="shared" si="9"/>
        <v>0</v>
      </c>
      <c r="J41" s="316">
        <f t="shared" si="9"/>
        <v>0</v>
      </c>
      <c r="K41" s="316">
        <f t="shared" si="9"/>
        <v>0</v>
      </c>
      <c r="L41" s="316">
        <f t="shared" si="9"/>
        <v>0</v>
      </c>
      <c r="M41" s="316">
        <f t="shared" si="9"/>
        <v>0</v>
      </c>
      <c r="N41" s="316">
        <f t="shared" si="9"/>
        <v>3</v>
      </c>
      <c r="O41" s="316">
        <f t="shared" si="9"/>
        <v>0</v>
      </c>
      <c r="P41" s="316">
        <f t="shared" si="9"/>
        <v>0</v>
      </c>
      <c r="Q41" s="316">
        <f t="shared" si="9"/>
        <v>0</v>
      </c>
      <c r="R41" s="316">
        <f t="shared" si="9"/>
        <v>3</v>
      </c>
      <c r="S41" s="316">
        <f t="shared" si="9"/>
        <v>0</v>
      </c>
      <c r="T41" s="316">
        <f t="shared" si="9"/>
        <v>0</v>
      </c>
      <c r="U41" s="316">
        <f t="shared" si="9"/>
        <v>0</v>
      </c>
      <c r="V41" s="316">
        <f t="shared" si="9"/>
        <v>1</v>
      </c>
      <c r="W41" s="465" t="s">
        <v>137</v>
      </c>
      <c r="X41" s="520"/>
    </row>
    <row r="42" spans="1:24" s="120" customFormat="1" ht="15.75" customHeight="1">
      <c r="A42" s="112"/>
      <c r="B42" s="114" t="s">
        <v>34</v>
      </c>
      <c r="C42" s="317">
        <f t="shared" si="2"/>
        <v>11</v>
      </c>
      <c r="D42" s="318">
        <f t="shared" si="3"/>
        <v>8</v>
      </c>
      <c r="E42" s="318">
        <f t="shared" si="4"/>
        <v>3</v>
      </c>
      <c r="F42" s="208">
        <v>2</v>
      </c>
      <c r="G42" s="208">
        <v>3</v>
      </c>
      <c r="H42" s="208">
        <v>0</v>
      </c>
      <c r="I42" s="208">
        <v>0</v>
      </c>
      <c r="J42" s="208">
        <v>0</v>
      </c>
      <c r="K42" s="208">
        <v>0</v>
      </c>
      <c r="L42" s="208">
        <v>0</v>
      </c>
      <c r="M42" s="208">
        <v>0</v>
      </c>
      <c r="N42" s="208">
        <v>3</v>
      </c>
      <c r="O42" s="208">
        <v>0</v>
      </c>
      <c r="P42" s="208">
        <v>0</v>
      </c>
      <c r="Q42" s="208">
        <v>0</v>
      </c>
      <c r="R42" s="208">
        <v>3</v>
      </c>
      <c r="S42" s="208">
        <v>0</v>
      </c>
      <c r="T42" s="208">
        <v>0</v>
      </c>
      <c r="U42" s="208">
        <v>0</v>
      </c>
      <c r="V42" s="208">
        <v>1</v>
      </c>
      <c r="W42" s="111" t="s">
        <v>34</v>
      </c>
      <c r="X42" s="108"/>
    </row>
    <row r="43" spans="1:24" s="120" customFormat="1" ht="15.75" customHeight="1">
      <c r="A43" s="112"/>
      <c r="B43" s="114" t="s">
        <v>35</v>
      </c>
      <c r="C43" s="317">
        <f t="shared" si="2"/>
        <v>0</v>
      </c>
      <c r="D43" s="318">
        <f t="shared" si="3"/>
        <v>0</v>
      </c>
      <c r="E43" s="318">
        <f t="shared" si="4"/>
        <v>0</v>
      </c>
      <c r="F43" s="208">
        <v>0</v>
      </c>
      <c r="G43" s="208">
        <v>0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111" t="s">
        <v>35</v>
      </c>
      <c r="X43" s="108"/>
    </row>
    <row r="44" spans="1:24" s="119" customFormat="1" ht="19.5" customHeight="1">
      <c r="A44" s="486" t="s">
        <v>169</v>
      </c>
      <c r="B44" s="522"/>
      <c r="C44" s="315">
        <f t="shared" si="2"/>
        <v>18</v>
      </c>
      <c r="D44" s="316">
        <f t="shared" si="3"/>
        <v>7</v>
      </c>
      <c r="E44" s="316">
        <f t="shared" si="4"/>
        <v>11</v>
      </c>
      <c r="F44" s="316">
        <f>SUM(F45:F47)</f>
        <v>2</v>
      </c>
      <c r="G44" s="316">
        <f>SUM(G45:G47)</f>
        <v>9</v>
      </c>
      <c r="H44" s="316">
        <f t="shared" ref="H44:V44" si="10">SUM(H45:H47)</f>
        <v>0</v>
      </c>
      <c r="I44" s="316">
        <f t="shared" si="10"/>
        <v>0</v>
      </c>
      <c r="J44" s="316">
        <f t="shared" si="10"/>
        <v>0</v>
      </c>
      <c r="K44" s="316">
        <f t="shared" si="10"/>
        <v>0</v>
      </c>
      <c r="L44" s="316">
        <f t="shared" si="10"/>
        <v>0</v>
      </c>
      <c r="M44" s="316">
        <f t="shared" si="10"/>
        <v>0</v>
      </c>
      <c r="N44" s="316">
        <f t="shared" si="10"/>
        <v>1</v>
      </c>
      <c r="O44" s="316">
        <f t="shared" si="10"/>
        <v>2</v>
      </c>
      <c r="P44" s="316">
        <f t="shared" si="10"/>
        <v>0</v>
      </c>
      <c r="Q44" s="316">
        <f t="shared" si="10"/>
        <v>0</v>
      </c>
      <c r="R44" s="316">
        <f t="shared" si="10"/>
        <v>4</v>
      </c>
      <c r="S44" s="316">
        <f t="shared" si="10"/>
        <v>0</v>
      </c>
      <c r="T44" s="316">
        <f t="shared" si="10"/>
        <v>0</v>
      </c>
      <c r="U44" s="316">
        <f t="shared" si="10"/>
        <v>0</v>
      </c>
      <c r="V44" s="316">
        <f t="shared" si="10"/>
        <v>2</v>
      </c>
      <c r="W44" s="465" t="s">
        <v>138</v>
      </c>
      <c r="X44" s="520"/>
    </row>
    <row r="45" spans="1:24" s="120" customFormat="1" ht="15.75" customHeight="1">
      <c r="A45" s="112"/>
      <c r="B45" s="114" t="s">
        <v>36</v>
      </c>
      <c r="C45" s="317">
        <f t="shared" si="2"/>
        <v>9</v>
      </c>
      <c r="D45" s="318">
        <f t="shared" ref="D45:E47" si="11">SUM(F45,H45,J45,L45,N45,P45,R45,T45)</f>
        <v>4</v>
      </c>
      <c r="E45" s="318">
        <f t="shared" si="11"/>
        <v>5</v>
      </c>
      <c r="F45" s="208">
        <v>1</v>
      </c>
      <c r="G45" s="208">
        <v>4</v>
      </c>
      <c r="H45" s="208">
        <v>0</v>
      </c>
      <c r="I45" s="208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1</v>
      </c>
      <c r="O45" s="208">
        <v>1</v>
      </c>
      <c r="P45" s="208">
        <v>0</v>
      </c>
      <c r="Q45" s="208">
        <v>0</v>
      </c>
      <c r="R45" s="208">
        <v>2</v>
      </c>
      <c r="S45" s="208">
        <v>0</v>
      </c>
      <c r="T45" s="208">
        <v>0</v>
      </c>
      <c r="U45" s="208">
        <v>0</v>
      </c>
      <c r="V45" s="208">
        <v>1</v>
      </c>
      <c r="W45" s="111" t="s">
        <v>36</v>
      </c>
      <c r="X45" s="108"/>
    </row>
    <row r="46" spans="1:24" s="120" customFormat="1" ht="15.75" customHeight="1">
      <c r="A46" s="112"/>
      <c r="B46" s="114" t="s">
        <v>37</v>
      </c>
      <c r="C46" s="317">
        <f t="shared" si="2"/>
        <v>0</v>
      </c>
      <c r="D46" s="318">
        <f t="shared" si="11"/>
        <v>0</v>
      </c>
      <c r="E46" s="318">
        <f t="shared" si="11"/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111" t="s">
        <v>37</v>
      </c>
      <c r="X46" s="108"/>
    </row>
    <row r="47" spans="1:24" s="120" customFormat="1" ht="15.75" customHeight="1">
      <c r="A47" s="112"/>
      <c r="B47" s="114" t="s">
        <v>38</v>
      </c>
      <c r="C47" s="317">
        <f t="shared" si="2"/>
        <v>9</v>
      </c>
      <c r="D47" s="318">
        <f t="shared" si="11"/>
        <v>3</v>
      </c>
      <c r="E47" s="318">
        <f t="shared" si="11"/>
        <v>6</v>
      </c>
      <c r="F47" s="208">
        <v>1</v>
      </c>
      <c r="G47" s="208">
        <v>5</v>
      </c>
      <c r="H47" s="208">
        <v>0</v>
      </c>
      <c r="I47" s="208">
        <v>0</v>
      </c>
      <c r="J47" s="208">
        <v>0</v>
      </c>
      <c r="K47" s="208">
        <v>0</v>
      </c>
      <c r="L47" s="208">
        <v>0</v>
      </c>
      <c r="M47" s="208">
        <v>0</v>
      </c>
      <c r="N47" s="208">
        <v>0</v>
      </c>
      <c r="O47" s="208">
        <v>1</v>
      </c>
      <c r="P47" s="208">
        <v>0</v>
      </c>
      <c r="Q47" s="208">
        <v>0</v>
      </c>
      <c r="R47" s="208">
        <v>2</v>
      </c>
      <c r="S47" s="208">
        <v>0</v>
      </c>
      <c r="T47" s="208">
        <v>0</v>
      </c>
      <c r="U47" s="208">
        <v>0</v>
      </c>
      <c r="V47" s="208">
        <v>1</v>
      </c>
      <c r="W47" s="111" t="s">
        <v>38</v>
      </c>
      <c r="X47" s="108"/>
    </row>
    <row r="48" spans="1:24" s="119" customFormat="1" ht="19.5" customHeight="1">
      <c r="A48" s="486" t="s">
        <v>170</v>
      </c>
      <c r="B48" s="522"/>
      <c r="C48" s="315">
        <f t="shared" si="2"/>
        <v>16</v>
      </c>
      <c r="D48" s="316">
        <f t="shared" si="3"/>
        <v>9</v>
      </c>
      <c r="E48" s="316">
        <f t="shared" si="4"/>
        <v>7</v>
      </c>
      <c r="F48" s="316">
        <f t="shared" ref="F48:V48" si="12">SUM(F49:F51)</f>
        <v>2</v>
      </c>
      <c r="G48" s="316">
        <f t="shared" si="12"/>
        <v>4</v>
      </c>
      <c r="H48" s="316">
        <f t="shared" si="12"/>
        <v>0</v>
      </c>
      <c r="I48" s="316">
        <f t="shared" si="12"/>
        <v>0</v>
      </c>
      <c r="J48" s="316">
        <f t="shared" si="12"/>
        <v>0</v>
      </c>
      <c r="K48" s="316">
        <f t="shared" si="12"/>
        <v>0</v>
      </c>
      <c r="L48" s="316">
        <f t="shared" si="12"/>
        <v>0</v>
      </c>
      <c r="M48" s="316">
        <f t="shared" si="12"/>
        <v>0</v>
      </c>
      <c r="N48" s="316">
        <f t="shared" si="12"/>
        <v>5</v>
      </c>
      <c r="O48" s="316">
        <f t="shared" si="12"/>
        <v>3</v>
      </c>
      <c r="P48" s="316">
        <f t="shared" si="12"/>
        <v>0</v>
      </c>
      <c r="Q48" s="316">
        <f t="shared" si="12"/>
        <v>0</v>
      </c>
      <c r="R48" s="316">
        <f t="shared" si="12"/>
        <v>2</v>
      </c>
      <c r="S48" s="316">
        <f t="shared" si="12"/>
        <v>0</v>
      </c>
      <c r="T48" s="316">
        <f t="shared" si="12"/>
        <v>0</v>
      </c>
      <c r="U48" s="316">
        <f t="shared" si="12"/>
        <v>0</v>
      </c>
      <c r="V48" s="316">
        <f t="shared" si="12"/>
        <v>1</v>
      </c>
      <c r="W48" s="465" t="s">
        <v>139</v>
      </c>
      <c r="X48" s="520"/>
    </row>
    <row r="49" spans="1:24" s="120" customFormat="1" ht="15.75" customHeight="1">
      <c r="A49" s="112"/>
      <c r="B49" s="114" t="s">
        <v>39</v>
      </c>
      <c r="C49" s="317">
        <f t="shared" si="2"/>
        <v>16</v>
      </c>
      <c r="D49" s="318">
        <f t="shared" si="3"/>
        <v>9</v>
      </c>
      <c r="E49" s="318">
        <f t="shared" si="4"/>
        <v>7</v>
      </c>
      <c r="F49" s="208">
        <v>2</v>
      </c>
      <c r="G49" s="208">
        <v>4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5</v>
      </c>
      <c r="O49" s="208">
        <v>3</v>
      </c>
      <c r="P49" s="208">
        <v>0</v>
      </c>
      <c r="Q49" s="208">
        <v>0</v>
      </c>
      <c r="R49" s="208">
        <v>2</v>
      </c>
      <c r="S49" s="208">
        <v>0</v>
      </c>
      <c r="T49" s="208">
        <v>0</v>
      </c>
      <c r="U49" s="208">
        <v>0</v>
      </c>
      <c r="V49" s="208">
        <v>1</v>
      </c>
      <c r="W49" s="111" t="s">
        <v>39</v>
      </c>
      <c r="X49" s="108"/>
    </row>
    <row r="50" spans="1:24" s="120" customFormat="1" ht="15.75" customHeight="1">
      <c r="A50" s="112"/>
      <c r="B50" s="114" t="s">
        <v>40</v>
      </c>
      <c r="C50" s="317">
        <f t="shared" si="2"/>
        <v>0</v>
      </c>
      <c r="D50" s="318">
        <f t="shared" si="3"/>
        <v>0</v>
      </c>
      <c r="E50" s="318">
        <f t="shared" si="4"/>
        <v>0</v>
      </c>
      <c r="F50" s="208">
        <v>0</v>
      </c>
      <c r="G50" s="208">
        <v>0</v>
      </c>
      <c r="H50" s="208">
        <v>0</v>
      </c>
      <c r="I50" s="208">
        <v>0</v>
      </c>
      <c r="J50" s="208">
        <v>0</v>
      </c>
      <c r="K50" s="208">
        <v>0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0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111" t="s">
        <v>40</v>
      </c>
      <c r="X50" s="108"/>
    </row>
    <row r="51" spans="1:24" s="120" customFormat="1" ht="15.75" customHeight="1">
      <c r="A51" s="112"/>
      <c r="B51" s="114" t="s">
        <v>41</v>
      </c>
      <c r="C51" s="317">
        <f t="shared" si="2"/>
        <v>0</v>
      </c>
      <c r="D51" s="318">
        <f t="shared" si="3"/>
        <v>0</v>
      </c>
      <c r="E51" s="318">
        <f t="shared" si="4"/>
        <v>0</v>
      </c>
      <c r="F51" s="208">
        <v>0</v>
      </c>
      <c r="G51" s="208">
        <v>0</v>
      </c>
      <c r="H51" s="208">
        <v>0</v>
      </c>
      <c r="I51" s="208">
        <v>0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0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111" t="s">
        <v>41</v>
      </c>
      <c r="X51" s="108"/>
    </row>
    <row r="52" spans="1:24" s="121" customFormat="1" ht="19.5" customHeight="1">
      <c r="A52" s="486" t="s">
        <v>171</v>
      </c>
      <c r="B52" s="522"/>
      <c r="C52" s="315">
        <f t="shared" si="2"/>
        <v>40</v>
      </c>
      <c r="D52" s="316">
        <f t="shared" si="3"/>
        <v>32</v>
      </c>
      <c r="E52" s="316">
        <f t="shared" si="4"/>
        <v>8</v>
      </c>
      <c r="F52" s="316">
        <f t="shared" ref="F52:V52" si="13">SUM(F53:F54)</f>
        <v>8</v>
      </c>
      <c r="G52" s="316">
        <f t="shared" si="13"/>
        <v>2</v>
      </c>
      <c r="H52" s="316">
        <f t="shared" si="13"/>
        <v>0</v>
      </c>
      <c r="I52" s="316">
        <f t="shared" si="13"/>
        <v>0</v>
      </c>
      <c r="J52" s="316">
        <f t="shared" si="13"/>
        <v>0</v>
      </c>
      <c r="K52" s="316">
        <f t="shared" si="13"/>
        <v>0</v>
      </c>
      <c r="L52" s="316">
        <f t="shared" si="13"/>
        <v>0</v>
      </c>
      <c r="M52" s="316">
        <f t="shared" si="13"/>
        <v>1</v>
      </c>
      <c r="N52" s="316">
        <f t="shared" si="13"/>
        <v>13</v>
      </c>
      <c r="O52" s="316">
        <f t="shared" si="13"/>
        <v>3</v>
      </c>
      <c r="P52" s="316">
        <f t="shared" si="13"/>
        <v>0</v>
      </c>
      <c r="Q52" s="316">
        <f t="shared" si="13"/>
        <v>0</v>
      </c>
      <c r="R52" s="316">
        <f t="shared" si="13"/>
        <v>9</v>
      </c>
      <c r="S52" s="316">
        <f t="shared" si="13"/>
        <v>0</v>
      </c>
      <c r="T52" s="316">
        <f t="shared" si="13"/>
        <v>2</v>
      </c>
      <c r="U52" s="316">
        <f t="shared" si="13"/>
        <v>2</v>
      </c>
      <c r="V52" s="316">
        <f t="shared" si="13"/>
        <v>2</v>
      </c>
      <c r="W52" s="465" t="s">
        <v>140</v>
      </c>
      <c r="X52" s="520"/>
    </row>
    <row r="53" spans="1:24" s="120" customFormat="1" ht="15.75" customHeight="1">
      <c r="A53" s="112"/>
      <c r="B53" s="114" t="s">
        <v>42</v>
      </c>
      <c r="C53" s="317">
        <f t="shared" si="2"/>
        <v>32</v>
      </c>
      <c r="D53" s="318">
        <f t="shared" si="3"/>
        <v>27</v>
      </c>
      <c r="E53" s="318">
        <f t="shared" si="4"/>
        <v>5</v>
      </c>
      <c r="F53" s="208">
        <v>5</v>
      </c>
      <c r="G53" s="208">
        <v>1</v>
      </c>
      <c r="H53" s="208">
        <v>0</v>
      </c>
      <c r="I53" s="208">
        <v>0</v>
      </c>
      <c r="J53" s="208">
        <v>0</v>
      </c>
      <c r="K53" s="208">
        <v>0</v>
      </c>
      <c r="L53" s="208">
        <v>0</v>
      </c>
      <c r="M53" s="208">
        <v>1</v>
      </c>
      <c r="N53" s="208">
        <v>13</v>
      </c>
      <c r="O53" s="208">
        <v>1</v>
      </c>
      <c r="P53" s="208">
        <v>0</v>
      </c>
      <c r="Q53" s="208">
        <v>0</v>
      </c>
      <c r="R53" s="208">
        <v>7</v>
      </c>
      <c r="S53" s="208">
        <v>0</v>
      </c>
      <c r="T53" s="208">
        <v>2</v>
      </c>
      <c r="U53" s="208">
        <v>2</v>
      </c>
      <c r="V53" s="208">
        <v>1</v>
      </c>
      <c r="W53" s="111" t="s">
        <v>42</v>
      </c>
      <c r="X53" s="108"/>
    </row>
    <row r="54" spans="1:24" s="122" customFormat="1" ht="15.75" customHeight="1">
      <c r="A54" s="112"/>
      <c r="B54" s="114" t="s">
        <v>54</v>
      </c>
      <c r="C54" s="317">
        <f t="shared" si="2"/>
        <v>8</v>
      </c>
      <c r="D54" s="318">
        <f t="shared" si="3"/>
        <v>5</v>
      </c>
      <c r="E54" s="318">
        <f t="shared" si="4"/>
        <v>3</v>
      </c>
      <c r="F54" s="208">
        <v>3</v>
      </c>
      <c r="G54" s="208">
        <v>1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0</v>
      </c>
      <c r="O54" s="208">
        <v>2</v>
      </c>
      <c r="P54" s="208">
        <v>0</v>
      </c>
      <c r="Q54" s="208">
        <v>0</v>
      </c>
      <c r="R54" s="208">
        <v>2</v>
      </c>
      <c r="S54" s="208">
        <v>0</v>
      </c>
      <c r="T54" s="208">
        <v>0</v>
      </c>
      <c r="U54" s="208">
        <v>0</v>
      </c>
      <c r="V54" s="208">
        <v>1</v>
      </c>
      <c r="W54" s="111" t="s">
        <v>54</v>
      </c>
      <c r="X54" s="108"/>
    </row>
    <row r="55" spans="1:24" s="119" customFormat="1" ht="19.5" customHeight="1">
      <c r="A55" s="486" t="s">
        <v>172</v>
      </c>
      <c r="B55" s="492"/>
      <c r="C55" s="315">
        <f t="shared" si="2"/>
        <v>35</v>
      </c>
      <c r="D55" s="316">
        <f t="shared" si="3"/>
        <v>24</v>
      </c>
      <c r="E55" s="316">
        <f t="shared" si="4"/>
        <v>11</v>
      </c>
      <c r="F55" s="316">
        <f t="shared" ref="F55:V55" si="14">SUM(F56:F57)</f>
        <v>6</v>
      </c>
      <c r="G55" s="316">
        <f t="shared" si="14"/>
        <v>9</v>
      </c>
      <c r="H55" s="316">
        <f t="shared" si="14"/>
        <v>0</v>
      </c>
      <c r="I55" s="316">
        <f t="shared" si="14"/>
        <v>0</v>
      </c>
      <c r="J55" s="316">
        <f t="shared" si="14"/>
        <v>0</v>
      </c>
      <c r="K55" s="316">
        <f t="shared" si="14"/>
        <v>0</v>
      </c>
      <c r="L55" s="316">
        <f t="shared" si="14"/>
        <v>0</v>
      </c>
      <c r="M55" s="316">
        <f t="shared" si="14"/>
        <v>0</v>
      </c>
      <c r="N55" s="316">
        <f t="shared" si="14"/>
        <v>9</v>
      </c>
      <c r="O55" s="316">
        <f t="shared" si="14"/>
        <v>2</v>
      </c>
      <c r="P55" s="316">
        <f t="shared" si="14"/>
        <v>0</v>
      </c>
      <c r="Q55" s="316">
        <f t="shared" si="14"/>
        <v>0</v>
      </c>
      <c r="R55" s="316">
        <f t="shared" si="14"/>
        <v>9</v>
      </c>
      <c r="S55" s="316">
        <f t="shared" si="14"/>
        <v>0</v>
      </c>
      <c r="T55" s="316">
        <f t="shared" si="14"/>
        <v>0</v>
      </c>
      <c r="U55" s="316">
        <f t="shared" si="14"/>
        <v>0</v>
      </c>
      <c r="V55" s="316">
        <f t="shared" si="14"/>
        <v>3</v>
      </c>
      <c r="W55" s="465" t="s">
        <v>141</v>
      </c>
      <c r="X55" s="520"/>
    </row>
    <row r="56" spans="1:24" s="120" customFormat="1" ht="15.75" customHeight="1">
      <c r="A56" s="113"/>
      <c r="B56" s="114" t="s">
        <v>43</v>
      </c>
      <c r="C56" s="317">
        <f t="shared" si="2"/>
        <v>7</v>
      </c>
      <c r="D56" s="318">
        <f t="shared" si="3"/>
        <v>5</v>
      </c>
      <c r="E56" s="318">
        <f t="shared" si="4"/>
        <v>2</v>
      </c>
      <c r="F56" s="208">
        <v>2</v>
      </c>
      <c r="G56" s="208">
        <v>2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0</v>
      </c>
      <c r="N56" s="208">
        <v>1</v>
      </c>
      <c r="O56" s="208">
        <v>0</v>
      </c>
      <c r="P56" s="208">
        <v>0</v>
      </c>
      <c r="Q56" s="208">
        <v>0</v>
      </c>
      <c r="R56" s="208">
        <v>2</v>
      </c>
      <c r="S56" s="208">
        <v>0</v>
      </c>
      <c r="T56" s="208">
        <v>0</v>
      </c>
      <c r="U56" s="208">
        <v>0</v>
      </c>
      <c r="V56" s="208">
        <v>1</v>
      </c>
      <c r="W56" s="111" t="s">
        <v>43</v>
      </c>
      <c r="X56" s="108"/>
    </row>
    <row r="57" spans="1:24" s="120" customFormat="1" ht="15.75" customHeight="1">
      <c r="A57" s="113"/>
      <c r="B57" s="114" t="s">
        <v>128</v>
      </c>
      <c r="C57" s="317">
        <f t="shared" si="2"/>
        <v>28</v>
      </c>
      <c r="D57" s="318">
        <f t="shared" si="3"/>
        <v>19</v>
      </c>
      <c r="E57" s="318">
        <f t="shared" si="4"/>
        <v>9</v>
      </c>
      <c r="F57" s="208">
        <v>4</v>
      </c>
      <c r="G57" s="208">
        <v>7</v>
      </c>
      <c r="H57" s="208">
        <v>0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8</v>
      </c>
      <c r="O57" s="208">
        <v>2</v>
      </c>
      <c r="P57" s="208">
        <v>0</v>
      </c>
      <c r="Q57" s="208">
        <v>0</v>
      </c>
      <c r="R57" s="208">
        <v>7</v>
      </c>
      <c r="S57" s="208">
        <v>0</v>
      </c>
      <c r="T57" s="208">
        <v>0</v>
      </c>
      <c r="U57" s="208">
        <v>0</v>
      </c>
      <c r="V57" s="208">
        <v>2</v>
      </c>
      <c r="W57" s="111" t="s">
        <v>128</v>
      </c>
      <c r="X57" s="108"/>
    </row>
    <row r="58" spans="1:24" s="119" customFormat="1" ht="19.5" customHeight="1">
      <c r="A58" s="486" t="s">
        <v>173</v>
      </c>
      <c r="B58" s="522"/>
      <c r="C58" s="315">
        <f t="shared" si="2"/>
        <v>0</v>
      </c>
      <c r="D58" s="316">
        <f t="shared" si="3"/>
        <v>0</v>
      </c>
      <c r="E58" s="316">
        <f t="shared" si="4"/>
        <v>0</v>
      </c>
      <c r="F58" s="316">
        <f t="shared" ref="F58:V58" si="15">F59</f>
        <v>0</v>
      </c>
      <c r="G58" s="316">
        <f t="shared" si="15"/>
        <v>0</v>
      </c>
      <c r="H58" s="316">
        <f t="shared" si="15"/>
        <v>0</v>
      </c>
      <c r="I58" s="316">
        <f t="shared" si="15"/>
        <v>0</v>
      </c>
      <c r="J58" s="316">
        <f t="shared" si="15"/>
        <v>0</v>
      </c>
      <c r="K58" s="316">
        <f t="shared" si="15"/>
        <v>0</v>
      </c>
      <c r="L58" s="316">
        <f t="shared" si="15"/>
        <v>0</v>
      </c>
      <c r="M58" s="316">
        <f t="shared" si="15"/>
        <v>0</v>
      </c>
      <c r="N58" s="316">
        <f t="shared" si="15"/>
        <v>0</v>
      </c>
      <c r="O58" s="316">
        <f t="shared" si="15"/>
        <v>0</v>
      </c>
      <c r="P58" s="316">
        <f t="shared" si="15"/>
        <v>0</v>
      </c>
      <c r="Q58" s="316">
        <f t="shared" si="15"/>
        <v>0</v>
      </c>
      <c r="R58" s="316">
        <f t="shared" si="15"/>
        <v>0</v>
      </c>
      <c r="S58" s="316">
        <f t="shared" si="15"/>
        <v>0</v>
      </c>
      <c r="T58" s="316">
        <f t="shared" si="15"/>
        <v>0</v>
      </c>
      <c r="U58" s="316">
        <f t="shared" si="15"/>
        <v>0</v>
      </c>
      <c r="V58" s="316">
        <f t="shared" si="15"/>
        <v>0</v>
      </c>
      <c r="W58" s="465" t="s">
        <v>142</v>
      </c>
      <c r="X58" s="520"/>
    </row>
    <row r="59" spans="1:24" s="120" customFormat="1" ht="15.75" customHeight="1">
      <c r="A59" s="113"/>
      <c r="B59" s="114" t="s">
        <v>44</v>
      </c>
      <c r="C59" s="317">
        <f t="shared" si="2"/>
        <v>0</v>
      </c>
      <c r="D59" s="318">
        <f t="shared" si="3"/>
        <v>0</v>
      </c>
      <c r="E59" s="318">
        <f t="shared" si="4"/>
        <v>0</v>
      </c>
      <c r="F59" s="208">
        <v>0</v>
      </c>
      <c r="G59" s="208">
        <v>0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0</v>
      </c>
      <c r="O59" s="208">
        <v>0</v>
      </c>
      <c r="P59" s="208">
        <v>0</v>
      </c>
      <c r="Q59" s="208">
        <v>0</v>
      </c>
      <c r="R59" s="208">
        <v>0</v>
      </c>
      <c r="S59" s="208">
        <v>0</v>
      </c>
      <c r="T59" s="208">
        <v>0</v>
      </c>
      <c r="U59" s="208">
        <v>0</v>
      </c>
      <c r="V59" s="208">
        <v>0</v>
      </c>
      <c r="W59" s="111" t="s">
        <v>44</v>
      </c>
      <c r="X59" s="108"/>
    </row>
    <row r="60" spans="1:24" s="121" customFormat="1" ht="19.5" customHeight="1">
      <c r="A60" s="486" t="s">
        <v>174</v>
      </c>
      <c r="B60" s="492"/>
      <c r="C60" s="315">
        <f t="shared" si="2"/>
        <v>8</v>
      </c>
      <c r="D60" s="316">
        <f t="shared" si="3"/>
        <v>5</v>
      </c>
      <c r="E60" s="316">
        <f t="shared" si="4"/>
        <v>3</v>
      </c>
      <c r="F60" s="316">
        <f t="shared" ref="F60:V60" si="16">F61</f>
        <v>2</v>
      </c>
      <c r="G60" s="316">
        <f t="shared" si="16"/>
        <v>2</v>
      </c>
      <c r="H60" s="316">
        <f t="shared" si="16"/>
        <v>0</v>
      </c>
      <c r="I60" s="316">
        <f t="shared" si="16"/>
        <v>0</v>
      </c>
      <c r="J60" s="316">
        <f t="shared" si="16"/>
        <v>0</v>
      </c>
      <c r="K60" s="316">
        <f t="shared" si="16"/>
        <v>0</v>
      </c>
      <c r="L60" s="316">
        <f t="shared" si="16"/>
        <v>0</v>
      </c>
      <c r="M60" s="316">
        <f t="shared" si="16"/>
        <v>0</v>
      </c>
      <c r="N60" s="316">
        <f t="shared" si="16"/>
        <v>1</v>
      </c>
      <c r="O60" s="316">
        <f t="shared" si="16"/>
        <v>1</v>
      </c>
      <c r="P60" s="316">
        <f t="shared" si="16"/>
        <v>0</v>
      </c>
      <c r="Q60" s="316">
        <f t="shared" si="16"/>
        <v>0</v>
      </c>
      <c r="R60" s="316">
        <f t="shared" si="16"/>
        <v>2</v>
      </c>
      <c r="S60" s="316">
        <f t="shared" si="16"/>
        <v>0</v>
      </c>
      <c r="T60" s="316">
        <f t="shared" si="16"/>
        <v>0</v>
      </c>
      <c r="U60" s="316">
        <f t="shared" si="16"/>
        <v>0</v>
      </c>
      <c r="V60" s="316">
        <f t="shared" si="16"/>
        <v>1</v>
      </c>
      <c r="W60" s="465" t="s">
        <v>143</v>
      </c>
      <c r="X60" s="520"/>
    </row>
    <row r="61" spans="1:24" s="122" customFormat="1" ht="15.75" customHeight="1">
      <c r="A61" s="113"/>
      <c r="B61" s="114" t="s">
        <v>129</v>
      </c>
      <c r="C61" s="317">
        <f t="shared" si="2"/>
        <v>8</v>
      </c>
      <c r="D61" s="318">
        <f t="shared" si="3"/>
        <v>5</v>
      </c>
      <c r="E61" s="318">
        <f t="shared" si="4"/>
        <v>3</v>
      </c>
      <c r="F61" s="208">
        <v>2</v>
      </c>
      <c r="G61" s="208">
        <v>2</v>
      </c>
      <c r="H61" s="208">
        <v>0</v>
      </c>
      <c r="I61" s="208">
        <v>0</v>
      </c>
      <c r="J61" s="208">
        <v>0</v>
      </c>
      <c r="K61" s="208">
        <v>0</v>
      </c>
      <c r="L61" s="208">
        <v>0</v>
      </c>
      <c r="M61" s="208">
        <v>0</v>
      </c>
      <c r="N61" s="208">
        <v>1</v>
      </c>
      <c r="O61" s="208">
        <v>1</v>
      </c>
      <c r="P61" s="208">
        <v>0</v>
      </c>
      <c r="Q61" s="208">
        <v>0</v>
      </c>
      <c r="R61" s="208">
        <v>2</v>
      </c>
      <c r="S61" s="208">
        <v>0</v>
      </c>
      <c r="T61" s="208">
        <v>0</v>
      </c>
      <c r="U61" s="208">
        <v>0</v>
      </c>
      <c r="V61" s="214">
        <v>1</v>
      </c>
      <c r="W61" s="111" t="s">
        <v>129</v>
      </c>
      <c r="X61" s="108"/>
    </row>
    <row r="62" spans="1:24" s="26" customFormat="1" ht="15.75" customHeight="1">
      <c r="A62" s="149"/>
      <c r="B62" s="174"/>
      <c r="C62" s="21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18"/>
      <c r="W62" s="175"/>
      <c r="X62" s="149"/>
    </row>
    <row r="63" spans="1:24" ht="12" customHeight="1">
      <c r="B63" s="62"/>
      <c r="C63" s="62"/>
      <c r="D63" s="62"/>
      <c r="E63" s="62"/>
      <c r="F63" s="30"/>
      <c r="G63" s="30"/>
    </row>
    <row r="64" spans="1:24" ht="12" customHeight="1">
      <c r="B64" s="63"/>
      <c r="C64" s="63"/>
      <c r="D64" s="63"/>
      <c r="E64" s="63"/>
    </row>
    <row r="65" spans="2:5" ht="12" customHeight="1">
      <c r="B65" s="63"/>
      <c r="C65" s="63"/>
      <c r="D65" s="63"/>
      <c r="E65" s="63"/>
    </row>
    <row r="66" spans="2:5" ht="12" customHeight="1">
      <c r="B66" s="63"/>
      <c r="C66" s="63"/>
      <c r="D66" s="63"/>
      <c r="E66" s="63"/>
    </row>
    <row r="67" spans="2:5" ht="12" customHeight="1">
      <c r="B67" s="63"/>
      <c r="C67" s="63"/>
      <c r="D67" s="63"/>
      <c r="E67" s="63"/>
    </row>
    <row r="68" spans="2:5" ht="12" customHeight="1">
      <c r="B68" s="63"/>
      <c r="C68" s="63"/>
      <c r="D68" s="63"/>
      <c r="E68" s="63"/>
    </row>
    <row r="69" spans="2:5" ht="12" customHeight="1">
      <c r="B69" s="63"/>
      <c r="C69" s="63"/>
      <c r="D69" s="63"/>
      <c r="E69" s="63"/>
    </row>
    <row r="70" spans="2:5" ht="12" customHeight="1">
      <c r="B70" s="63"/>
      <c r="C70" s="63"/>
      <c r="D70" s="63"/>
      <c r="E70" s="63"/>
    </row>
    <row r="71" spans="2:5" ht="12" customHeight="1">
      <c r="B71" s="63"/>
      <c r="C71" s="63"/>
      <c r="D71" s="63"/>
      <c r="E71" s="63"/>
    </row>
    <row r="72" spans="2:5" ht="12" customHeight="1">
      <c r="B72" s="63"/>
      <c r="C72" s="63"/>
      <c r="D72" s="63"/>
      <c r="E72" s="63"/>
    </row>
    <row r="73" spans="2:5" ht="12" customHeight="1">
      <c r="B73" s="63"/>
      <c r="C73" s="63"/>
      <c r="D73" s="63"/>
      <c r="E73" s="63"/>
    </row>
    <row r="74" spans="2:5" ht="12" customHeight="1">
      <c r="B74" s="63"/>
      <c r="C74" s="63"/>
      <c r="D74" s="63"/>
      <c r="E74" s="63"/>
    </row>
    <row r="75" spans="2:5" ht="12" customHeight="1">
      <c r="B75" s="63"/>
      <c r="C75" s="63"/>
      <c r="D75" s="63"/>
      <c r="E75" s="63"/>
    </row>
    <row r="76" spans="2:5" ht="12" customHeight="1">
      <c r="B76" s="63"/>
      <c r="C76" s="63"/>
      <c r="D76" s="63"/>
      <c r="E76" s="63"/>
    </row>
  </sheetData>
  <mergeCells count="51">
    <mergeCell ref="A60:B60"/>
    <mergeCell ref="A58:B58"/>
    <mergeCell ref="A55:B55"/>
    <mergeCell ref="A52:B52"/>
    <mergeCell ref="W48:X48"/>
    <mergeCell ref="W52:X52"/>
    <mergeCell ref="W55:X55"/>
    <mergeCell ref="W58:X58"/>
    <mergeCell ref="W60:X60"/>
    <mergeCell ref="A48:B48"/>
    <mergeCell ref="W11:X11"/>
    <mergeCell ref="W4:X6"/>
    <mergeCell ref="U5:U6"/>
    <mergeCell ref="P4:Q4"/>
    <mergeCell ref="A11:B11"/>
    <mergeCell ref="C4:E4"/>
    <mergeCell ref="E5:E6"/>
    <mergeCell ref="N4:O4"/>
    <mergeCell ref="H5:I5"/>
    <mergeCell ref="F5:G5"/>
    <mergeCell ref="J4:K4"/>
    <mergeCell ref="K5:K6"/>
    <mergeCell ref="J5:J6"/>
    <mergeCell ref="A4:B6"/>
    <mergeCell ref="N5:N6"/>
    <mergeCell ref="A44:B44"/>
    <mergeCell ref="W31:X31"/>
    <mergeCell ref="W34:X34"/>
    <mergeCell ref="W39:X39"/>
    <mergeCell ref="W41:X41"/>
    <mergeCell ref="W44:X44"/>
    <mergeCell ref="A41:B41"/>
    <mergeCell ref="A31:B31"/>
    <mergeCell ref="A34:B34"/>
    <mergeCell ref="A39:B39"/>
    <mergeCell ref="A1:M1"/>
    <mergeCell ref="T4:U4"/>
    <mergeCell ref="P5:P6"/>
    <mergeCell ref="Q5:Q6"/>
    <mergeCell ref="V4:V6"/>
    <mergeCell ref="R4:S4"/>
    <mergeCell ref="T5:T6"/>
    <mergeCell ref="R5:R6"/>
    <mergeCell ref="S5:S6"/>
    <mergeCell ref="L4:M4"/>
    <mergeCell ref="C5:C6"/>
    <mergeCell ref="D5:D6"/>
    <mergeCell ref="F4:I4"/>
    <mergeCell ref="L5:L6"/>
    <mergeCell ref="O5:O6"/>
    <mergeCell ref="M5:M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第２7表</vt:lpstr>
      <vt:lpstr>第２8表a</vt:lpstr>
      <vt:lpstr>第２8表b</vt:lpstr>
      <vt:lpstr>第２8表c</vt:lpstr>
      <vt:lpstr>第２9表a</vt:lpstr>
      <vt:lpstr>第２9表b</vt:lpstr>
      <vt:lpstr>第２9表c</vt:lpstr>
      <vt:lpstr>第３0表a</vt:lpstr>
      <vt:lpstr>第３0表b</vt:lpstr>
      <vt:lpstr>第３0表c</vt:lpstr>
      <vt:lpstr>第31､32表</vt:lpstr>
      <vt:lpstr>第33､34､35表</vt:lpstr>
      <vt:lpstr>第36､37､38表</vt:lpstr>
      <vt:lpstr>第３6表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2024-02-29T00:32:55Z</dcterms:created>
  <dcterms:modified xsi:type="dcterms:W3CDTF">2025-03-05T00:45:19Z</dcterms:modified>
</cp:coreProperties>
</file>