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0_要綱改正\R7要綱改正\02_ウェブページ掲載用\"/>
    </mc:Choice>
  </mc:AlternateContent>
  <bookViews>
    <workbookView xWindow="0" yWindow="0" windowWidth="28800" windowHeight="12210" activeTab="1"/>
  </bookViews>
  <sheets>
    <sheet name="管理表 (様式）" sheetId="9" r:id="rId1"/>
    <sheet name="管理表 (記載例) " sheetId="8" r:id="rId2"/>
  </sheets>
  <definedNames>
    <definedName name="_xlnm.Print_Area" localSheetId="1">'管理表 (記載例) '!$A$1:$I$45</definedName>
    <definedName name="_xlnm.Print_Area" localSheetId="0">'管理表 (様式）'!$A$1:$I$43</definedName>
  </definedNames>
  <calcPr calcId="162913"/>
</workbook>
</file>

<file path=xl/calcChain.xml><?xml version="1.0" encoding="utf-8"?>
<calcChain xmlns="http://schemas.openxmlformats.org/spreadsheetml/2006/main">
  <c r="C43" i="8" l="1"/>
  <c r="C41" i="9"/>
  <c r="H35" i="9" l="1"/>
  <c r="G35" i="9"/>
  <c r="H34" i="9"/>
  <c r="H36" i="9" s="1"/>
  <c r="G34" i="9"/>
  <c r="G36" i="9" s="1"/>
  <c r="H32" i="9"/>
  <c r="G32" i="9"/>
  <c r="H31" i="9"/>
  <c r="G31" i="9"/>
  <c r="H29" i="9"/>
  <c r="G29" i="9"/>
  <c r="H28" i="9"/>
  <c r="H30" i="9" s="1"/>
  <c r="G28" i="9"/>
  <c r="G30" i="9" s="1"/>
  <c r="H26" i="9"/>
  <c r="G26" i="9"/>
  <c r="H25" i="9"/>
  <c r="G25" i="9"/>
  <c r="G27" i="9" s="1"/>
  <c r="H23" i="9"/>
  <c r="G23" i="9"/>
  <c r="H22" i="9"/>
  <c r="H24" i="9" s="1"/>
  <c r="G22" i="9"/>
  <c r="G24" i="9" s="1"/>
  <c r="H20" i="9"/>
  <c r="G20" i="9"/>
  <c r="G21" i="9" s="1"/>
  <c r="H19" i="9"/>
  <c r="G19" i="9"/>
  <c r="H17" i="9"/>
  <c r="G17" i="9"/>
  <c r="H16" i="9"/>
  <c r="H18" i="9" s="1"/>
  <c r="G16" i="9"/>
  <c r="H14" i="9"/>
  <c r="G14" i="9"/>
  <c r="H13" i="9"/>
  <c r="G13" i="9"/>
  <c r="H11" i="9"/>
  <c r="G11" i="9"/>
  <c r="H10" i="9"/>
  <c r="G10" i="9"/>
  <c r="H8" i="9"/>
  <c r="G8" i="9"/>
  <c r="H7" i="9"/>
  <c r="G7" i="9"/>
  <c r="H27" i="9" l="1"/>
  <c r="G15" i="9"/>
  <c r="H15" i="9"/>
  <c r="G9" i="9"/>
  <c r="H12" i="9"/>
  <c r="G18" i="9"/>
  <c r="H33" i="9"/>
  <c r="H9" i="9"/>
  <c r="H21" i="9"/>
  <c r="G12" i="9"/>
  <c r="G33" i="9"/>
  <c r="G37" i="9" l="1"/>
  <c r="H37" i="9"/>
  <c r="C39" i="9" s="1"/>
  <c r="G8" i="8" l="1"/>
  <c r="H8" i="8"/>
  <c r="G9" i="8"/>
  <c r="H9" i="8"/>
  <c r="H37" i="8" l="1"/>
  <c r="G37" i="8"/>
  <c r="H36" i="8"/>
  <c r="G36" i="8"/>
  <c r="H34" i="8"/>
  <c r="G34" i="8"/>
  <c r="H33" i="8"/>
  <c r="G33" i="8"/>
  <c r="H31" i="8"/>
  <c r="G31" i="8"/>
  <c r="H30" i="8"/>
  <c r="G30" i="8"/>
  <c r="H28" i="8"/>
  <c r="G28" i="8"/>
  <c r="H27" i="8"/>
  <c r="G27" i="8"/>
  <c r="H25" i="8"/>
  <c r="G25" i="8"/>
  <c r="H24" i="8"/>
  <c r="G24" i="8"/>
  <c r="H22" i="8"/>
  <c r="G22" i="8"/>
  <c r="H21" i="8"/>
  <c r="G21" i="8"/>
  <c r="H19" i="8"/>
  <c r="G19" i="8"/>
  <c r="H18" i="8"/>
  <c r="G18" i="8"/>
  <c r="H16" i="8"/>
  <c r="G16" i="8"/>
  <c r="H15" i="8"/>
  <c r="G15" i="8"/>
  <c r="H13" i="8"/>
  <c r="G13" i="8"/>
  <c r="H12" i="8"/>
  <c r="G12" i="8"/>
  <c r="G7" i="8"/>
  <c r="H10" i="8"/>
  <c r="G10" i="8"/>
  <c r="H7" i="8"/>
  <c r="H38" i="8" l="1"/>
  <c r="G38" i="8"/>
  <c r="H35" i="8"/>
  <c r="G35" i="8"/>
  <c r="H32" i="8"/>
  <c r="G32" i="8"/>
  <c r="H29" i="8"/>
  <c r="G29" i="8"/>
  <c r="H26" i="8"/>
  <c r="G26" i="8"/>
  <c r="H23" i="8"/>
  <c r="G23" i="8"/>
  <c r="H20" i="8"/>
  <c r="G20" i="8"/>
  <c r="H17" i="8"/>
  <c r="G17" i="8"/>
  <c r="H14" i="8"/>
  <c r="G14" i="8"/>
  <c r="H11" i="8"/>
  <c r="G11" i="8"/>
  <c r="G39" i="8" l="1"/>
  <c r="H39" i="8"/>
  <c r="C41" i="8" s="1"/>
</calcChain>
</file>

<file path=xl/comments1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環境政策課</author>
    <author>宮城県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I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必要に応じて行を追加してください</t>
        </r>
      </text>
    </comment>
  </commentList>
</comments>
</file>

<file path=xl/sharedStrings.xml><?xml version="1.0" encoding="utf-8"?>
<sst xmlns="http://schemas.openxmlformats.org/spreadsheetml/2006/main" count="130" uniqueCount="47">
  <si>
    <t>Ⅰ　支出関係</t>
    <rPh sb="2" eb="4">
      <t>シシュツ</t>
    </rPh>
    <rPh sb="4" eb="6">
      <t>カンケイ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</si>
  <si>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</si>
  <si>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</si>
  <si>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</si>
  <si>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</si>
  <si>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見積会社名</t>
    <rPh sb="0" eb="2">
      <t>ミツモリ</t>
    </rPh>
    <rPh sb="2" eb="5">
      <t>カイシャメイ</t>
    </rPh>
    <phoneticPr fontId="1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</si>
  <si>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</si>
  <si>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経費
（円）</t>
    <rPh sb="0" eb="4">
      <t>ホジョタイショウ</t>
    </rPh>
    <rPh sb="5" eb="7">
      <t>ケイヒ</t>
    </rPh>
    <rPh sb="7" eb="8">
      <t>ジッピ</t>
    </rPh>
    <rPh sb="9" eb="10">
      <t>エン</t>
    </rPh>
    <phoneticPr fontId="2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</si>
  <si>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</si>
  <si>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</si>
  <si>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</si>
  <si>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補助対象経費（円）：A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phoneticPr fontId="1"/>
  </si>
  <si>
    <t>補助率：B</t>
    <rPh sb="0" eb="2">
      <t>ホジョ</t>
    </rPh>
    <rPh sb="2" eb="3">
      <t>リツ</t>
    </rPh>
    <phoneticPr fontId="1"/>
  </si>
  <si>
    <t>C＝A＊B　（1,000円未満切り捨て）</t>
    <rPh sb="12" eb="15">
      <t>エンミマン</t>
    </rPh>
    <rPh sb="15" eb="16">
      <t>キ</t>
    </rPh>
    <rPh sb="17" eb="18">
      <t>ス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</si>
  <si>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</si>
  <si>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</si>
  <si>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採用</t>
    <rPh sb="0" eb="2">
      <t>サイヨウ</t>
    </rPh>
    <phoneticPr fontId="9"/>
  </si>
  <si>
    <t>不採用</t>
    <rPh sb="0" eb="3">
      <t>フサイヨウ</t>
    </rPh>
    <phoneticPr fontId="9"/>
  </si>
  <si>
    <t>見積金額
（税抜き）</t>
    <rPh sb="0" eb="2">
      <t>ミツモリ</t>
    </rPh>
    <rPh sb="2" eb="4">
      <t>キンガク</t>
    </rPh>
    <rPh sb="6" eb="8">
      <t>ゼイヌ</t>
    </rPh>
    <phoneticPr fontId="9"/>
  </si>
  <si>
    <t>原材料費</t>
    <rPh sb="0" eb="4">
      <t>ゲンザイリョウヒ</t>
    </rPh>
    <phoneticPr fontId="9"/>
  </si>
  <si>
    <t>構築物費</t>
    <rPh sb="0" eb="4">
      <t>コウチクブツヒ</t>
    </rPh>
    <phoneticPr fontId="1"/>
  </si>
  <si>
    <t>機械装置費</t>
    <rPh sb="0" eb="5">
      <t>キカイソウチヒ</t>
    </rPh>
    <phoneticPr fontId="1"/>
  </si>
  <si>
    <t>工事器具費</t>
    <rPh sb="0" eb="5">
      <t>コウジキグヒ</t>
    </rPh>
    <phoneticPr fontId="9"/>
  </si>
  <si>
    <t>外注・委託費</t>
    <rPh sb="0" eb="2">
      <t>ガイチュウ</t>
    </rPh>
    <rPh sb="3" eb="6">
      <t>イタクヒ</t>
    </rPh>
    <phoneticPr fontId="9"/>
  </si>
  <si>
    <t>指導受入費</t>
    <rPh sb="0" eb="2">
      <t>シドウ</t>
    </rPh>
    <rPh sb="2" eb="4">
      <t>ウケイレ</t>
    </rPh>
    <rPh sb="4" eb="5">
      <t>ヒ</t>
    </rPh>
    <phoneticPr fontId="9"/>
  </si>
  <si>
    <t>共同開発費</t>
    <rPh sb="0" eb="5">
      <t>キョウドウカイハツヒ</t>
    </rPh>
    <phoneticPr fontId="9"/>
  </si>
  <si>
    <t>会場設営・運営費</t>
    <rPh sb="0" eb="4">
      <t>カイジョウセツエイ</t>
    </rPh>
    <rPh sb="5" eb="8">
      <t>ウンエイヒ</t>
    </rPh>
    <phoneticPr fontId="9"/>
  </si>
  <si>
    <t>広報宣伝費</t>
    <rPh sb="0" eb="5">
      <t>コウホウセンデンヒ</t>
    </rPh>
    <phoneticPr fontId="9"/>
  </si>
  <si>
    <t>その他</t>
    <rPh sb="2" eb="3">
      <t>タ</t>
    </rPh>
    <phoneticPr fontId="9"/>
  </si>
  <si>
    <t>別紙10（様式第１号）　見積書整理表</t>
    <rPh sb="0" eb="2">
      <t>ベッシ</t>
    </rPh>
    <rPh sb="5" eb="7">
      <t>ヨウシキ</t>
    </rPh>
    <rPh sb="7" eb="8">
      <t>ダイ</t>
    </rPh>
    <rPh sb="9" eb="10">
      <t>ゴウ</t>
    </rPh>
    <rPh sb="12" eb="14">
      <t>ミツモリ</t>
    </rPh>
    <rPh sb="14" eb="15">
      <t>ショ</t>
    </rPh>
    <rPh sb="15" eb="17">
      <t>セイリ</t>
    </rPh>
    <rPh sb="17" eb="18">
      <t>ヒョウ</t>
    </rPh>
    <phoneticPr fontId="1"/>
  </si>
  <si>
    <t>原１</t>
    <rPh sb="0" eb="1">
      <t>ハラ</t>
    </rPh>
    <phoneticPr fontId="9"/>
  </si>
  <si>
    <t>〇〇薬品</t>
    <rPh sb="2" eb="4">
      <t>ヤクヒン</t>
    </rPh>
    <phoneticPr fontId="9"/>
  </si>
  <si>
    <t>特級試薬△△10kg</t>
    <rPh sb="0" eb="4">
      <t>トッキュウシヤク</t>
    </rPh>
    <phoneticPr fontId="9"/>
  </si>
  <si>
    <t>原２</t>
    <rPh sb="0" eb="1">
      <t>ハラ</t>
    </rPh>
    <phoneticPr fontId="9"/>
  </si>
  <si>
    <t>●●商店</t>
    <rPh sb="2" eb="4">
      <t>ショウテン</t>
    </rPh>
    <phoneticPr fontId="9"/>
  </si>
  <si>
    <t>原３</t>
    <rPh sb="0" eb="1">
      <t>ハラ</t>
    </rPh>
    <phoneticPr fontId="9"/>
  </si>
  <si>
    <t>◇◇理化学</t>
    <rPh sb="2" eb="5">
      <t>リカガク</t>
    </rPh>
    <phoneticPr fontId="9"/>
  </si>
  <si>
    <t>高密度ポリエチレンペレット　1000kg</t>
    <rPh sb="0" eb="3">
      <t>コウミツド</t>
    </rPh>
    <phoneticPr fontId="9"/>
  </si>
  <si>
    <t>原４</t>
    <rPh sb="0" eb="1">
      <t>ハラ</t>
    </rPh>
    <phoneticPr fontId="9"/>
  </si>
  <si>
    <t>◆◆通商</t>
    <rPh sb="2" eb="4">
      <t>ツウショウ</t>
    </rPh>
    <phoneticPr fontId="9"/>
  </si>
  <si>
    <t>機１</t>
    <rPh sb="0" eb="1">
      <t>キ</t>
    </rPh>
    <phoneticPr fontId="9"/>
  </si>
  <si>
    <t>遠心分離機</t>
    <rPh sb="0" eb="5">
      <t>エンシンブンリキ</t>
    </rPh>
    <phoneticPr fontId="9"/>
  </si>
  <si>
    <t>機２</t>
    <rPh sb="0" eb="1">
      <t>キ</t>
    </rPh>
    <phoneticPr fontId="9"/>
  </si>
  <si>
    <t>共１</t>
    <rPh sb="0" eb="1">
      <t>トモ</t>
    </rPh>
    <phoneticPr fontId="9"/>
  </si>
  <si>
    <t>○○大学</t>
    <rPh sb="2" eb="4">
      <t>ダイガク</t>
    </rPh>
    <phoneticPr fontId="9"/>
  </si>
  <si>
    <t>物性検査及び微細構造観察による機能評価</t>
    <rPh sb="0" eb="2">
      <t>ブッセイ</t>
    </rPh>
    <rPh sb="2" eb="5">
      <t>ケンサオヨ</t>
    </rPh>
    <rPh sb="6" eb="8">
      <t>ビサイ</t>
    </rPh>
    <rPh sb="8" eb="10">
      <t>コウゾウ</t>
    </rPh>
    <rPh sb="10" eb="12">
      <t>カンサツ</t>
    </rPh>
    <rPh sb="15" eb="17">
      <t>キノウ</t>
    </rPh>
    <rPh sb="17" eb="19">
      <t>ヒョウカ</t>
    </rPh>
    <phoneticPr fontId="9"/>
  </si>
  <si>
    <t>（循環ビジネス事業化支援）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</si>
</sst>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6" fillId="0" borderId="3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38" fontId="4" fillId="2" borderId="3" xfId="1" applyFont="1" applyFill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4" fillId="0" borderId="0" xfId="0" quotePrefix="1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shrinkToFit="1"/>
    </xf>
    <xf numFmtId="38" fontId="7" fillId="2" borderId="9" xfId="1" applyFont="1" applyFill="1" applyBorder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distributed" vertical="center" indent="1"/>
    </xf>
    <xf numFmtId="49" fontId="4" fillId="0" borderId="0" xfId="0" applyNumberFormat="1" applyFont="1" applyAlignment="1">
      <alignment horizontal="distributed" vertical="center" indent="1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38" fontId="15" fillId="0" borderId="14" xfId="1" applyFont="1" applyBorder="1" applyAlignment="1">
      <alignment horizontal="center" vertical="center" shrinkToFit="1"/>
    </xf>
    <xf numFmtId="38" fontId="15" fillId="2" borderId="9" xfId="1" applyFont="1" applyFill="1" applyBorder="1" applyAlignment="1">
      <alignment horizontal="center" vertical="center" shrinkToFit="1"/>
    </xf>
    <xf numFmtId="38" fontId="15" fillId="2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vertical="center" wrapText="1" shrinkToFit="1"/>
    </xf>
    <xf numFmtId="38" fontId="15" fillId="0" borderId="3" xfId="1" applyFont="1" applyBorder="1" applyAlignment="1">
      <alignment horizontal="center" vertical="center" wrapText="1" shrinkToFit="1"/>
    </xf>
    <xf numFmtId="49" fontId="6" fillId="2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38" fontId="15" fillId="0" borderId="3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zoomScale="70" zoomScaleNormal="70" zoomScaleSheetLayoutView="70" workbookViewId="0">
      <pane ySplit="6" topLeftCell="A7" activePane="bottomLeft" state="frozen"/>
      <selection pane="bottomLeft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3" t="s">
        <v>29</v>
      </c>
      <c r="B1" s="13"/>
      <c r="C1" s="3"/>
      <c r="D1" s="3"/>
      <c r="E1" s="3"/>
      <c r="F1" s="3"/>
      <c r="G1" s="3"/>
      <c r="H1" s="3"/>
      <c r="I1" s="3"/>
    </row>
    <row r="2" spans="1:9" ht="10.5" customHeight="1"/>
    <row r="3" spans="1:9" ht="27.75" customHeight="1">
      <c r="A3" s="37" t="s">
        <v>46</v>
      </c>
      <c r="E3" s="39"/>
      <c r="I3" s="40"/>
    </row>
    <row r="4" spans="1:9" ht="15" customHeight="1">
      <c r="A4" s="21" t="s">
        <v>0</v>
      </c>
      <c r="B4" s="21"/>
      <c r="C4" s="5"/>
      <c r="D4" s="5"/>
      <c r="E4" s="5"/>
      <c r="F4" s="5"/>
      <c r="G4" s="5"/>
      <c r="H4" s="5"/>
      <c r="I4" s="5"/>
    </row>
    <row r="5" spans="1:9" ht="24.95" customHeight="1">
      <c r="A5" s="59" t="s">
        <v>2</v>
      </c>
      <c r="B5" s="59" t="s">
        <v>8</v>
      </c>
      <c r="C5" s="59" t="s">
        <v>5</v>
      </c>
      <c r="D5" s="59" t="s">
        <v>3</v>
      </c>
      <c r="E5" s="60" t="s">
        <v>18</v>
      </c>
      <c r="F5" s="62" t="s">
        <v>9</v>
      </c>
      <c r="G5" s="53" t="s">
        <v>6</v>
      </c>
      <c r="H5" s="53" t="s">
        <v>7</v>
      </c>
      <c r="I5" s="53" t="s">
        <v>10</v>
      </c>
    </row>
    <row r="6" spans="1:9" ht="47.25" customHeight="1">
      <c r="A6" s="59"/>
      <c r="B6" s="59"/>
      <c r="C6" s="59"/>
      <c r="D6" s="59"/>
      <c r="E6" s="61"/>
      <c r="F6" s="59"/>
      <c r="G6" s="67"/>
      <c r="H6" s="67"/>
      <c r="I6" s="53"/>
    </row>
    <row r="7" spans="1:9" ht="35.1" customHeight="1">
      <c r="A7" s="24" t="s">
        <v>19</v>
      </c>
      <c r="B7" s="24"/>
      <c r="C7" s="38"/>
      <c r="D7" s="38"/>
      <c r="E7" s="38"/>
      <c r="F7" s="24"/>
      <c r="G7" s="41" t="str">
        <f>IF(F7="採用",E7*1.1,"×")</f>
        <v>×</v>
      </c>
      <c r="H7" s="41" t="str">
        <f>IF(F7="採用",E7,"×")</f>
        <v>×</v>
      </c>
      <c r="I7" s="38"/>
    </row>
    <row r="8" spans="1:9" ht="35.1" customHeight="1">
      <c r="A8" s="24" t="s">
        <v>19</v>
      </c>
      <c r="B8" s="24"/>
      <c r="C8" s="38"/>
      <c r="D8" s="38"/>
      <c r="E8" s="38"/>
      <c r="F8" s="34"/>
      <c r="G8" s="42" t="str">
        <f>IF(F8="採用",E8*1.1,"×")</f>
        <v>×</v>
      </c>
      <c r="H8" s="42" t="str">
        <f>IF(F8="採用",E8,"×")</f>
        <v>×</v>
      </c>
      <c r="I8" s="49"/>
    </row>
    <row r="9" spans="1:9" ht="35.1" customHeight="1">
      <c r="A9" s="14" t="s">
        <v>4</v>
      </c>
      <c r="B9" s="14"/>
      <c r="C9" s="15"/>
      <c r="D9" s="15"/>
      <c r="E9" s="15"/>
      <c r="F9" s="14"/>
      <c r="G9" s="50">
        <f>SUM(G7:G8)</f>
        <v>0</v>
      </c>
      <c r="H9" s="50">
        <f>SUM(H7:H8)</f>
        <v>0</v>
      </c>
      <c r="I9" s="51"/>
    </row>
    <row r="10" spans="1:9" s="4" customFormat="1" ht="35.1" customHeight="1">
      <c r="A10" s="11" t="s">
        <v>20</v>
      </c>
      <c r="B10" s="11"/>
      <c r="C10" s="6"/>
      <c r="D10" s="6"/>
      <c r="E10" s="6"/>
      <c r="F10" s="24"/>
      <c r="G10" s="41" t="str">
        <f>IF(F10="採用",E10*1.1,"×")</f>
        <v>×</v>
      </c>
      <c r="H10" s="41" t="str">
        <f>IF(F10="採用",E10,"×")</f>
        <v>×</v>
      </c>
      <c r="I10" s="52"/>
    </row>
    <row r="11" spans="1:9" s="4" customFormat="1" ht="35.1" customHeight="1">
      <c r="A11" s="11" t="s">
        <v>20</v>
      </c>
      <c r="B11" s="11"/>
      <c r="C11" s="6"/>
      <c r="D11" s="6"/>
      <c r="E11" s="6"/>
      <c r="F11" s="24"/>
      <c r="G11" s="42" t="str">
        <f>IF(F11="採用",E11*1.1,"×")</f>
        <v>×</v>
      </c>
      <c r="H11" s="42" t="str">
        <f>IF(F11="採用",E11,"×")</f>
        <v>×</v>
      </c>
      <c r="I11" s="52"/>
    </row>
    <row r="12" spans="1:9" s="4" customFormat="1" ht="35.1" customHeight="1">
      <c r="A12" s="17" t="s">
        <v>4</v>
      </c>
      <c r="B12" s="17"/>
      <c r="C12" s="16"/>
      <c r="D12" s="17"/>
      <c r="E12" s="17"/>
      <c r="F12" s="17"/>
      <c r="G12" s="51">
        <f>SUM(G10:G11)</f>
        <v>0</v>
      </c>
      <c r="H12" s="51">
        <f>SUM(H10:H11)</f>
        <v>0</v>
      </c>
      <c r="I12" s="51"/>
    </row>
    <row r="13" spans="1:9" s="4" customFormat="1" ht="35.1" customHeight="1">
      <c r="A13" s="19" t="s">
        <v>21</v>
      </c>
      <c r="B13" s="19"/>
      <c r="C13" s="10"/>
      <c r="D13" s="10"/>
      <c r="E13" s="10"/>
      <c r="F13" s="24"/>
      <c r="G13" s="41" t="str">
        <f>IF(F13="採用",E13*1.1,"×")</f>
        <v>×</v>
      </c>
      <c r="H13" s="41" t="str">
        <f>IF(F13="採用",E13,"×")</f>
        <v>×</v>
      </c>
      <c r="I13" s="9"/>
    </row>
    <row r="14" spans="1:9" s="4" customFormat="1" ht="35.1" customHeight="1">
      <c r="A14" s="19" t="s">
        <v>21</v>
      </c>
      <c r="B14" s="19"/>
      <c r="C14" s="10"/>
      <c r="D14" s="10"/>
      <c r="E14" s="10"/>
      <c r="F14" s="24"/>
      <c r="G14" s="42" t="str">
        <f>IF(F14="採用",E14*1.1,"×")</f>
        <v>×</v>
      </c>
      <c r="H14" s="42" t="str">
        <f>IF(F14="採用",E14,"×")</f>
        <v>×</v>
      </c>
      <c r="I14" s="9"/>
    </row>
    <row r="15" spans="1:9" s="4" customFormat="1" ht="35.1" customHeight="1">
      <c r="A15" s="17" t="s">
        <v>4</v>
      </c>
      <c r="B15" s="17"/>
      <c r="C15" s="16"/>
      <c r="D15" s="17"/>
      <c r="E15" s="17"/>
      <c r="F15" s="17"/>
      <c r="G15" s="51">
        <f>SUM(G13:G14)</f>
        <v>0</v>
      </c>
      <c r="H15" s="51">
        <f>SUM(H13:H14)</f>
        <v>0</v>
      </c>
      <c r="I15" s="51"/>
    </row>
    <row r="16" spans="1:9" s="4" customFormat="1" ht="35.1" customHeight="1">
      <c r="A16" s="19" t="s">
        <v>22</v>
      </c>
      <c r="B16" s="19"/>
      <c r="C16" s="10"/>
      <c r="D16" s="10"/>
      <c r="E16" s="10"/>
      <c r="F16" s="24"/>
      <c r="G16" s="41" t="str">
        <f>IF(F16="採用",E16*1.1,"×")</f>
        <v>×</v>
      </c>
      <c r="H16" s="41" t="str">
        <f>IF(F16="採用",E16,"×")</f>
        <v>×</v>
      </c>
      <c r="I16" s="9"/>
    </row>
    <row r="17" spans="1:12" s="4" customFormat="1" ht="35.1" customHeight="1">
      <c r="A17" s="19" t="s">
        <v>22</v>
      </c>
      <c r="B17" s="19"/>
      <c r="C17" s="10"/>
      <c r="D17" s="10"/>
      <c r="E17" s="10"/>
      <c r="F17" s="24"/>
      <c r="G17" s="42" t="str">
        <f>IF(F17="採用",E17*1.1,"×")</f>
        <v>×</v>
      </c>
      <c r="H17" s="42" t="str">
        <f>IF(F17="採用",E17,"×")</f>
        <v>×</v>
      </c>
      <c r="I17" s="9"/>
    </row>
    <row r="18" spans="1:12" s="4" customFormat="1" ht="35.1" customHeight="1">
      <c r="A18" s="17" t="s">
        <v>4</v>
      </c>
      <c r="B18" s="17"/>
      <c r="C18" s="16"/>
      <c r="D18" s="17"/>
      <c r="E18" s="17"/>
      <c r="F18" s="17"/>
      <c r="G18" s="51">
        <f>SUM(G16:G17)</f>
        <v>0</v>
      </c>
      <c r="H18" s="51">
        <f>SUM(H16:H17)</f>
        <v>0</v>
      </c>
      <c r="I18" s="51"/>
    </row>
    <row r="19" spans="1:12" s="4" customFormat="1" ht="35.1" customHeight="1">
      <c r="A19" s="19" t="s">
        <v>23</v>
      </c>
      <c r="B19" s="19"/>
      <c r="C19" s="10"/>
      <c r="D19" s="10"/>
      <c r="E19" s="10"/>
      <c r="F19" s="24"/>
      <c r="G19" s="41" t="str">
        <f>IF(F19="採用",E19*1.1,"×")</f>
        <v>×</v>
      </c>
      <c r="H19" s="41" t="str">
        <f>IF(F19="採用",E19,"×")</f>
        <v>×</v>
      </c>
      <c r="I19" s="9"/>
    </row>
    <row r="20" spans="1:12" s="4" customFormat="1" ht="35.1" customHeight="1">
      <c r="A20" s="19" t="s">
        <v>23</v>
      </c>
      <c r="B20" s="19"/>
      <c r="C20" s="10"/>
      <c r="D20" s="10"/>
      <c r="E20" s="10"/>
      <c r="F20" s="24"/>
      <c r="G20" s="42" t="str">
        <f>IF(F20="採用",E20*1.1,"×")</f>
        <v>×</v>
      </c>
      <c r="H20" s="42" t="str">
        <f>IF(F20="採用",E20,"×")</f>
        <v>×</v>
      </c>
      <c r="I20" s="9"/>
    </row>
    <row r="21" spans="1:12" s="4" customFormat="1" ht="35.1" customHeight="1">
      <c r="A21" s="17" t="s">
        <v>4</v>
      </c>
      <c r="B21" s="17"/>
      <c r="C21" s="16"/>
      <c r="D21" s="17"/>
      <c r="E21" s="17"/>
      <c r="F21" s="17"/>
      <c r="G21" s="51">
        <f>SUM(G19:G20)</f>
        <v>0</v>
      </c>
      <c r="H21" s="51">
        <f>SUM(H19:H20)</f>
        <v>0</v>
      </c>
      <c r="I21" s="51"/>
    </row>
    <row r="22" spans="1:12" s="4" customFormat="1" ht="35.1" customHeight="1">
      <c r="A22" s="19" t="s">
        <v>24</v>
      </c>
      <c r="B22" s="19"/>
      <c r="C22" s="10"/>
      <c r="D22" s="10"/>
      <c r="E22" s="10"/>
      <c r="F22" s="24"/>
      <c r="G22" s="41" t="str">
        <f>IF(F22="採用",E22*1.1,"×")</f>
        <v>×</v>
      </c>
      <c r="H22" s="41" t="str">
        <f>IF(F22="採用",E22,"×")</f>
        <v>×</v>
      </c>
      <c r="I22" s="9"/>
    </row>
    <row r="23" spans="1:12" s="4" customFormat="1" ht="35.1" customHeight="1">
      <c r="A23" s="20" t="s">
        <v>24</v>
      </c>
      <c r="B23" s="20"/>
      <c r="C23" s="10"/>
      <c r="D23" s="10"/>
      <c r="E23" s="10"/>
      <c r="F23" s="24"/>
      <c r="G23" s="42" t="str">
        <f>IF(F23="採用",E23*1.1,"×")</f>
        <v>×</v>
      </c>
      <c r="H23" s="42" t="str">
        <f>IF(F23="採用",E23,"×")</f>
        <v>×</v>
      </c>
      <c r="I23" s="9"/>
    </row>
    <row r="24" spans="1:12" s="4" customFormat="1" ht="35.1" customHeight="1">
      <c r="A24" s="17" t="s">
        <v>4</v>
      </c>
      <c r="B24" s="17"/>
      <c r="C24" s="16"/>
      <c r="D24" s="17"/>
      <c r="E24" s="17"/>
      <c r="F24" s="17"/>
      <c r="G24" s="51">
        <f>SUM(G22:G23)</f>
        <v>0</v>
      </c>
      <c r="H24" s="51">
        <f>SUM(H22:H23)</f>
        <v>0</v>
      </c>
      <c r="I24" s="51"/>
    </row>
    <row r="25" spans="1:12" s="4" customFormat="1" ht="35.1" customHeight="1">
      <c r="A25" s="19" t="s">
        <v>25</v>
      </c>
      <c r="B25" s="19"/>
      <c r="C25" s="10"/>
      <c r="D25" s="10"/>
      <c r="E25" s="10"/>
      <c r="F25" s="24"/>
      <c r="G25" s="41" t="str">
        <f>IF(F25="採用",E25*1.1,"×")</f>
        <v>×</v>
      </c>
      <c r="H25" s="41" t="str">
        <f>IF(F25="採用",E25,"×")</f>
        <v>×</v>
      </c>
      <c r="I25" s="9"/>
    </row>
    <row r="26" spans="1:12" s="4" customFormat="1" ht="35.1" customHeight="1">
      <c r="A26" s="19" t="s">
        <v>25</v>
      </c>
      <c r="B26" s="19"/>
      <c r="C26" s="10"/>
      <c r="D26" s="10"/>
      <c r="E26" s="10"/>
      <c r="F26" s="24"/>
      <c r="G26" s="42" t="str">
        <f>IF(F26="採用",E26*1.1,"×")</f>
        <v>×</v>
      </c>
      <c r="H26" s="42" t="str">
        <f>IF(F26="採用",E26,"×")</f>
        <v>×</v>
      </c>
      <c r="I26" s="9"/>
    </row>
    <row r="27" spans="1:12" s="4" customFormat="1" ht="35.1" customHeight="1">
      <c r="A27" s="17" t="s">
        <v>4</v>
      </c>
      <c r="B27" s="17"/>
      <c r="C27" s="16"/>
      <c r="D27" s="17"/>
      <c r="E27" s="17"/>
      <c r="F27" s="17"/>
      <c r="G27" s="51">
        <f>SUM(G25:G26)</f>
        <v>0</v>
      </c>
      <c r="H27" s="51">
        <f>SUM(H25:H26)</f>
        <v>0</v>
      </c>
      <c r="I27" s="51"/>
      <c r="L27" s="4" t="s">
        <v>16</v>
      </c>
    </row>
    <row r="28" spans="1:12" s="4" customFormat="1" ht="35.1" customHeight="1">
      <c r="A28" s="19" t="s">
        <v>26</v>
      </c>
      <c r="B28" s="19"/>
      <c r="C28" s="10"/>
      <c r="D28" s="10"/>
      <c r="E28" s="10"/>
      <c r="F28" s="24"/>
      <c r="G28" s="41" t="str">
        <f>IF(F28="採用",E28*1.1,"×")</f>
        <v>×</v>
      </c>
      <c r="H28" s="41" t="str">
        <f>IF(F28="採用",E28,"×")</f>
        <v>×</v>
      </c>
      <c r="I28" s="9"/>
    </row>
    <row r="29" spans="1:12" s="4" customFormat="1" ht="35.1" customHeight="1">
      <c r="A29" s="19" t="s">
        <v>26</v>
      </c>
      <c r="B29" s="19"/>
      <c r="C29" s="10"/>
      <c r="D29" s="10"/>
      <c r="E29" s="10"/>
      <c r="F29" s="24"/>
      <c r="G29" s="42" t="str">
        <f>IF(F29="採用",E29*1.1,"×")</f>
        <v>×</v>
      </c>
      <c r="H29" s="42" t="str">
        <f>IF(F29="採用",E29,"×")</f>
        <v>×</v>
      </c>
      <c r="I29" s="9"/>
    </row>
    <row r="30" spans="1:12" s="4" customFormat="1" ht="35.1" customHeight="1">
      <c r="A30" s="17" t="s">
        <v>4</v>
      </c>
      <c r="B30" s="17"/>
      <c r="C30" s="16"/>
      <c r="D30" s="17"/>
      <c r="E30" s="17"/>
      <c r="F30" s="17"/>
      <c r="G30" s="51">
        <f>SUM(G28:G29)</f>
        <v>0</v>
      </c>
      <c r="H30" s="51">
        <f>SUM(H28:H29)</f>
        <v>0</v>
      </c>
      <c r="I30" s="51"/>
    </row>
    <row r="31" spans="1:12" s="4" customFormat="1" ht="35.1" customHeight="1">
      <c r="A31" s="19" t="s">
        <v>27</v>
      </c>
      <c r="B31" s="19"/>
      <c r="C31" s="10"/>
      <c r="D31" s="10"/>
      <c r="E31" s="10"/>
      <c r="F31" s="24"/>
      <c r="G31" s="41" t="str">
        <f>IF(F31="採用",E31*1.1,"×")</f>
        <v>×</v>
      </c>
      <c r="H31" s="41" t="str">
        <f>IF(F31="採用",E31,"×")</f>
        <v>×</v>
      </c>
      <c r="I31" s="9"/>
    </row>
    <row r="32" spans="1:12" s="4" customFormat="1" ht="35.1" customHeight="1">
      <c r="A32" s="19" t="s">
        <v>27</v>
      </c>
      <c r="B32" s="19"/>
      <c r="C32" s="10"/>
      <c r="D32" s="10"/>
      <c r="E32" s="10"/>
      <c r="F32" s="24"/>
      <c r="G32" s="42" t="str">
        <f>IF(F32="採用",E32*1.1,"×")</f>
        <v>×</v>
      </c>
      <c r="H32" s="42" t="str">
        <f>IF(F32="採用",E32,"×")</f>
        <v>×</v>
      </c>
      <c r="I32" s="9"/>
    </row>
    <row r="33" spans="1:12" s="4" customFormat="1" ht="35.1" customHeight="1">
      <c r="A33" s="17" t="s">
        <v>4</v>
      </c>
      <c r="B33" s="17"/>
      <c r="C33" s="16"/>
      <c r="D33" s="17"/>
      <c r="E33" s="17"/>
      <c r="F33" s="17"/>
      <c r="G33" s="51">
        <f>SUM(G31:G32)</f>
        <v>0</v>
      </c>
      <c r="H33" s="51">
        <f>SUM(H31:H32)</f>
        <v>0</v>
      </c>
      <c r="I33" s="51"/>
    </row>
    <row r="34" spans="1:12" s="4" customFormat="1" ht="35.1" customHeight="1">
      <c r="A34" s="19" t="s">
        <v>28</v>
      </c>
      <c r="B34" s="19"/>
      <c r="C34" s="10"/>
      <c r="D34" s="10"/>
      <c r="E34" s="10"/>
      <c r="F34" s="24"/>
      <c r="G34" s="41" t="str">
        <f>IF(F34="採用",E34*1.1,"×")</f>
        <v>×</v>
      </c>
      <c r="H34" s="41" t="str">
        <f>IF(F34="採用",E34,"×")</f>
        <v>×</v>
      </c>
      <c r="I34" s="9"/>
    </row>
    <row r="35" spans="1:12" s="4" customFormat="1" ht="35.1" customHeight="1">
      <c r="A35" s="19" t="s">
        <v>28</v>
      </c>
      <c r="B35" s="19"/>
      <c r="C35" s="10"/>
      <c r="D35" s="10"/>
      <c r="E35" s="10"/>
      <c r="F35" s="24"/>
      <c r="G35" s="42" t="str">
        <f>IF(F35="採用",E35*1.1,"×")</f>
        <v>×</v>
      </c>
      <c r="H35" s="42" t="str">
        <f>IF(F35="採用",E35,"×")</f>
        <v>×</v>
      </c>
      <c r="I35" s="9"/>
    </row>
    <row r="36" spans="1:12" s="4" customFormat="1" ht="35.1" customHeight="1">
      <c r="A36" s="17" t="s">
        <v>4</v>
      </c>
      <c r="B36" s="17"/>
      <c r="C36" s="16"/>
      <c r="D36" s="17"/>
      <c r="E36" s="17"/>
      <c r="F36" s="17"/>
      <c r="G36" s="51">
        <f>SUM(G34:G35)</f>
        <v>0</v>
      </c>
      <c r="H36" s="51">
        <f>SUM(H34:H35)</f>
        <v>0</v>
      </c>
      <c r="I36" s="51"/>
    </row>
    <row r="37" spans="1:12" ht="35.1" customHeight="1">
      <c r="A37" s="15" t="s">
        <v>1</v>
      </c>
      <c r="B37" s="15"/>
      <c r="C37" s="54"/>
      <c r="D37" s="54"/>
      <c r="E37" s="15"/>
      <c r="F37" s="15"/>
      <c r="G37" s="32">
        <f>G9+G12+G15+G18+G21+G24+G27+G30+G33+G36</f>
        <v>0</v>
      </c>
      <c r="H37" s="32">
        <f>H9+H12+H15+H18+H21+H24+H27+H30+H33+H36</f>
        <v>0</v>
      </c>
      <c r="I37" s="22"/>
      <c r="L37" s="2" t="s">
        <v>17</v>
      </c>
    </row>
    <row r="38" spans="1:12" ht="15" customHeight="1" thickBot="1"/>
    <row r="39" spans="1:12" ht="35.1" customHeight="1">
      <c r="A39" s="55" t="s">
        <v>11</v>
      </c>
      <c r="B39" s="56"/>
      <c r="C39" s="28">
        <f>H37</f>
        <v>0</v>
      </c>
      <c r="D39" s="2"/>
      <c r="E39" s="2"/>
      <c r="F39" s="2"/>
      <c r="G39" s="2"/>
      <c r="H39" s="2"/>
      <c r="I39" s="25"/>
      <c r="L39" s="27">
        <v>0.5</v>
      </c>
    </row>
    <row r="40" spans="1:12" ht="35.1" customHeight="1">
      <c r="A40" s="57" t="s">
        <v>12</v>
      </c>
      <c r="B40" s="58"/>
      <c r="C40" s="23"/>
      <c r="D40" s="2"/>
      <c r="E40" s="2"/>
      <c r="F40" s="2"/>
      <c r="G40" s="2"/>
      <c r="H40" s="2"/>
      <c r="I40" s="25"/>
      <c r="L40" s="27">
        <v>0.66666666666666663</v>
      </c>
    </row>
    <row r="41" spans="1:12" ht="35.1" customHeight="1">
      <c r="A41" s="63" t="s">
        <v>13</v>
      </c>
      <c r="B41" s="64"/>
      <c r="C41" s="29">
        <f>ROUNDDOWN((C39*C40),-3)</f>
        <v>0</v>
      </c>
      <c r="D41" s="2"/>
      <c r="E41" s="2"/>
      <c r="F41" s="2"/>
      <c r="G41" s="2"/>
      <c r="H41" s="2"/>
      <c r="I41" s="26"/>
      <c r="L41" s="27">
        <v>0.33333333333333331</v>
      </c>
    </row>
    <row r="42" spans="1:12" ht="35.1" customHeight="1">
      <c r="A42" s="57" t="s">
        <v>14</v>
      </c>
      <c r="B42" s="58"/>
      <c r="C42" s="30"/>
      <c r="D42" s="2"/>
      <c r="E42" s="2"/>
      <c r="F42" s="2"/>
      <c r="G42" s="2"/>
      <c r="H42" s="2"/>
      <c r="I42" s="26"/>
    </row>
    <row r="43" spans="1:12" ht="35.1" customHeight="1" thickBot="1">
      <c r="A43" s="65" t="s">
        <v>15</v>
      </c>
      <c r="B43" s="66"/>
      <c r="C43" s="31"/>
      <c r="D43" s="2"/>
      <c r="E43" s="2"/>
      <c r="F43" s="2"/>
      <c r="G43" s="2"/>
      <c r="H43" s="2"/>
      <c r="I43" s="26"/>
    </row>
    <row r="44" spans="1:12" ht="35.1" customHeight="1">
      <c r="A44" s="2"/>
      <c r="B44" s="2"/>
      <c r="C44" s="2"/>
      <c r="D44" s="2"/>
      <c r="E44" s="2"/>
      <c r="F44" s="2"/>
      <c r="G44" s="2"/>
      <c r="H44" s="2"/>
      <c r="I44" s="25"/>
    </row>
    <row r="47" spans="1:12" s="8" customFormat="1" ht="15" customHeight="1">
      <c r="A47" s="7"/>
      <c r="B47" s="7"/>
      <c r="C47" s="1"/>
      <c r="D47" s="1"/>
      <c r="E47" s="1"/>
      <c r="F47" s="1"/>
      <c r="G47" s="1"/>
      <c r="H47" s="1"/>
      <c r="I47" s="1"/>
    </row>
    <row r="48" spans="1:12" s="8" customFormat="1" ht="15" customHeight="1">
      <c r="A48" s="7"/>
      <c r="B48" s="7"/>
      <c r="C48" s="1"/>
      <c r="D48" s="1"/>
      <c r="E48" s="1"/>
      <c r="F48" s="1"/>
      <c r="G48" s="1"/>
      <c r="H48" s="1"/>
      <c r="I48" s="1"/>
    </row>
  </sheetData>
  <mergeCells count="15">
    <mergeCell ref="A41:B41"/>
    <mergeCell ref="A42:B42"/>
    <mergeCell ref="A43:B43"/>
    <mergeCell ref="G5:G6"/>
    <mergeCell ref="H5:H6"/>
    <mergeCell ref="I5:I6"/>
    <mergeCell ref="C37:D37"/>
    <mergeCell ref="A39:B39"/>
    <mergeCell ref="A40:B40"/>
    <mergeCell ref="A5:A6"/>
    <mergeCell ref="B5:B6"/>
    <mergeCell ref="C5:C6"/>
    <mergeCell ref="D5:D6"/>
    <mergeCell ref="E5:E6"/>
    <mergeCell ref="F5:F6"/>
  </mergeCells>
  <phoneticPr fontId="9"/>
  <dataValidations count="2">
    <dataValidation type="list" allowBlank="1" showInputMessage="1" showErrorMessage="1" sqref="C40">
      <formula1>$L$39:$L$41</formula1>
    </dataValidation>
    <dataValidation type="list" allowBlank="1" showInputMessage="1" showErrorMessage="1" sqref="F34:F35 F31:F32 F28:F29 F25:F26 F19:F20 F16:F17 F13:F14 F10:F11 F22:F23 F7:F8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BreakPreview" zoomScale="70" zoomScaleNormal="70" zoomScaleSheetLayoutView="70" workbookViewId="0">
      <pane ySplit="6" topLeftCell="A37" activePane="bottomLeft" state="frozen"/>
      <selection pane="bottomLeft" activeCell="K46" sqref="K46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3" t="s">
        <v>29</v>
      </c>
      <c r="B1" s="13"/>
      <c r="C1" s="3"/>
      <c r="D1" s="3"/>
      <c r="E1" s="3"/>
      <c r="F1" s="3"/>
      <c r="G1" s="3"/>
      <c r="H1" s="3"/>
      <c r="I1" s="3"/>
    </row>
    <row r="2" spans="1:9" ht="10.5" customHeight="1"/>
    <row r="3" spans="1:9" ht="27.75" customHeight="1">
      <c r="A3" s="37" t="s">
        <v>46</v>
      </c>
      <c r="E3" s="39"/>
      <c r="I3" s="40"/>
    </row>
    <row r="4" spans="1:9" ht="15" customHeight="1">
      <c r="A4" s="21" t="s">
        <v>0</v>
      </c>
      <c r="B4" s="21"/>
      <c r="C4" s="5"/>
      <c r="D4" s="5"/>
      <c r="E4" s="5"/>
      <c r="F4" s="5"/>
      <c r="G4" s="5"/>
      <c r="H4" s="5"/>
      <c r="I4" s="5"/>
    </row>
    <row r="5" spans="1:9" ht="24.95" customHeight="1">
      <c r="A5" s="59" t="s">
        <v>2</v>
      </c>
      <c r="B5" s="59" t="s">
        <v>8</v>
      </c>
      <c r="C5" s="59" t="s">
        <v>5</v>
      </c>
      <c r="D5" s="59" t="s">
        <v>3</v>
      </c>
      <c r="E5" s="60" t="s">
        <v>18</v>
      </c>
      <c r="F5" s="62" t="s">
        <v>9</v>
      </c>
      <c r="G5" s="68" t="s">
        <v>6</v>
      </c>
      <c r="H5" s="68" t="s">
        <v>7</v>
      </c>
      <c r="I5" s="68" t="s">
        <v>10</v>
      </c>
    </row>
    <row r="6" spans="1:9" ht="47.25" customHeight="1">
      <c r="A6" s="59"/>
      <c r="B6" s="59"/>
      <c r="C6" s="59"/>
      <c r="D6" s="59"/>
      <c r="E6" s="61"/>
      <c r="F6" s="59"/>
      <c r="G6" s="69"/>
      <c r="H6" s="69"/>
      <c r="I6" s="68"/>
    </row>
    <row r="7" spans="1:9" ht="35.1" customHeight="1">
      <c r="A7" s="24" t="s">
        <v>19</v>
      </c>
      <c r="B7" s="44" t="s">
        <v>30</v>
      </c>
      <c r="C7" s="45" t="s">
        <v>31</v>
      </c>
      <c r="D7" s="45" t="s">
        <v>32</v>
      </c>
      <c r="E7" s="45">
        <v>120000</v>
      </c>
      <c r="F7" s="44" t="s">
        <v>16</v>
      </c>
      <c r="G7" s="41">
        <f>IF(F7="採用",E7*1.1,"×")</f>
        <v>132000</v>
      </c>
      <c r="H7" s="41">
        <f>IF(F7="採用",E7,"×")</f>
        <v>120000</v>
      </c>
      <c r="I7" s="33"/>
    </row>
    <row r="8" spans="1:9" ht="35.1" customHeight="1">
      <c r="A8" s="24" t="s">
        <v>19</v>
      </c>
      <c r="B8" s="44" t="s">
        <v>33</v>
      </c>
      <c r="C8" s="45" t="s">
        <v>34</v>
      </c>
      <c r="D8" s="45" t="s">
        <v>32</v>
      </c>
      <c r="E8" s="45">
        <v>125000</v>
      </c>
      <c r="F8" s="44" t="s">
        <v>17</v>
      </c>
      <c r="G8" s="41" t="str">
        <f t="shared" ref="G8:G9" si="0">IF(F8="採用",E8*1.1,"×")</f>
        <v>×</v>
      </c>
      <c r="H8" s="41" t="str">
        <f t="shared" ref="H8:H9" si="1">IF(F8="採用",E8,"×")</f>
        <v>×</v>
      </c>
      <c r="I8" s="43"/>
    </row>
    <row r="9" spans="1:9" ht="35.1" customHeight="1">
      <c r="A9" s="24" t="s">
        <v>19</v>
      </c>
      <c r="B9" s="44" t="s">
        <v>35</v>
      </c>
      <c r="C9" s="45" t="s">
        <v>36</v>
      </c>
      <c r="D9" s="45" t="s">
        <v>37</v>
      </c>
      <c r="E9" s="45">
        <v>500000</v>
      </c>
      <c r="F9" s="44" t="s">
        <v>16</v>
      </c>
      <c r="G9" s="41">
        <f t="shared" si="0"/>
        <v>550000</v>
      </c>
      <c r="H9" s="41">
        <f t="shared" si="1"/>
        <v>500000</v>
      </c>
      <c r="I9" s="43"/>
    </row>
    <row r="10" spans="1:9" ht="35.1" customHeight="1">
      <c r="A10" s="24" t="s">
        <v>19</v>
      </c>
      <c r="B10" s="44" t="s">
        <v>38</v>
      </c>
      <c r="C10" s="45" t="s">
        <v>39</v>
      </c>
      <c r="D10" s="45" t="s">
        <v>37</v>
      </c>
      <c r="E10" s="45">
        <v>600000</v>
      </c>
      <c r="F10" s="46" t="s">
        <v>17</v>
      </c>
      <c r="G10" s="42" t="str">
        <f>IF(F10="採用",E10*1.1,"×")</f>
        <v>×</v>
      </c>
      <c r="H10" s="42" t="str">
        <f>IF(F10="採用",E10,"×")</f>
        <v>×</v>
      </c>
      <c r="I10" s="35"/>
    </row>
    <row r="11" spans="1:9" ht="35.1" customHeight="1">
      <c r="A11" s="14" t="s">
        <v>4</v>
      </c>
      <c r="B11" s="14"/>
      <c r="C11" s="15"/>
      <c r="D11" s="15"/>
      <c r="E11" s="15"/>
      <c r="F11" s="14"/>
      <c r="G11" s="36">
        <f>SUM(G7:G10)</f>
        <v>682000</v>
      </c>
      <c r="H11" s="36">
        <f>SUM(H7:H10)</f>
        <v>620000</v>
      </c>
      <c r="I11" s="18"/>
    </row>
    <row r="12" spans="1:9" s="4" customFormat="1" ht="35.1" customHeight="1">
      <c r="A12" s="11" t="s">
        <v>20</v>
      </c>
      <c r="B12" s="11"/>
      <c r="C12" s="6"/>
      <c r="D12" s="6"/>
      <c r="E12" s="6"/>
      <c r="F12" s="24"/>
      <c r="G12" s="41" t="str">
        <f>IF(F12="採用",E12*1.1,"×")</f>
        <v>×</v>
      </c>
      <c r="H12" s="41" t="str">
        <f>IF(F12="採用",E12,"×")</f>
        <v>×</v>
      </c>
      <c r="I12" s="12"/>
    </row>
    <row r="13" spans="1:9" s="4" customFormat="1" ht="35.1" customHeight="1">
      <c r="A13" s="11" t="s">
        <v>20</v>
      </c>
      <c r="B13" s="11"/>
      <c r="C13" s="6"/>
      <c r="D13" s="6"/>
      <c r="E13" s="6"/>
      <c r="F13" s="24"/>
      <c r="G13" s="42" t="str">
        <f>IF(F13="採用",E13*1.1,"×")</f>
        <v>×</v>
      </c>
      <c r="H13" s="42" t="str">
        <f>IF(F13="採用",E13,"×")</f>
        <v>×</v>
      </c>
      <c r="I13" s="12"/>
    </row>
    <row r="14" spans="1:9" s="4" customFormat="1" ht="35.1" customHeight="1">
      <c r="A14" s="17" t="s">
        <v>4</v>
      </c>
      <c r="B14" s="17"/>
      <c r="C14" s="16"/>
      <c r="D14" s="17"/>
      <c r="E14" s="17"/>
      <c r="F14" s="17"/>
      <c r="G14" s="18">
        <f>SUM(G12:G13)</f>
        <v>0</v>
      </c>
      <c r="H14" s="18">
        <f>SUM(H12:H13)</f>
        <v>0</v>
      </c>
      <c r="I14" s="18"/>
    </row>
    <row r="15" spans="1:9" s="4" customFormat="1" ht="35.1" customHeight="1">
      <c r="A15" s="19" t="s">
        <v>21</v>
      </c>
      <c r="B15" s="47" t="s">
        <v>40</v>
      </c>
      <c r="C15" s="48" t="s">
        <v>36</v>
      </c>
      <c r="D15" s="48" t="s">
        <v>41</v>
      </c>
      <c r="E15" s="48">
        <v>1200000</v>
      </c>
      <c r="F15" s="44" t="s">
        <v>16</v>
      </c>
      <c r="G15" s="41">
        <f>IF(F15="採用",E15*1.1,"×")</f>
        <v>1320000</v>
      </c>
      <c r="H15" s="41">
        <f>IF(F15="採用",E15,"×")</f>
        <v>1200000</v>
      </c>
      <c r="I15" s="9"/>
    </row>
    <row r="16" spans="1:9" s="4" customFormat="1" ht="35.1" customHeight="1">
      <c r="A16" s="19" t="s">
        <v>21</v>
      </c>
      <c r="B16" s="47" t="s">
        <v>42</v>
      </c>
      <c r="C16" s="48" t="s">
        <v>39</v>
      </c>
      <c r="D16" s="48" t="s">
        <v>41</v>
      </c>
      <c r="E16" s="48">
        <v>1500000</v>
      </c>
      <c r="F16" s="44" t="s">
        <v>17</v>
      </c>
      <c r="G16" s="42" t="str">
        <f>IF(F16="採用",E16*1.1,"×")</f>
        <v>×</v>
      </c>
      <c r="H16" s="42" t="str">
        <f>IF(F16="採用",E16,"×")</f>
        <v>×</v>
      </c>
      <c r="I16" s="9"/>
    </row>
    <row r="17" spans="1:12" s="4" customFormat="1" ht="35.1" customHeight="1">
      <c r="A17" s="17" t="s">
        <v>4</v>
      </c>
      <c r="B17" s="17"/>
      <c r="C17" s="16"/>
      <c r="D17" s="17"/>
      <c r="E17" s="17"/>
      <c r="F17" s="17"/>
      <c r="G17" s="18">
        <f>SUM(G15:G16)</f>
        <v>1320000</v>
      </c>
      <c r="H17" s="18">
        <f>SUM(H15:H16)</f>
        <v>1200000</v>
      </c>
      <c r="I17" s="18"/>
    </row>
    <row r="18" spans="1:12" s="4" customFormat="1" ht="35.1" customHeight="1">
      <c r="A18" s="19" t="s">
        <v>22</v>
      </c>
      <c r="B18" s="19"/>
      <c r="C18" s="10"/>
      <c r="D18" s="10"/>
      <c r="E18" s="10"/>
      <c r="F18" s="24"/>
      <c r="G18" s="41" t="str">
        <f>IF(F18="採用",E18*1.1,"×")</f>
        <v>×</v>
      </c>
      <c r="H18" s="41" t="str">
        <f>IF(F18="採用",E18,"×")</f>
        <v>×</v>
      </c>
      <c r="I18" s="9"/>
    </row>
    <row r="19" spans="1:12" s="4" customFormat="1" ht="35.1" customHeight="1">
      <c r="A19" s="19" t="s">
        <v>22</v>
      </c>
      <c r="B19" s="19"/>
      <c r="C19" s="10"/>
      <c r="D19" s="10"/>
      <c r="E19" s="10"/>
      <c r="F19" s="24"/>
      <c r="G19" s="42" t="str">
        <f>IF(F19="採用",E19*1.1,"×")</f>
        <v>×</v>
      </c>
      <c r="H19" s="42" t="str">
        <f>IF(F19="採用",E19,"×")</f>
        <v>×</v>
      </c>
      <c r="I19" s="9"/>
    </row>
    <row r="20" spans="1:12" s="4" customFormat="1" ht="35.1" customHeight="1">
      <c r="A20" s="17" t="s">
        <v>4</v>
      </c>
      <c r="B20" s="17"/>
      <c r="C20" s="16"/>
      <c r="D20" s="17"/>
      <c r="E20" s="17"/>
      <c r="F20" s="17"/>
      <c r="G20" s="18">
        <f>SUM(G18:G19)</f>
        <v>0</v>
      </c>
      <c r="H20" s="18">
        <f>SUM(H18:H19)</f>
        <v>0</v>
      </c>
      <c r="I20" s="18"/>
    </row>
    <row r="21" spans="1:12" s="4" customFormat="1" ht="35.1" customHeight="1">
      <c r="A21" s="19" t="s">
        <v>23</v>
      </c>
      <c r="B21" s="19"/>
      <c r="C21" s="10"/>
      <c r="D21" s="10"/>
      <c r="E21" s="10"/>
      <c r="F21" s="24"/>
      <c r="G21" s="41" t="str">
        <f>IF(F21="採用",E21*1.1,"×")</f>
        <v>×</v>
      </c>
      <c r="H21" s="41" t="str">
        <f>IF(F21="採用",E21,"×")</f>
        <v>×</v>
      </c>
      <c r="I21" s="9"/>
    </row>
    <row r="22" spans="1:12" s="4" customFormat="1" ht="35.1" customHeight="1">
      <c r="A22" s="19" t="s">
        <v>23</v>
      </c>
      <c r="B22" s="19"/>
      <c r="C22" s="10"/>
      <c r="D22" s="10"/>
      <c r="E22" s="10"/>
      <c r="F22" s="24"/>
      <c r="G22" s="42" t="str">
        <f>IF(F22="採用",E22*1.1,"×")</f>
        <v>×</v>
      </c>
      <c r="H22" s="42" t="str">
        <f>IF(F22="採用",E22,"×")</f>
        <v>×</v>
      </c>
      <c r="I22" s="9"/>
    </row>
    <row r="23" spans="1:12" s="4" customFormat="1" ht="35.1" customHeight="1">
      <c r="A23" s="17" t="s">
        <v>4</v>
      </c>
      <c r="B23" s="17"/>
      <c r="C23" s="16"/>
      <c r="D23" s="17"/>
      <c r="E23" s="17"/>
      <c r="F23" s="17"/>
      <c r="G23" s="18">
        <f>SUM(G21:G22)</f>
        <v>0</v>
      </c>
      <c r="H23" s="18">
        <f>SUM(H21:H22)</f>
        <v>0</v>
      </c>
      <c r="I23" s="18"/>
    </row>
    <row r="24" spans="1:12" s="4" customFormat="1" ht="35.1" customHeight="1">
      <c r="A24" s="19" t="s">
        <v>24</v>
      </c>
      <c r="B24" s="19"/>
      <c r="C24" s="10"/>
      <c r="D24" s="10"/>
      <c r="E24" s="10"/>
      <c r="F24" s="24"/>
      <c r="G24" s="41" t="str">
        <f>IF(F24="採用",E24*1.1,"×")</f>
        <v>×</v>
      </c>
      <c r="H24" s="41" t="str">
        <f>IF(F24="採用",E24,"×")</f>
        <v>×</v>
      </c>
      <c r="I24" s="9"/>
    </row>
    <row r="25" spans="1:12" s="4" customFormat="1" ht="35.1" customHeight="1">
      <c r="A25" s="20" t="s">
        <v>24</v>
      </c>
      <c r="B25" s="20"/>
      <c r="C25" s="10"/>
      <c r="D25" s="10"/>
      <c r="E25" s="10"/>
      <c r="F25" s="24"/>
      <c r="G25" s="42" t="str">
        <f>IF(F25="採用",E25*1.1,"×")</f>
        <v>×</v>
      </c>
      <c r="H25" s="42" t="str">
        <f>IF(F25="採用",E25,"×")</f>
        <v>×</v>
      </c>
      <c r="I25" s="9"/>
    </row>
    <row r="26" spans="1:12" s="4" customFormat="1" ht="35.1" customHeight="1">
      <c r="A26" s="17" t="s">
        <v>4</v>
      </c>
      <c r="B26" s="17"/>
      <c r="C26" s="16"/>
      <c r="D26" s="17"/>
      <c r="E26" s="17"/>
      <c r="F26" s="17"/>
      <c r="G26" s="18">
        <f>SUM(G24:G25)</f>
        <v>0</v>
      </c>
      <c r="H26" s="18">
        <f>SUM(H24:H25)</f>
        <v>0</v>
      </c>
      <c r="I26" s="18"/>
    </row>
    <row r="27" spans="1:12" s="4" customFormat="1" ht="35.1" customHeight="1">
      <c r="A27" s="19" t="s">
        <v>25</v>
      </c>
      <c r="B27" s="47" t="s">
        <v>43</v>
      </c>
      <c r="C27" s="48" t="s">
        <v>44</v>
      </c>
      <c r="D27" s="48" t="s">
        <v>45</v>
      </c>
      <c r="E27" s="48">
        <v>800000</v>
      </c>
      <c r="F27" s="44" t="s">
        <v>16</v>
      </c>
      <c r="G27" s="41">
        <f>IF(F27="採用",E27*1.1,"×")</f>
        <v>880000.00000000012</v>
      </c>
      <c r="H27" s="41">
        <f>IF(F27="採用",E27,"×")</f>
        <v>800000</v>
      </c>
      <c r="I27" s="9"/>
    </row>
    <row r="28" spans="1:12" s="4" customFormat="1" ht="35.1" customHeight="1">
      <c r="A28" s="19" t="s">
        <v>25</v>
      </c>
      <c r="B28" s="19"/>
      <c r="C28" s="10"/>
      <c r="D28" s="10"/>
      <c r="E28" s="10"/>
      <c r="F28" s="24"/>
      <c r="G28" s="42" t="str">
        <f>IF(F28="採用",E28*1.1,"×")</f>
        <v>×</v>
      </c>
      <c r="H28" s="42" t="str">
        <f>IF(F28="採用",E28,"×")</f>
        <v>×</v>
      </c>
      <c r="I28" s="9"/>
    </row>
    <row r="29" spans="1:12" s="4" customFormat="1" ht="35.1" customHeight="1">
      <c r="A29" s="17" t="s">
        <v>4</v>
      </c>
      <c r="B29" s="17"/>
      <c r="C29" s="16"/>
      <c r="D29" s="17"/>
      <c r="E29" s="17"/>
      <c r="F29" s="17"/>
      <c r="G29" s="18">
        <f>SUM(G27:G28)</f>
        <v>880000.00000000012</v>
      </c>
      <c r="H29" s="18">
        <f>SUM(H27:H28)</f>
        <v>800000</v>
      </c>
      <c r="I29" s="18"/>
      <c r="L29" s="4" t="s">
        <v>16</v>
      </c>
    </row>
    <row r="30" spans="1:12" s="4" customFormat="1" ht="35.1" customHeight="1">
      <c r="A30" s="19" t="s">
        <v>26</v>
      </c>
      <c r="B30" s="19"/>
      <c r="C30" s="10"/>
      <c r="D30" s="10"/>
      <c r="E30" s="10"/>
      <c r="F30" s="24"/>
      <c r="G30" s="41" t="str">
        <f>IF(F30="採用",E30*1.1,"×")</f>
        <v>×</v>
      </c>
      <c r="H30" s="41" t="str">
        <f>IF(F30="採用",E30,"×")</f>
        <v>×</v>
      </c>
      <c r="I30" s="9"/>
    </row>
    <row r="31" spans="1:12" s="4" customFormat="1" ht="35.1" customHeight="1">
      <c r="A31" s="19" t="s">
        <v>26</v>
      </c>
      <c r="B31" s="19"/>
      <c r="C31" s="10"/>
      <c r="D31" s="10"/>
      <c r="E31" s="10"/>
      <c r="F31" s="24"/>
      <c r="G31" s="42" t="str">
        <f>IF(F31="採用",E31*1.1,"×")</f>
        <v>×</v>
      </c>
      <c r="H31" s="42" t="str">
        <f>IF(F31="採用",E31,"×")</f>
        <v>×</v>
      </c>
      <c r="I31" s="9"/>
    </row>
    <row r="32" spans="1:12" s="4" customFormat="1" ht="35.1" customHeight="1">
      <c r="A32" s="17" t="s">
        <v>4</v>
      </c>
      <c r="B32" s="17"/>
      <c r="C32" s="16"/>
      <c r="D32" s="17"/>
      <c r="E32" s="17"/>
      <c r="F32" s="17"/>
      <c r="G32" s="18">
        <f>SUM(G30:G31)</f>
        <v>0</v>
      </c>
      <c r="H32" s="18">
        <f>SUM(H30:H31)</f>
        <v>0</v>
      </c>
      <c r="I32" s="18"/>
    </row>
    <row r="33" spans="1:12" s="4" customFormat="1" ht="35.1" customHeight="1">
      <c r="A33" s="19" t="s">
        <v>27</v>
      </c>
      <c r="B33" s="19"/>
      <c r="C33" s="10"/>
      <c r="D33" s="10"/>
      <c r="E33" s="10"/>
      <c r="F33" s="24"/>
      <c r="G33" s="41" t="str">
        <f>IF(F33="採用",E33*1.1,"×")</f>
        <v>×</v>
      </c>
      <c r="H33" s="41" t="str">
        <f>IF(F33="採用",E33,"×")</f>
        <v>×</v>
      </c>
      <c r="I33" s="9"/>
    </row>
    <row r="34" spans="1:12" s="4" customFormat="1" ht="35.1" customHeight="1">
      <c r="A34" s="19" t="s">
        <v>27</v>
      </c>
      <c r="B34" s="19"/>
      <c r="C34" s="10"/>
      <c r="D34" s="10"/>
      <c r="E34" s="10"/>
      <c r="F34" s="24"/>
      <c r="G34" s="42" t="str">
        <f>IF(F34="採用",E34*1.1,"×")</f>
        <v>×</v>
      </c>
      <c r="H34" s="42" t="str">
        <f>IF(F34="採用",E34,"×")</f>
        <v>×</v>
      </c>
      <c r="I34" s="9"/>
    </row>
    <row r="35" spans="1:12" s="4" customFormat="1" ht="35.1" customHeight="1">
      <c r="A35" s="17" t="s">
        <v>4</v>
      </c>
      <c r="B35" s="17"/>
      <c r="C35" s="16"/>
      <c r="D35" s="17"/>
      <c r="E35" s="17"/>
      <c r="F35" s="17"/>
      <c r="G35" s="18">
        <f>SUM(G33:G34)</f>
        <v>0</v>
      </c>
      <c r="H35" s="18">
        <f>SUM(H33:H34)</f>
        <v>0</v>
      </c>
      <c r="I35" s="18"/>
    </row>
    <row r="36" spans="1:12" s="4" customFormat="1" ht="35.1" customHeight="1">
      <c r="A36" s="19" t="s">
        <v>28</v>
      </c>
      <c r="B36" s="19"/>
      <c r="C36" s="10"/>
      <c r="D36" s="10"/>
      <c r="E36" s="10"/>
      <c r="F36" s="24"/>
      <c r="G36" s="41" t="str">
        <f>IF(F36="採用",E36*1.1,"×")</f>
        <v>×</v>
      </c>
      <c r="H36" s="41" t="str">
        <f>IF(F36="採用",E36,"×")</f>
        <v>×</v>
      </c>
      <c r="I36" s="9"/>
    </row>
    <row r="37" spans="1:12" s="4" customFormat="1" ht="35.1" customHeight="1">
      <c r="A37" s="19" t="s">
        <v>28</v>
      </c>
      <c r="B37" s="19"/>
      <c r="C37" s="10"/>
      <c r="D37" s="10"/>
      <c r="E37" s="10"/>
      <c r="F37" s="24"/>
      <c r="G37" s="42" t="str">
        <f>IF(F37="採用",E37*1.1,"×")</f>
        <v>×</v>
      </c>
      <c r="H37" s="42" t="str">
        <f>IF(F37="採用",E37,"×")</f>
        <v>×</v>
      </c>
      <c r="I37" s="9"/>
    </row>
    <row r="38" spans="1:12" s="4" customFormat="1" ht="35.1" customHeight="1">
      <c r="A38" s="17" t="s">
        <v>4</v>
      </c>
      <c r="B38" s="17"/>
      <c r="C38" s="16"/>
      <c r="D38" s="17"/>
      <c r="E38" s="17"/>
      <c r="F38" s="17"/>
      <c r="G38" s="18">
        <f>SUM(G36:G37)</f>
        <v>0</v>
      </c>
      <c r="H38" s="18">
        <f>SUM(H36:H37)</f>
        <v>0</v>
      </c>
      <c r="I38" s="18"/>
    </row>
    <row r="39" spans="1:12" ht="35.1" customHeight="1">
      <c r="A39" s="15" t="s">
        <v>1</v>
      </c>
      <c r="B39" s="15"/>
      <c r="C39" s="54"/>
      <c r="D39" s="54"/>
      <c r="E39" s="15"/>
      <c r="F39" s="15"/>
      <c r="G39" s="32">
        <f>G11+G14+G17+G20+G23+G26+G29+G32+G35+G38</f>
        <v>2882000</v>
      </c>
      <c r="H39" s="32">
        <f>H11+H14+H17+H20+H23+H26+H29+H32+H35+H38</f>
        <v>2620000</v>
      </c>
      <c r="I39" s="22"/>
      <c r="L39" s="2" t="s">
        <v>17</v>
      </c>
    </row>
    <row r="40" spans="1:12" ht="15" customHeight="1" thickBot="1"/>
    <row r="41" spans="1:12" ht="35.1" customHeight="1">
      <c r="A41" s="55" t="s">
        <v>11</v>
      </c>
      <c r="B41" s="56"/>
      <c r="C41" s="28">
        <f>H39</f>
        <v>2620000</v>
      </c>
      <c r="D41" s="2"/>
      <c r="E41" s="2"/>
      <c r="F41" s="2"/>
      <c r="G41" s="2"/>
      <c r="H41" s="2"/>
      <c r="I41" s="25"/>
      <c r="L41" s="27">
        <v>0.5</v>
      </c>
    </row>
    <row r="42" spans="1:12" ht="35.1" customHeight="1">
      <c r="A42" s="57" t="s">
        <v>12</v>
      </c>
      <c r="B42" s="58"/>
      <c r="C42" s="23"/>
      <c r="D42" s="2"/>
      <c r="E42" s="2"/>
      <c r="F42" s="2"/>
      <c r="G42" s="2"/>
      <c r="H42" s="2"/>
      <c r="I42" s="25"/>
      <c r="L42" s="27">
        <v>0.66666666666666663</v>
      </c>
    </row>
    <row r="43" spans="1:12" ht="35.1" customHeight="1">
      <c r="A43" s="63" t="s">
        <v>13</v>
      </c>
      <c r="B43" s="64"/>
      <c r="C43" s="29">
        <f>ROUNDDOWN((C41*C42),-3)</f>
        <v>0</v>
      </c>
      <c r="D43" s="2"/>
      <c r="E43" s="2"/>
      <c r="F43" s="2"/>
      <c r="G43" s="2"/>
      <c r="H43" s="2"/>
      <c r="I43" s="26"/>
      <c r="L43" s="27">
        <v>0.33333333333333331</v>
      </c>
    </row>
    <row r="44" spans="1:12" ht="35.1" customHeight="1">
      <c r="A44" s="57" t="s">
        <v>14</v>
      </c>
      <c r="B44" s="58"/>
      <c r="C44" s="30"/>
      <c r="D44" s="2"/>
      <c r="E44" s="2"/>
      <c r="F44" s="2"/>
      <c r="G44" s="2"/>
      <c r="H44" s="2"/>
      <c r="I44" s="26"/>
    </row>
    <row r="45" spans="1:12" ht="35.1" customHeight="1" thickBot="1">
      <c r="A45" s="65" t="s">
        <v>15</v>
      </c>
      <c r="B45" s="66"/>
      <c r="C45" s="31"/>
      <c r="D45" s="2"/>
      <c r="E45" s="2"/>
      <c r="F45" s="2"/>
      <c r="G45" s="2"/>
      <c r="H45" s="2"/>
      <c r="I45" s="26"/>
    </row>
    <row r="46" spans="1:12" ht="35.1" customHeight="1">
      <c r="A46" s="2"/>
      <c r="B46" s="2"/>
      <c r="C46" s="2"/>
      <c r="D46" s="2"/>
      <c r="E46" s="2"/>
      <c r="F46" s="2"/>
      <c r="G46" s="2"/>
      <c r="H46" s="2"/>
      <c r="I46" s="25"/>
    </row>
    <row r="49" spans="1:9" s="8" customFormat="1" ht="15" customHeight="1">
      <c r="A49" s="7"/>
      <c r="B49" s="7"/>
      <c r="C49" s="1"/>
      <c r="D49" s="1"/>
      <c r="E49" s="1"/>
      <c r="F49" s="1"/>
      <c r="G49" s="1"/>
      <c r="H49" s="1"/>
      <c r="I49" s="1"/>
    </row>
    <row r="50" spans="1:9" s="8" customFormat="1" ht="15" customHeight="1">
      <c r="A50" s="7"/>
      <c r="B50" s="7"/>
      <c r="C50" s="1"/>
      <c r="D50" s="1"/>
      <c r="E50" s="1"/>
      <c r="F50" s="1"/>
      <c r="G50" s="1"/>
      <c r="H50" s="1"/>
      <c r="I50" s="1"/>
    </row>
  </sheetData>
  <mergeCells count="15">
    <mergeCell ref="I5:I6"/>
    <mergeCell ref="C39:D39"/>
    <mergeCell ref="A41:B41"/>
    <mergeCell ref="A42:B42"/>
    <mergeCell ref="A5:A6"/>
    <mergeCell ref="B5:B6"/>
    <mergeCell ref="C5:C6"/>
    <mergeCell ref="D5:D6"/>
    <mergeCell ref="E5:E6"/>
    <mergeCell ref="F5:F6"/>
    <mergeCell ref="A43:B43"/>
    <mergeCell ref="A44:B44"/>
    <mergeCell ref="A45:B45"/>
    <mergeCell ref="G5:G6"/>
    <mergeCell ref="H5:H6"/>
  </mergeCells>
  <phoneticPr fontId="9"/>
  <dataValidations count="2">
    <dataValidation type="list" allowBlank="1" showInputMessage="1" showErrorMessage="1" sqref="F36:F37 F33:F34 F30:F31 F27:F28 F21:F22 F18:F19 F15:F16 F12:F13 F24:F25 F7:F10">
      <formula1>"採用,不採用"</formula1>
    </dataValidation>
    <dataValidation type="list" allowBlank="1" showInputMessage="1" showErrorMessage="1" sqref="C42">
      <formula1>$L$41:$L$43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(様式）</vt:lpstr>
      <vt:lpstr>管理表 (記載例) </vt:lpstr>
      <vt:lpstr>'管理表 (記載例) '!Print_Area</vt:lpstr>
      <vt:lpstr>'管理表 (様式）'!Print_Area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2023-03-10T10:04:10Z</cp:lastPrinted>
  <dcterms:created xsi:type="dcterms:W3CDTF">2008-04-02T04:38:12Z</dcterms:created>
  <dcterms:modified xsi:type="dcterms:W3CDTF">2025-03-04T05:30:00Z</dcterms:modified>
</cp:coreProperties>
</file>