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F18485B-FD59-4672-866E-0D14ED90125E}" xr6:coauthVersionLast="47" xr6:coauthVersionMax="47" xr10:uidLastSave="{00000000-0000-0000-0000-000000000000}"/>
  <bookViews>
    <workbookView xWindow="20370" yWindow="-2250" windowWidth="29040" windowHeight="15720" xr2:uid="{95617DC2-82BD-473A-A27C-40FF1DFA487A}"/>
  </bookViews>
  <sheets>
    <sheet name="県版（水稲）" sheetId="8" r:id="rId1"/>
  </sheets>
  <definedNames>
    <definedName name="_xlnm.Print_Area" localSheetId="0">'県版（水稲）'!$B$3:$M$38</definedName>
    <definedName name="_xlnm.Print_Titles" localSheetId="0">'県版（水稲）'!$3:$6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8" l="1"/>
  <c r="M37" i="8" s="1"/>
  <c r="K35" i="8"/>
  <c r="L38" i="8" s="1"/>
  <c r="L37" i="8" l="1"/>
  <c r="K37" i="8"/>
  <c r="M38" i="8"/>
  <c r="K38" i="8"/>
  <c r="B8" i="8"/>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alcChain>
</file>

<file path=xl/sharedStrings.xml><?xml version="1.0" encoding="utf-8"?>
<sst xmlns="http://schemas.openxmlformats.org/spreadsheetml/2006/main" count="196" uniqueCount="80">
  <si>
    <t>予防</t>
    <rPh sb="0" eb="2">
      <t>ヨボウ</t>
    </rPh>
    <phoneticPr fontId="2"/>
  </si>
  <si>
    <t>判断</t>
    <rPh sb="0" eb="2">
      <t>ハンダン</t>
    </rPh>
    <phoneticPr fontId="2"/>
  </si>
  <si>
    <t>防除</t>
    <rPh sb="0" eb="2">
      <t>ボウジョ</t>
    </rPh>
    <phoneticPr fontId="2"/>
  </si>
  <si>
    <t>主な対象病害虫・雑草</t>
    <phoneticPr fontId="2"/>
  </si>
  <si>
    <t>時期</t>
    <rPh sb="0" eb="2">
      <t>ジキ</t>
    </rPh>
    <phoneticPr fontId="2"/>
  </si>
  <si>
    <t>収穫後</t>
    <rPh sb="0" eb="3">
      <t>シュウカクゴ</t>
    </rPh>
    <phoneticPr fontId="2"/>
  </si>
  <si>
    <t>通年</t>
    <rPh sb="0" eb="2">
      <t>ツウネン</t>
    </rPh>
    <phoneticPr fontId="2"/>
  </si>
  <si>
    <t>育苗</t>
    <rPh sb="0" eb="2">
      <t>イクビョウ</t>
    </rPh>
    <phoneticPr fontId="2"/>
  </si>
  <si>
    <t>移植時</t>
    <rPh sb="0" eb="3">
      <t>イショクジ</t>
    </rPh>
    <phoneticPr fontId="2"/>
  </si>
  <si>
    <t>雑草</t>
    <rPh sb="0" eb="2">
      <t>ザッソウ</t>
    </rPh>
    <phoneticPr fontId="2"/>
  </si>
  <si>
    <t>－</t>
  </si>
  <si>
    <t>番号</t>
    <rPh sb="0" eb="2">
      <t>バンゴウ</t>
    </rPh>
    <phoneticPr fontId="2"/>
  </si>
  <si>
    <t>移植前</t>
    <rPh sb="0" eb="3">
      <t>イショクマエ</t>
    </rPh>
    <phoneticPr fontId="2"/>
  </si>
  <si>
    <t>苗立枯病、ばか苗病、いもち病、もみ枯細菌病等</t>
    <rPh sb="0" eb="1">
      <t>ナエ</t>
    </rPh>
    <rPh sb="1" eb="3">
      <t>タチカレ</t>
    </rPh>
    <rPh sb="3" eb="4">
      <t>ビョウ</t>
    </rPh>
    <rPh sb="7" eb="8">
      <t>ナエ</t>
    </rPh>
    <rPh sb="8" eb="9">
      <t>ビョウ</t>
    </rPh>
    <rPh sb="13" eb="14">
      <t>ビョウ</t>
    </rPh>
    <rPh sb="17" eb="18">
      <t>ガ</t>
    </rPh>
    <rPh sb="18" eb="20">
      <t>サイキン</t>
    </rPh>
    <rPh sb="20" eb="21">
      <t>ビョウ</t>
    </rPh>
    <rPh sb="21" eb="22">
      <t>ナド</t>
    </rPh>
    <phoneticPr fontId="2"/>
  </si>
  <si>
    <t>実施状況</t>
    <rPh sb="0" eb="4">
      <t>ジッシジョウキョウ</t>
    </rPh>
    <phoneticPr fontId="2"/>
  </si>
  <si>
    <t>病害虫全般、雑草</t>
    <rPh sb="0" eb="3">
      <t>ビョウガイチュウ</t>
    </rPh>
    <rPh sb="3" eb="5">
      <t>ゼンパン</t>
    </rPh>
    <rPh sb="6" eb="8">
      <t>ザッソウ</t>
    </rPh>
    <phoneticPr fontId="2"/>
  </si>
  <si>
    <t>移植前～収穫期</t>
    <rPh sb="0" eb="3">
      <t>イショクマエ</t>
    </rPh>
    <rPh sb="4" eb="7">
      <t>シュウカクキ</t>
    </rPh>
    <phoneticPr fontId="2"/>
  </si>
  <si>
    <t>は種前</t>
    <rPh sb="1" eb="2">
      <t>シュ</t>
    </rPh>
    <rPh sb="2" eb="3">
      <t>ゼン</t>
    </rPh>
    <phoneticPr fontId="2"/>
  </si>
  <si>
    <t>移植前～移植時</t>
    <rPh sb="0" eb="3">
      <t>イショクマエ</t>
    </rPh>
    <rPh sb="4" eb="6">
      <t>イショク</t>
    </rPh>
    <rPh sb="6" eb="7">
      <t>ジ</t>
    </rPh>
    <phoneticPr fontId="2"/>
  </si>
  <si>
    <t>病害虫全般</t>
    <rPh sb="0" eb="3">
      <t>ビョウガイチュウ</t>
    </rPh>
    <rPh sb="3" eb="5">
      <t>ゼンパン</t>
    </rPh>
    <phoneticPr fontId="2"/>
  </si>
  <si>
    <t>ごま葉枯病、いもち病、紋枯病、稲こうじ病等</t>
    <rPh sb="2" eb="3">
      <t>ハ</t>
    </rPh>
    <rPh sb="3" eb="4">
      <t>カレ</t>
    </rPh>
    <rPh sb="4" eb="5">
      <t>ビョウ</t>
    </rPh>
    <rPh sb="9" eb="10">
      <t>ビョウ</t>
    </rPh>
    <rPh sb="11" eb="13">
      <t>モンガ</t>
    </rPh>
    <rPh sb="13" eb="14">
      <t>ビョウ</t>
    </rPh>
    <rPh sb="15" eb="16">
      <t>イナ</t>
    </rPh>
    <rPh sb="19" eb="20">
      <t>ビョウ</t>
    </rPh>
    <rPh sb="20" eb="21">
      <t>ナド</t>
    </rPh>
    <phoneticPr fontId="2"/>
  </si>
  <si>
    <t>○</t>
    <phoneticPr fontId="2"/>
  </si>
  <si>
    <t>斑点米カメムシ類</t>
    <rPh sb="0" eb="3">
      <t>ハンテンマイ</t>
    </rPh>
    <rPh sb="7" eb="8">
      <t>ルイ</t>
    </rPh>
    <phoneticPr fontId="2"/>
  </si>
  <si>
    <t>移植
湛直</t>
    <rPh sb="0" eb="2">
      <t>イショク</t>
    </rPh>
    <rPh sb="3" eb="5">
      <t>タンチョク</t>
    </rPh>
    <phoneticPr fontId="2"/>
  </si>
  <si>
    <t>乾直</t>
    <rPh sb="0" eb="2">
      <t>カンチョク</t>
    </rPh>
    <phoneticPr fontId="2"/>
  </si>
  <si>
    <t>－</t>
    <phoneticPr fontId="2"/>
  </si>
  <si>
    <t>○
（湛直
除く）</t>
    <rPh sb="3" eb="5">
      <t>タンチョク</t>
    </rPh>
    <rPh sb="6" eb="7">
      <t>ノゾ</t>
    </rPh>
    <phoneticPr fontId="2"/>
  </si>
  <si>
    <t>○土壌診断を行う
（堆肥等の有機質肥料や土壌改良資材の施用、深耕や客土による土壌改良、ケイ酸質肥料を施用する等水稲の生育に適切な施肥を行うことにより、発病リスクを下げる）</t>
    <rPh sb="30" eb="31">
      <t>フカ</t>
    </rPh>
    <rPh sb="31" eb="32">
      <t>タガヤ</t>
    </rPh>
    <rPh sb="33" eb="35">
      <t>キャクド</t>
    </rPh>
    <rPh sb="38" eb="40">
      <t>ドジョウ</t>
    </rPh>
    <rPh sb="40" eb="41">
      <t>カイ</t>
    </rPh>
    <rPh sb="45" eb="46">
      <t>トウ</t>
    </rPh>
    <rPh sb="55" eb="57">
      <t>スイトウ</t>
    </rPh>
    <rPh sb="58" eb="60">
      <t>セイイク</t>
    </rPh>
    <rPh sb="61" eb="63">
      <t>テキセツ</t>
    </rPh>
    <rPh sb="64" eb="66">
      <t>セヒ</t>
    </rPh>
    <rPh sb="66" eb="68">
      <t>ハツビョウ</t>
    </rPh>
    <rPh sb="72" eb="73">
      <t>サ</t>
    </rPh>
    <phoneticPr fontId="2"/>
  </si>
  <si>
    <t>○けい畔、水路等の雑草を除去する（1）
○排水路の整備・点検をする（1）
（冠水及び浸水を避ける）</t>
    <rPh sb="3" eb="4">
      <t>ハン</t>
    </rPh>
    <rPh sb="5" eb="8">
      <t>スイロトウ</t>
    </rPh>
    <rPh sb="9" eb="11">
      <t>ザッソウ</t>
    </rPh>
    <rPh sb="12" eb="14">
      <t>ジョキョ</t>
    </rPh>
    <rPh sb="22" eb="25">
      <t>ハイスイロ</t>
    </rPh>
    <rPh sb="26" eb="28">
      <t>セイビ</t>
    </rPh>
    <rPh sb="29" eb="31">
      <t>テンケン</t>
    </rPh>
    <rPh sb="39" eb="42">
      <t>カンスイオヨ</t>
    </rPh>
    <rPh sb="43" eb="45">
      <t>シンスイ</t>
    </rPh>
    <rPh sb="46" eb="47">
      <t>サ</t>
    </rPh>
    <phoneticPr fontId="2"/>
  </si>
  <si>
    <t>○健全な苗を選び適切な移植時期を決め、土壌や品種に応じた栽植密度及び本数で移植する</t>
    <rPh sb="16" eb="17">
      <t>キ</t>
    </rPh>
    <rPh sb="19" eb="21">
      <t>ドジョウ</t>
    </rPh>
    <phoneticPr fontId="2"/>
  </si>
  <si>
    <t>○適切な水管理を行う
（雑草の発芽、成長の抑制）</t>
    <rPh sb="1" eb="3">
      <t>テキセツ</t>
    </rPh>
    <rPh sb="4" eb="7">
      <t>ミズカンリ</t>
    </rPh>
    <rPh sb="8" eb="9">
      <t>オコナ</t>
    </rPh>
    <rPh sb="12" eb="14">
      <t>ザッソウ</t>
    </rPh>
    <rPh sb="15" eb="17">
      <t>ハツガ</t>
    </rPh>
    <rPh sb="18" eb="20">
      <t>セイチョウ</t>
    </rPh>
    <rPh sb="21" eb="23">
      <t>ヨクセイ</t>
    </rPh>
    <phoneticPr fontId="2"/>
  </si>
  <si>
    <t>○適切な除草剤を選定し環境への影響に十分配慮して使用する
（前年の雑草状況に応じて使用）</t>
    <rPh sb="24" eb="26">
      <t>シヨウ</t>
    </rPh>
    <rPh sb="30" eb="32">
      <t>ゼンネン</t>
    </rPh>
    <rPh sb="33" eb="37">
      <t>ザッソウジョウキョウ</t>
    </rPh>
    <rPh sb="38" eb="39">
      <t>オウ</t>
    </rPh>
    <rPh sb="41" eb="43">
      <t>シヨウ</t>
    </rPh>
    <phoneticPr fontId="2"/>
  </si>
  <si>
    <t>○化学農薬も含めた様々な防除方法を二つ以上活用する
（化学農薬のみに依存しない）</t>
    <rPh sb="1" eb="5">
      <t>カガクノウヤク</t>
    </rPh>
    <rPh sb="6" eb="7">
      <t>フク</t>
    </rPh>
    <rPh sb="9" eb="11">
      <t>サマザマ</t>
    </rPh>
    <rPh sb="12" eb="16">
      <t>ボウジョホウホウ</t>
    </rPh>
    <rPh sb="17" eb="18">
      <t>フタ</t>
    </rPh>
    <rPh sb="19" eb="21">
      <t>イジョウ</t>
    </rPh>
    <rPh sb="21" eb="23">
      <t>カツヨウ</t>
    </rPh>
    <phoneticPr fontId="2"/>
  </si>
  <si>
    <t>○農薬は使用基準（希釈倍数、使用液量、使用時期等）に従って適正に使用する
（作物の生育量や病害虫の発生状況に合わせて使用）</t>
    <rPh sb="1" eb="3">
      <t>ノウヤク</t>
    </rPh>
    <rPh sb="43" eb="44">
      <t>リョウ</t>
    </rPh>
    <rPh sb="58" eb="60">
      <t>シヨウ</t>
    </rPh>
    <phoneticPr fontId="2"/>
  </si>
  <si>
    <t>○土着天敵や訪花昆虫の保護に努める
（薬剤の特性を確認して影響が小さい薬剤を使用）</t>
    <rPh sb="1" eb="5">
      <t>ドチャクテンテキ</t>
    </rPh>
    <rPh sb="6" eb="8">
      <t>ホウカ</t>
    </rPh>
    <rPh sb="8" eb="10">
      <t>コンチュウ</t>
    </rPh>
    <rPh sb="11" eb="13">
      <t>ホゴ</t>
    </rPh>
    <rPh sb="14" eb="15">
      <t>ツト</t>
    </rPh>
    <rPh sb="19" eb="21">
      <t>ヤクザイ</t>
    </rPh>
    <rPh sb="22" eb="24">
      <t>トクセイ</t>
    </rPh>
    <rPh sb="25" eb="27">
      <t>カクニン</t>
    </rPh>
    <rPh sb="29" eb="31">
      <t>エイキョウ</t>
    </rPh>
    <rPh sb="32" eb="33">
      <t>チイ</t>
    </rPh>
    <rPh sb="35" eb="37">
      <t>ヤクザイ</t>
    </rPh>
    <rPh sb="38" eb="40">
      <t>シヨウ</t>
    </rPh>
    <phoneticPr fontId="2"/>
  </si>
  <si>
    <t>○地域一斉防除に協力する</t>
    <rPh sb="1" eb="7">
      <t>チイキイッセイボウジョ</t>
    </rPh>
    <rPh sb="8" eb="10">
      <t>キョウリョク</t>
    </rPh>
    <phoneticPr fontId="2"/>
  </si>
  <si>
    <t>○農薬散布後の散布器具、タンク等の洗浄を十分に行い、残液やタンクの洗浄水を適切に処理する
（河川等に流入しないようにする）</t>
    <phoneticPr fontId="2"/>
  </si>
  <si>
    <t>○各農作業を作業日誌等に記録して保管する
（実施日、病害虫・雑草の発生状況、栽培管理状況、農薬を使用した年月日及び場所、使用した農薬の種類又は名称、単位面積当たりの使用量又は希釈倍数等）</t>
    <rPh sb="6" eb="11">
      <t>サギョウニッシトウ</t>
    </rPh>
    <rPh sb="12" eb="14">
      <t>キロク</t>
    </rPh>
    <rPh sb="16" eb="18">
      <t>ホカン</t>
    </rPh>
    <phoneticPr fontId="2"/>
  </si>
  <si>
    <t>○水路等の生き物調査を実施する
（生息する生き物を調べ、種類を把握）</t>
    <rPh sb="5" eb="6">
      <t>イ</t>
    </rPh>
    <rPh sb="7" eb="10">
      <t>モノチョウサ</t>
    </rPh>
    <rPh sb="11" eb="13">
      <t>ジッシ</t>
    </rPh>
    <phoneticPr fontId="2"/>
  </si>
  <si>
    <t>1</t>
    <phoneticPr fontId="2"/>
  </si>
  <si>
    <t>移植</t>
    <rPh sb="0" eb="2">
      <t>イショク</t>
    </rPh>
    <phoneticPr fontId="2"/>
  </si>
  <si>
    <t>乾直</t>
    <rPh sb="0" eb="2">
      <t>カンチョク</t>
    </rPh>
    <phoneticPr fontId="2"/>
  </si>
  <si>
    <t>湛直</t>
    <rPh sb="0" eb="1">
      <t>タン</t>
    </rPh>
    <rPh sb="1" eb="2">
      <t>チョク</t>
    </rPh>
    <phoneticPr fontId="2"/>
  </si>
  <si>
    <t>評価結果</t>
    <rPh sb="0" eb="4">
      <t>ヒョウカケッカ</t>
    </rPh>
    <phoneticPr fontId="2"/>
  </si>
  <si>
    <t>合計点数</t>
    <rPh sb="0" eb="4">
      <t>ゴウケイテンスウ</t>
    </rPh>
    <phoneticPr fontId="2"/>
  </si>
  <si>
    <t>目標数</t>
    <rPh sb="0" eb="3">
      <t>モクヒョウスウ</t>
    </rPh>
    <phoneticPr fontId="2"/>
  </si>
  <si>
    <t>実施割合</t>
    <rPh sb="0" eb="4">
      <t>ジッシワリアイ</t>
    </rPh>
    <phoneticPr fontId="2"/>
  </si>
  <si>
    <t>点数</t>
    <rPh sb="0" eb="2">
      <t>テンスウ</t>
    </rPh>
    <phoneticPr fontId="2"/>
  </si>
  <si>
    <t>実施項目</t>
    <rPh sb="0" eb="2">
      <t>ジッシ</t>
    </rPh>
    <rPh sb="2" eb="4">
      <t>コウモク</t>
    </rPh>
    <phoneticPr fontId="2"/>
  </si>
  <si>
    <t>チェック欄（注２）</t>
    <phoneticPr fontId="2"/>
  </si>
  <si>
    <t>栽培様式（注３）</t>
    <rPh sb="0" eb="4">
      <t>サイバイヨウシキ</t>
    </rPh>
    <rPh sb="5" eb="6">
      <t>チュウ</t>
    </rPh>
    <phoneticPr fontId="2"/>
  </si>
  <si>
    <t>初期害虫、いもち病、紋枯病等</t>
    <rPh sb="0" eb="4">
      <t>ショキガイチュウ</t>
    </rPh>
    <rPh sb="8" eb="9">
      <t>ビョウ</t>
    </rPh>
    <rPh sb="10" eb="12">
      <t>モンカ</t>
    </rPh>
    <rPh sb="12" eb="13">
      <t>ビョウ</t>
    </rPh>
    <rPh sb="13" eb="14">
      <t>ナド</t>
    </rPh>
    <phoneticPr fontId="2"/>
  </si>
  <si>
    <t>イネミズゾウムシ等</t>
    <rPh sb="8" eb="9">
      <t>トウ</t>
    </rPh>
    <phoneticPr fontId="2"/>
  </si>
  <si>
    <t>斑点米カメムシ類、いもち病等</t>
    <rPh sb="0" eb="3">
      <t>ハンテンマイ</t>
    </rPh>
    <rPh sb="7" eb="8">
      <t>ルイ</t>
    </rPh>
    <rPh sb="12" eb="13">
      <t>ビョウ</t>
    </rPh>
    <rPh sb="13" eb="14">
      <t>ナド</t>
    </rPh>
    <phoneticPr fontId="2"/>
  </si>
  <si>
    <t>紋枯病、白葉枯病、黄化委縮病等</t>
    <rPh sb="0" eb="1">
      <t>ハンモン</t>
    </rPh>
    <rPh sb="1" eb="2">
      <t>カレ</t>
    </rPh>
    <rPh sb="2" eb="3">
      <t>ビョウ</t>
    </rPh>
    <rPh sb="4" eb="5">
      <t>シラ</t>
    </rPh>
    <rPh sb="5" eb="6">
      <t>ハ</t>
    </rPh>
    <rPh sb="6" eb="7">
      <t>カレ</t>
    </rPh>
    <rPh sb="7" eb="8">
      <t>ビョウ</t>
    </rPh>
    <rPh sb="9" eb="13">
      <t>オウカイシュク</t>
    </rPh>
    <rPh sb="13" eb="14">
      <t>ビョウ</t>
    </rPh>
    <rPh sb="14" eb="15">
      <t>ナド</t>
    </rPh>
    <phoneticPr fontId="2"/>
  </si>
  <si>
    <t>○けい畔の整備、あぜ塗り等により漏水を防止する
（農薬の効果低減の防止、水質汚濁の防止）</t>
    <rPh sb="3" eb="4">
      <t>ハン</t>
    </rPh>
    <rPh sb="5" eb="7">
      <t>セイビ</t>
    </rPh>
    <rPh sb="10" eb="11">
      <t>ヌ</t>
    </rPh>
    <rPh sb="12" eb="13">
      <t>トウ</t>
    </rPh>
    <rPh sb="16" eb="18">
      <t>ロウスイ</t>
    </rPh>
    <rPh sb="19" eb="21">
      <t>ボウシ</t>
    </rPh>
    <rPh sb="25" eb="27">
      <t>ノウヤク</t>
    </rPh>
    <rPh sb="28" eb="32">
      <t>コウカテイゲン</t>
    </rPh>
    <rPh sb="33" eb="35">
      <t>ボウシ</t>
    </rPh>
    <rPh sb="36" eb="40">
      <t>スイシツオダク</t>
    </rPh>
    <rPh sb="41" eb="43">
      <t>ボウシ</t>
    </rPh>
    <phoneticPr fontId="2"/>
  </si>
  <si>
    <t>○代掻きを丁寧に行い、田面を均平にする
（農薬の効果向上、雑草発生の予防）</t>
    <phoneticPr fontId="2"/>
  </si>
  <si>
    <t>○</t>
    <phoneticPr fontId="2"/>
  </si>
  <si>
    <t>いもち病等</t>
    <rPh sb="3" eb="4">
      <t>ビョウ</t>
    </rPh>
    <rPh sb="4" eb="5">
      <t>ナド</t>
    </rPh>
    <phoneticPr fontId="2"/>
  </si>
  <si>
    <t>○収穫後に秋耕起を実施する
（翌年の多年生雑草や、刈株を放置しないことでひこばえの発生又は病害虫の越冬を抑制する）</t>
    <rPh sb="1" eb="4">
      <t>シュウカクゴ</t>
    </rPh>
    <rPh sb="5" eb="8">
      <t>アキコウキ</t>
    </rPh>
    <rPh sb="9" eb="11">
      <t>ジッシ</t>
    </rPh>
    <rPh sb="25" eb="26">
      <t>カリ</t>
    </rPh>
    <rPh sb="26" eb="27">
      <t>カブ</t>
    </rPh>
    <rPh sb="28" eb="30">
      <t>ホウチ</t>
    </rPh>
    <rPh sb="41" eb="43">
      <t>ハッセイ</t>
    </rPh>
    <rPh sb="43" eb="44">
      <t>マタ</t>
    </rPh>
    <rPh sb="45" eb="48">
      <t>ビョウガイチュウ</t>
    </rPh>
    <rPh sb="46" eb="48">
      <t>ガイチュウ</t>
    </rPh>
    <rPh sb="49" eb="51">
      <t>エットウ</t>
    </rPh>
    <rPh sb="52" eb="54">
      <t>ヨクセイ</t>
    </rPh>
    <phoneticPr fontId="2"/>
  </si>
  <si>
    <t>越冬病害虫（イネドロオイムシ、ヒメトビウンカ、斑点米カメムシ類等）</t>
    <rPh sb="0" eb="2">
      <t>エットウ</t>
    </rPh>
    <rPh sb="2" eb="5">
      <t>ビョウガイチュウ</t>
    </rPh>
    <rPh sb="23" eb="26">
      <t>ハンテンマイ</t>
    </rPh>
    <rPh sb="30" eb="31">
      <t>ルイ</t>
    </rPh>
    <phoneticPr fontId="2"/>
  </si>
  <si>
    <t>○研修会等に参加し、適切な防除に必要な情報等の入手及び知識の習得に努める
（都道府県や農業者団体等が開催する病害虫・雑草関する研修会、農薬の適正使用に関する研修会等）</t>
    <rPh sb="1" eb="4">
      <t>ケンシュウカイ</t>
    </rPh>
    <rPh sb="4" eb="5">
      <t>トウ</t>
    </rPh>
    <rPh sb="6" eb="8">
      <t>サンカ</t>
    </rPh>
    <rPh sb="10" eb="12">
      <t>テキセツ</t>
    </rPh>
    <rPh sb="13" eb="15">
      <t>ボウジョ</t>
    </rPh>
    <rPh sb="16" eb="18">
      <t>ヒツヨウ</t>
    </rPh>
    <rPh sb="19" eb="21">
      <t>ジョウホウ</t>
    </rPh>
    <rPh sb="21" eb="22">
      <t>トウ</t>
    </rPh>
    <rPh sb="23" eb="26">
      <t>ニュウシュオヨ</t>
    </rPh>
    <rPh sb="27" eb="29">
      <t>チシキ</t>
    </rPh>
    <rPh sb="30" eb="32">
      <t>シュウトク</t>
    </rPh>
    <rPh sb="33" eb="34">
      <t>ツト</t>
    </rPh>
    <phoneticPr fontId="2"/>
  </si>
  <si>
    <t>（注１）実践ポイントが複数ある項目は、それぞれの実践ポイントを１点とし、取り組んだポイントのみ計数する。
（注２）実施する項目にチェックし、実践するポイントに応じて点数を実施状況に入力する。
（注３）栽培様式により実施できる項目は異なる。移植は28項目、乾直は22項目、湛直は24項目。
（注４）評価結果は30点以上をA、29点から10点をB、9点以下をCとした。評価は参考である。</t>
    <rPh sb="1" eb="2">
      <t>チュウ</t>
    </rPh>
    <rPh sb="4" eb="6">
      <t>ジッセン</t>
    </rPh>
    <rPh sb="15" eb="17">
      <t>コウモク</t>
    </rPh>
    <rPh sb="24" eb="26">
      <t>ジッセン</t>
    </rPh>
    <rPh sb="32" eb="33">
      <t>テン</t>
    </rPh>
    <rPh sb="36" eb="37">
      <t>ト</t>
    </rPh>
    <rPh sb="38" eb="39">
      <t>ク</t>
    </rPh>
    <rPh sb="47" eb="49">
      <t>ケイスウ</t>
    </rPh>
    <rPh sb="54" eb="55">
      <t>チュウ</t>
    </rPh>
    <rPh sb="57" eb="59">
      <t>ジッシ</t>
    </rPh>
    <rPh sb="61" eb="63">
      <t>コウモク</t>
    </rPh>
    <rPh sb="70" eb="72">
      <t>ジッセン</t>
    </rPh>
    <rPh sb="79" eb="80">
      <t>オウ</t>
    </rPh>
    <rPh sb="82" eb="84">
      <t>テンスウ</t>
    </rPh>
    <rPh sb="85" eb="89">
      <t>ジッシジョウキョウ</t>
    </rPh>
    <rPh sb="90" eb="92">
      <t>ニュウリョク</t>
    </rPh>
    <rPh sb="97" eb="98">
      <t>チュウ</t>
    </rPh>
    <rPh sb="100" eb="104">
      <t>サイバイヨウシキ</t>
    </rPh>
    <rPh sb="107" eb="109">
      <t>ジッシ</t>
    </rPh>
    <rPh sb="112" eb="114">
      <t>コウモク</t>
    </rPh>
    <rPh sb="115" eb="116">
      <t>コト</t>
    </rPh>
    <rPh sb="119" eb="121">
      <t>イショク</t>
    </rPh>
    <rPh sb="124" eb="126">
      <t>コウモク</t>
    </rPh>
    <rPh sb="145" eb="146">
      <t>チュウ</t>
    </rPh>
    <rPh sb="148" eb="152">
      <t>ヒョウカケッカ</t>
    </rPh>
    <rPh sb="155" eb="158">
      <t>テンイジョウ</t>
    </rPh>
    <rPh sb="163" eb="164">
      <t>テン</t>
    </rPh>
    <rPh sb="168" eb="169">
      <t>テン</t>
    </rPh>
    <rPh sb="173" eb="174">
      <t>テン</t>
    </rPh>
    <rPh sb="174" eb="176">
      <t>イカ</t>
    </rPh>
    <rPh sb="182" eb="184">
      <t>ヒョウカ</t>
    </rPh>
    <rPh sb="185" eb="187">
      <t>サンコウ</t>
    </rPh>
    <phoneticPr fontId="2"/>
  </si>
  <si>
    <t>多年生雑草（オモダカ、クログワイ等）、越冬害虫（ヒメトビウンカ、ツマグロヨコバイ、ニカメイガ等）</t>
    <rPh sb="0" eb="3">
      <t>タネンセイ</t>
    </rPh>
    <rPh sb="3" eb="5">
      <t>ザッソウ</t>
    </rPh>
    <rPh sb="16" eb="17">
      <t>ナド</t>
    </rPh>
    <rPh sb="19" eb="21">
      <t>エットウ</t>
    </rPh>
    <rPh sb="21" eb="23">
      <t>ガイチュウ</t>
    </rPh>
    <rPh sb="46" eb="47">
      <t>ナド</t>
    </rPh>
    <phoneticPr fontId="2"/>
  </si>
  <si>
    <t>種子伝染性病害（いもち病、ばか苗病等）</t>
    <rPh sb="0" eb="2">
      <t>シュシ</t>
    </rPh>
    <rPh sb="2" eb="5">
      <t>デンセンセイ</t>
    </rPh>
    <rPh sb="5" eb="7">
      <t>ビョウガイ</t>
    </rPh>
    <rPh sb="11" eb="12">
      <t>ビョウ</t>
    </rPh>
    <rPh sb="15" eb="17">
      <t>ナエビョウ</t>
    </rPh>
    <rPh sb="17" eb="18">
      <t>ナド</t>
    </rPh>
    <phoneticPr fontId="2"/>
  </si>
  <si>
    <t>○病害虫防除所が発表する発生予察情報や指導機関等の稲作情報等を活用する
【参考】
病害虫防除所ホームページ：
https://www.pref.miyagi.jp/soshiki/byogai/</t>
    <rPh sb="1" eb="2">
      <t>ビョウ</t>
    </rPh>
    <rPh sb="8" eb="10">
      <t>ハッピョウ</t>
    </rPh>
    <rPh sb="12" eb="18">
      <t>ハッセイヨサツジョウホウ</t>
    </rPh>
    <rPh sb="23" eb="24">
      <t>トウ</t>
    </rPh>
    <rPh sb="25" eb="29">
      <t>イナサクジョウホウ</t>
    </rPh>
    <rPh sb="29" eb="30">
      <t>トウ</t>
    </rPh>
    <phoneticPr fontId="2"/>
  </si>
  <si>
    <t>○水田を見回り病害虫の発生状況を把握した上で、要防除水準を利用し、自らが防除の必要性を判断して防除を実施する
（病害虫の発生時期は発生予察情報等で確認）
【参考】
宮城県において要防除水準が設定されている病害虫
○イネドロオイムシ：侵入盛期の成虫数が0.25 頭/株
　　　　　　　　　  産卵盛期の卵塊数が0.8/株
○イネミズゾウムシ：
成虫侵入盛期の成虫数が1.3 頭/株（1％減収の場合）
成虫侵入盛期5 日後の食害葉率が30％（1％減収の場合）
○ツマグロヨコバイ：
第1世代羽化盛期の成老齢虫数が50 頭/20 回すくい取り（5％減収の場合）
第2世代成虫盛期の成老齢虫数が1,500 頭/20 回すくい取り（5％減収の場合）
○イネ紋枯病：
穂ばらみ期の発病株率がひとめぼれで18％、コシヒカリで29％
（5％以上の減収を想定）</t>
    <rPh sb="47" eb="49">
      <t>ボウジョ</t>
    </rPh>
    <rPh sb="56" eb="59">
      <t>ビョウガイチュウ</t>
    </rPh>
    <rPh sb="60" eb="64">
      <t>ハッセイジキ</t>
    </rPh>
    <rPh sb="65" eb="71">
      <t>ハッセイヨサツジョウホウ</t>
    </rPh>
    <rPh sb="71" eb="72">
      <t>トウ</t>
    </rPh>
    <rPh sb="73" eb="75">
      <t>カクニン</t>
    </rPh>
    <rPh sb="272" eb="274">
      <t>ゲンシュウ</t>
    </rPh>
    <rPh sb="275" eb="277">
      <t>バアイ</t>
    </rPh>
    <rPh sb="314" eb="316">
      <t>ゲンシュウ</t>
    </rPh>
    <rPh sb="317" eb="319">
      <t>バアイ</t>
    </rPh>
    <rPh sb="324" eb="326">
      <t>モンガ</t>
    </rPh>
    <rPh sb="326" eb="327">
      <t>ビョウ</t>
    </rPh>
    <rPh sb="329" eb="330">
      <t>ホ</t>
    </rPh>
    <rPh sb="333" eb="334">
      <t>キ</t>
    </rPh>
    <rPh sb="363" eb="365">
      <t>イジョウ</t>
    </rPh>
    <rPh sb="366" eb="368">
      <t>ゲンシュウ</t>
    </rPh>
    <rPh sb="369" eb="371">
      <t>ソウテイ</t>
    </rPh>
    <phoneticPr fontId="2"/>
  </si>
  <si>
    <t xml:space="preserve">
○抵抗性品種や耐倒伏性品種を選定する等、地域やほ場の条件に適した品種を作付けする
【参考】主な優良品種の諸抵抗性(稲作指導指針基本編より抜粋)
</t>
    <rPh sb="21" eb="23">
      <t>チイキ</t>
    </rPh>
    <rPh sb="25" eb="26">
      <t>ジョウ</t>
    </rPh>
    <rPh sb="27" eb="29">
      <t>ジョウケン</t>
    </rPh>
    <rPh sb="36" eb="38">
      <t>サクツ</t>
    </rPh>
    <rPh sb="43" eb="47">
      <t>(サンコウ)</t>
    </rPh>
    <rPh sb="47" eb="48">
      <t>オモ</t>
    </rPh>
    <rPh sb="49" eb="53">
      <t>ユウリョウヒンシュ</t>
    </rPh>
    <rPh sb="54" eb="55">
      <t>ショ</t>
    </rPh>
    <rPh sb="55" eb="58">
      <t>テイコウセイ</t>
    </rPh>
    <rPh sb="59" eb="65">
      <t>イナサクシドウシシン</t>
    </rPh>
    <rPh sb="65" eb="68">
      <t>キホンヘン</t>
    </rPh>
    <rPh sb="70" eb="72">
      <t>バッスイ</t>
    </rPh>
    <phoneticPr fontId="2"/>
  </si>
  <si>
    <t>○ほ場内の置き苗は移植後の補植終了後、速やかに処分する</t>
    <rPh sb="2" eb="4">
      <t>ジョウナイ</t>
    </rPh>
    <rPh sb="5" eb="6">
      <t>オ</t>
    </rPh>
    <rPh sb="7" eb="8">
      <t>ナエ</t>
    </rPh>
    <rPh sb="9" eb="12">
      <t>イショクゴ</t>
    </rPh>
    <rPh sb="13" eb="15">
      <t>ホショク</t>
    </rPh>
    <rPh sb="15" eb="17">
      <t>シュウリョウ</t>
    </rPh>
    <rPh sb="17" eb="18">
      <t>ゴ</t>
    </rPh>
    <rPh sb="19" eb="20">
      <t>スミ</t>
    </rPh>
    <rPh sb="23" eb="25">
      <t>ショブン</t>
    </rPh>
    <phoneticPr fontId="2"/>
  </si>
  <si>
    <t>○水田内雑草（ノビエ、イヌホタルイなど）の防除する（1）
（斑点米カメムシ類の誘引源を除去）
○出穂の１０日前までにけい畔、農道、休耕田等を草刈りする（1）
（斑点米カメムシの飛来を防止）</t>
    <rPh sb="1" eb="4">
      <t>スイデンナイ</t>
    </rPh>
    <rPh sb="4" eb="6">
      <t>ザッソウ</t>
    </rPh>
    <rPh sb="21" eb="23">
      <t>ボウジョ</t>
    </rPh>
    <rPh sb="39" eb="41">
      <t>ユウイン</t>
    </rPh>
    <rPh sb="43" eb="45">
      <t>ジョキョ</t>
    </rPh>
    <rPh sb="49" eb="51">
      <t>シュッスイ</t>
    </rPh>
    <rPh sb="54" eb="55">
      <t>ニチ</t>
    </rPh>
    <rPh sb="55" eb="56">
      <t>マエ</t>
    </rPh>
    <rPh sb="61" eb="62">
      <t>ハン</t>
    </rPh>
    <rPh sb="63" eb="65">
      <t>ノウドウ</t>
    </rPh>
    <rPh sb="66" eb="69">
      <t>キュウコウデン</t>
    </rPh>
    <rPh sb="69" eb="70">
      <t>トウ</t>
    </rPh>
    <rPh sb="71" eb="73">
      <t>クサカ</t>
    </rPh>
    <phoneticPr fontId="2"/>
  </si>
  <si>
    <t>移植後
は種後</t>
    <rPh sb="0" eb="2">
      <t>イショク</t>
    </rPh>
    <rPh sb="2" eb="3">
      <t>ゴ</t>
    </rPh>
    <rPh sb="5" eb="6">
      <t>シュ</t>
    </rPh>
    <rPh sb="6" eb="7">
      <t>ゴ</t>
    </rPh>
    <phoneticPr fontId="2"/>
  </si>
  <si>
    <t>○除草剤以外の雑草管理対策(機械除草等)を実施する</t>
    <rPh sb="1" eb="4">
      <t>ジョソウザイ</t>
    </rPh>
    <rPh sb="4" eb="6">
      <t>イガイ</t>
    </rPh>
    <rPh sb="7" eb="13">
      <t>ザッソウカンリタイサク</t>
    </rPh>
    <rPh sb="14" eb="18">
      <t>キカイジョソウ</t>
    </rPh>
    <rPh sb="18" eb="19">
      <t>トウ</t>
    </rPh>
    <rPh sb="21" eb="23">
      <t>ジッシ</t>
    </rPh>
    <phoneticPr fontId="2"/>
  </si>
  <si>
    <t>○農薬を使用する場合には、特定の成分のみを繰り返し使用せず、異なる系統(ＲＡＣコード)の農薬によるローテーション散布を意識する
（近隣の地域で薬剤抵抗性の発達が確認されている農薬は使用しない）</t>
    <rPh sb="30" eb="31">
      <t>コト</t>
    </rPh>
    <rPh sb="33" eb="35">
      <t>ケイトウ</t>
    </rPh>
    <rPh sb="44" eb="46">
      <t>ノウヤク</t>
    </rPh>
    <rPh sb="56" eb="58">
      <t>サンプ</t>
    </rPh>
    <rPh sb="59" eb="61">
      <t>イシキ</t>
    </rPh>
    <phoneticPr fontId="2"/>
  </si>
  <si>
    <t>○農薬を散布する場合には飛散防止に十分配慮する
【参考】
飛散防止対策
・飛散しにくい剤型（粒剤、パック剤等）、ノズル等を使う
・防除器具の散布圧力を上げ過ぎない
・風向に注意して散布する。風が強いときは散布しない
・緩衝地帯、遮蔽シートやネットの設置
・他作物、水系の近接地での端散布には細心の注意を払う
・無人ヘリコプターによる空中散布等では、定められた飛行高度、飛行速度、風速等を遵守する</t>
    <rPh sb="4" eb="6">
      <t>サンプ</t>
    </rPh>
    <rPh sb="78" eb="79">
      <t>ス</t>
    </rPh>
    <rPh sb="110" eb="114">
      <t>カンショウチタイ</t>
    </rPh>
    <rPh sb="115" eb="117">
      <t>シャヘイ</t>
    </rPh>
    <rPh sb="125" eb="127">
      <t>セッチ</t>
    </rPh>
    <phoneticPr fontId="2"/>
  </si>
  <si>
    <t>宮城県総合防除実践指標（水稲）</t>
    <rPh sb="0" eb="3">
      <t>ミヤギケン</t>
    </rPh>
    <rPh sb="3" eb="7">
      <t>ソウゴウボウジョ</t>
    </rPh>
    <rPh sb="7" eb="9">
      <t>ジッセン</t>
    </rPh>
    <rPh sb="9" eb="11">
      <t>シヒョウ</t>
    </rPh>
    <rPh sb="12" eb="14">
      <t>スイトウ</t>
    </rPh>
    <phoneticPr fontId="2"/>
  </si>
  <si>
    <t>実践ポイント（注１）</t>
    <rPh sb="0" eb="2">
      <t>ジッセン</t>
    </rPh>
    <rPh sb="7" eb="8">
      <t>チュウ</t>
    </rPh>
    <phoneticPr fontId="2"/>
  </si>
  <si>
    <t>○けい畔や農道、休耕田の除草又はグランドカバープランツを植栽する
（水田周辺の雑草を減少させ、越冬病害虫の密度低下を図る。）
（多年生雑草が残草している場合は非選択性茎葉処理型除草剤により処理する）</t>
    <rPh sb="3" eb="4">
      <t>アゼ</t>
    </rPh>
    <rPh sb="5" eb="7">
      <t>ノウドウ</t>
    </rPh>
    <rPh sb="8" eb="11">
      <t>キュウコウデン</t>
    </rPh>
    <rPh sb="12" eb="14">
      <t>ジョソウ</t>
    </rPh>
    <rPh sb="14" eb="15">
      <t>マタ</t>
    </rPh>
    <rPh sb="34" eb="38">
      <t>スイデンシュウヘン</t>
    </rPh>
    <rPh sb="47" eb="52">
      <t>エットウビョウガイチュウ</t>
    </rPh>
    <rPh sb="53" eb="55">
      <t>ミツド</t>
    </rPh>
    <rPh sb="55" eb="57">
      <t>テイカ</t>
    </rPh>
    <rPh sb="58" eb="59">
      <t>ハカ</t>
    </rPh>
    <phoneticPr fontId="2"/>
  </si>
  <si>
    <t>○前年の病害虫の発生状況や発生予察情報を基に、必要と判断された場合には、対象の病害虫に対して育苗箱処理剤を施用する</t>
    <rPh sb="49" eb="51">
      <t>ショリ</t>
    </rPh>
    <rPh sb="51" eb="52">
      <t>ザイ</t>
    </rPh>
    <phoneticPr fontId="2"/>
  </si>
  <si>
    <t>○指定種子生産ほ場の種子を使用して種子を更新する（1）
○比重選(塩水選等)を行い、健全な籾を播種する（1）
○農薬による種子消毒又は温湯浸漬を実施する（1）
（温湯浸漬を実施する場合は温湯の温度維持に留意する。種子消毒に農薬を使用する場合は、農薬ラベル記載の使用方法を守り、適切な廃液処理に留意し周辺環境への影響に十分配慮する）</t>
    <rPh sb="33" eb="36">
      <t>エンスイセン</t>
    </rPh>
    <rPh sb="36" eb="37">
      <t>トウ</t>
    </rPh>
    <rPh sb="123" eb="125">
      <t>ノウヤク</t>
    </rPh>
    <rPh sb="128" eb="130">
      <t>キサイ</t>
    </rPh>
    <rPh sb="131" eb="135">
      <t>シヨウホウホウ</t>
    </rPh>
    <rPh sb="136" eb="137">
      <t>マモ</t>
    </rPh>
    <rPh sb="150" eb="154">
      <t>シュウヘンカンキョウ</t>
    </rPh>
    <rPh sb="156" eb="158">
      <t>エイキョウ</t>
    </rPh>
    <phoneticPr fontId="2"/>
  </si>
  <si>
    <t>○育苗施設・資材を清潔にする（1）
（病害の発生源となる稲わらやもみ殻等を除去する）
○清浄な床土及び育苗箱を使用し、品種の特性に応じた適正なは種量と育苗施肥量等を守る（1）
○育苗期間中の温度及び土壌水分を適切に管理し、病気が発生した苗は速やかに処分する（1）</t>
    <rPh sb="112" eb="114">
      <t>ビョウキ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</si>
</sst>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2"/>
      <name val="ＭＳ ゴシック"/>
      <family val="3"/>
      <charset val="128"/>
    </font>
    <font>
      <sz val="6"/>
      <name val="游ゴシック"/>
      <family val="3"/>
      <charset val="128"/>
      <scheme val="minor"/>
    </font>
    <font>
      <sz val="16"/>
      <name val="ＭＳ ゴシック"/>
      <family val="3"/>
      <charset val="128"/>
    </font>
    <font>
      <sz val="20"/>
      <name val="ＭＳ ゴシック"/>
      <family val="3"/>
      <charset val="128"/>
    </font>
    <font>
      <b/>
      <sz val="12"/>
      <name val="ＭＳ ゴシック"/>
      <family val="3"/>
      <charset val="128"/>
    </font>
    <font>
      <sz val="12"/>
      <name val="Segoe UI Symbol"/>
      <family val="3"/>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textRotation="255"/>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textRotation="255"/>
    </xf>
    <xf numFmtId="0" fontId="1" fillId="0" borderId="2" xfId="0" applyFont="1" applyBorder="1" applyAlignment="1">
      <alignment vertical="center" wrapText="1"/>
    </xf>
    <xf numFmtId="0" fontId="1" fillId="0" borderId="1" xfId="0" applyFont="1" applyBorder="1" applyAlignment="1">
      <alignment horizontal="center" vertical="center" textRotation="255" wrapText="1"/>
    </xf>
    <xf numFmtId="0" fontId="1" fillId="0" borderId="2" xfId="0" applyFont="1" applyBorder="1" applyAlignment="1">
      <alignment horizontal="center" vertical="center" wrapText="1"/>
    </xf>
    <xf numFmtId="0" fontId="1" fillId="0" borderId="0" xfId="0" applyFont="1" applyAlignment="1">
      <alignment vertical="top"/>
    </xf>
    <xf numFmtId="0" fontId="1" fillId="0" borderId="5"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1" fillId="0" borderId="4" xfId="0" applyFont="1" applyBorder="1" applyAlignment="1">
      <alignment horizontal="center" vertical="center" wrapText="1"/>
    </xf>
    <xf numFmtId="0" fontId="1" fillId="0" borderId="1" xfId="0" applyFont="1" applyBorder="1" applyAlignment="1">
      <alignment horizontal="right" vertical="center" wrapText="1"/>
    </xf>
    <xf numFmtId="0" fontId="1" fillId="0" borderId="0" xfId="0" applyFont="1" applyAlignment="1">
      <alignment horizontal="left" vertical="center"/>
    </xf>
    <xf numFmtId="0" fontId="1" fillId="0" borderId="6"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horizontal="center" vertical="center" textRotation="255" wrapText="1"/>
    </xf>
    <xf numFmtId="49" fontId="3" fillId="0" borderId="1" xfId="0" applyNumberFormat="1" applyFont="1" applyBorder="1" applyAlignment="1">
      <alignment horizontal="center" vertical="center"/>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right" vertical="top"/>
    </xf>
    <xf numFmtId="0" fontId="1" fillId="0" borderId="0" xfId="0" applyFont="1"/>
    <xf numFmtId="0" fontId="1" fillId="0" borderId="1" xfId="0" applyFont="1" applyBorder="1" applyAlignment="1">
      <alignment horizontal="right" vertical="center"/>
    </xf>
    <xf numFmtId="0" fontId="1" fillId="0" borderId="10" xfId="0" applyFont="1" applyBorder="1" applyAlignment="1">
      <alignment horizontal="center" vertical="center"/>
    </xf>
    <xf numFmtId="9" fontId="1" fillId="0" borderId="11" xfId="0" applyNumberFormat="1"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2" borderId="13" xfId="0" applyFont="1" applyFill="1" applyBorder="1" applyAlignment="1">
      <alignment horizontal="center" vertical="center" wrapText="1"/>
    </xf>
    <xf numFmtId="9" fontId="1" fillId="2" borderId="9" xfId="0" applyNumberFormat="1" applyFont="1" applyFill="1" applyBorder="1" applyAlignment="1">
      <alignment horizontal="center" vertical="center" wrapText="1"/>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left" vertical="top" wrapText="1"/>
    </xf>
    <xf numFmtId="0" fontId="5" fillId="0" borderId="1" xfId="0" applyFont="1" applyBorder="1" applyAlignment="1">
      <alignment horizontal="center" vertical="center"/>
    </xf>
    <xf numFmtId="0" fontId="1" fillId="0" borderId="0" xfId="0" applyFont="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5" fillId="0" borderId="1" xfId="0" applyFont="1" applyBorder="1" applyAlignment="1">
      <alignment horizontal="center" vertical="center" textRotation="255"/>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6"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739589</xdr:colOff>
      <xdr:row>9</xdr:row>
      <xdr:rowOff>986118</xdr:rowOff>
    </xdr:from>
    <xdr:to>
      <xdr:col>7</xdr:col>
      <xdr:colOff>4327712</xdr:colOff>
      <xdr:row>9</xdr:row>
      <xdr:rowOff>3138768</xdr:rowOff>
    </xdr:to>
    <xdr:pic>
      <xdr:nvPicPr>
        <xdr:cNvPr id="3" name="図 2">
          <a:extLst>
            <a:ext uri="{FF2B5EF4-FFF2-40B4-BE49-F238E27FC236}">
              <a16:creationId xmlns:a16="http://schemas.microsoft.com/office/drawing/2014/main" id="{77B99DEA-5470-478C-8C8B-03ECC267E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5765" y="6107206"/>
          <a:ext cx="3588123" cy="215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613AA-6ABB-49D9-9100-730A30D49DB1}">
  <sheetPr codeName="Sheet1">
    <tabColor rgb="FFFF0000"/>
    <pageSetUpPr fitToPage="1"/>
  </sheetPr>
  <dimension ref="A1:Q39"/>
  <sheetViews>
    <sheetView showGridLines="0" tabSelected="1" view="pageBreakPreview" topLeftCell="A10" zoomScaleNormal="100" zoomScaleSheetLayoutView="100" workbookViewId="0">
      <selection activeCell="P8" sqref="P8"/>
    </sheetView>
  </sheetViews>
  <sheetFormatPr defaultColWidth="9" defaultRowHeight="18.75" x14ac:dyDescent="0.4"/>
  <cols>
    <col min="1" max="1" width="9.375" style="2" customWidth="1"/>
    <col min="2" max="2" width="6.625" style="18" customWidth="1"/>
    <col min="3" max="3" width="3.625" style="1" customWidth="1"/>
    <col min="4" max="5" width="3.625" style="3" customWidth="1"/>
    <col min="6" max="6" width="9.25" style="24" customWidth="1"/>
    <col min="7" max="7" width="18.125" style="1" customWidth="1"/>
    <col min="8" max="8" width="67.75" style="1" bestFit="1" customWidth="1"/>
    <col min="9" max="11" width="10.625" style="2" customWidth="1"/>
    <col min="12" max="13" width="10.625" style="1" customWidth="1"/>
    <col min="14" max="16384" width="9" style="1"/>
  </cols>
  <sheetData>
    <row r="1" spans="1:17" ht="14.25" x14ac:dyDescent="0.4">
      <c r="B1" s="10"/>
      <c r="C1" s="16"/>
    </row>
    <row r="2" spans="1:17" ht="14.25" x14ac:dyDescent="0.4">
      <c r="B2" s="10"/>
      <c r="C2" s="16"/>
    </row>
    <row r="3" spans="1:17" s="12" customFormat="1" ht="24" x14ac:dyDescent="0.4">
      <c r="A3" s="13"/>
      <c r="B3" s="20" t="s">
        <v>74</v>
      </c>
    </row>
    <row r="4" spans="1:17" s="12" customFormat="1" x14ac:dyDescent="0.4">
      <c r="B4" s="19"/>
    </row>
    <row r="5" spans="1:17" ht="14.25" x14ac:dyDescent="0.4">
      <c r="B5" s="53" t="s">
        <v>11</v>
      </c>
      <c r="C5" s="54" t="s">
        <v>0</v>
      </c>
      <c r="D5" s="54" t="s">
        <v>1</v>
      </c>
      <c r="E5" s="54" t="s">
        <v>2</v>
      </c>
      <c r="F5" s="42" t="s">
        <v>4</v>
      </c>
      <c r="G5" s="42" t="s">
        <v>3</v>
      </c>
      <c r="H5" s="44" t="s">
        <v>75</v>
      </c>
      <c r="I5" s="42" t="s">
        <v>47</v>
      </c>
      <c r="J5" s="46" t="s">
        <v>49</v>
      </c>
      <c r="K5" s="46"/>
      <c r="L5" s="40" t="s">
        <v>50</v>
      </c>
      <c r="M5" s="40"/>
    </row>
    <row r="6" spans="1:17" ht="46.5" customHeight="1" x14ac:dyDescent="0.4">
      <c r="B6" s="53"/>
      <c r="C6" s="55"/>
      <c r="D6" s="55"/>
      <c r="E6" s="55"/>
      <c r="F6" s="43"/>
      <c r="G6" s="43"/>
      <c r="H6" s="45"/>
      <c r="I6" s="43"/>
      <c r="J6" s="21" t="s">
        <v>48</v>
      </c>
      <c r="K6" s="21" t="s">
        <v>14</v>
      </c>
      <c r="L6" s="22" t="s">
        <v>24</v>
      </c>
      <c r="M6" s="21" t="s">
        <v>23</v>
      </c>
      <c r="O6" s="1">
        <v>1</v>
      </c>
      <c r="P6" s="1">
        <v>2</v>
      </c>
      <c r="Q6" s="1">
        <v>3</v>
      </c>
    </row>
    <row r="7" spans="1:17" ht="99.75" customHeight="1" x14ac:dyDescent="0.4">
      <c r="B7" s="25" t="s">
        <v>39</v>
      </c>
      <c r="C7" s="6" t="s">
        <v>21</v>
      </c>
      <c r="D7" s="6"/>
      <c r="E7" s="6" t="s">
        <v>21</v>
      </c>
      <c r="F7" s="9" t="s">
        <v>5</v>
      </c>
      <c r="G7" s="7" t="s">
        <v>63</v>
      </c>
      <c r="H7" s="5" t="s">
        <v>59</v>
      </c>
      <c r="I7" s="4">
        <v>1</v>
      </c>
      <c r="J7" s="56" t="b">
        <v>0</v>
      </c>
      <c r="K7" s="57"/>
      <c r="L7" s="58" t="s">
        <v>21</v>
      </c>
      <c r="M7" s="58" t="s">
        <v>21</v>
      </c>
    </row>
    <row r="8" spans="1:17" ht="71.25" x14ac:dyDescent="0.4">
      <c r="B8" s="25">
        <f>B7+1</f>
        <v>2</v>
      </c>
      <c r="C8" s="6" t="s">
        <v>21</v>
      </c>
      <c r="D8" s="6"/>
      <c r="E8" s="6" t="s">
        <v>21</v>
      </c>
      <c r="F8" s="9" t="s">
        <v>5</v>
      </c>
      <c r="G8" s="7" t="s">
        <v>60</v>
      </c>
      <c r="H8" s="5" t="s">
        <v>76</v>
      </c>
      <c r="I8" s="4">
        <v>1</v>
      </c>
      <c r="J8" s="56" t="b">
        <v>0</v>
      </c>
      <c r="K8" s="57"/>
      <c r="L8" s="58" t="s">
        <v>21</v>
      </c>
      <c r="M8" s="58" t="s">
        <v>21</v>
      </c>
    </row>
    <row r="9" spans="1:17" ht="72.75" customHeight="1" x14ac:dyDescent="0.4">
      <c r="B9" s="25">
        <f t="shared" ref="B9:B34" si="0">B8+1</f>
        <v>3</v>
      </c>
      <c r="C9" s="6" t="s">
        <v>21</v>
      </c>
      <c r="D9" s="6"/>
      <c r="E9" s="6"/>
      <c r="F9" s="9" t="s">
        <v>5</v>
      </c>
      <c r="G9" s="7" t="s">
        <v>20</v>
      </c>
      <c r="H9" s="5" t="s">
        <v>27</v>
      </c>
      <c r="I9" s="4">
        <v>1</v>
      </c>
      <c r="J9" s="56" t="b">
        <v>0</v>
      </c>
      <c r="K9" s="57"/>
      <c r="L9" s="58" t="s">
        <v>21</v>
      </c>
      <c r="M9" s="58" t="s">
        <v>21</v>
      </c>
    </row>
    <row r="10" spans="1:17" ht="261.75" customHeight="1" x14ac:dyDescent="0.4">
      <c r="B10" s="25">
        <f t="shared" si="0"/>
        <v>4</v>
      </c>
      <c r="C10" s="6" t="s">
        <v>21</v>
      </c>
      <c r="D10" s="6"/>
      <c r="E10" s="6"/>
      <c r="F10" s="9" t="s">
        <v>17</v>
      </c>
      <c r="G10" s="5" t="s">
        <v>58</v>
      </c>
      <c r="H10" s="39" t="s">
        <v>67</v>
      </c>
      <c r="I10" s="4">
        <v>1</v>
      </c>
      <c r="J10" s="59" t="b">
        <v>0</v>
      </c>
      <c r="K10" s="57"/>
      <c r="L10" s="58" t="s">
        <v>21</v>
      </c>
      <c r="M10" s="58" t="s">
        <v>21</v>
      </c>
    </row>
    <row r="11" spans="1:17" ht="99.75" x14ac:dyDescent="0.4">
      <c r="B11" s="25">
        <f t="shared" si="0"/>
        <v>5</v>
      </c>
      <c r="C11" s="6" t="s">
        <v>21</v>
      </c>
      <c r="D11" s="6"/>
      <c r="E11" s="6"/>
      <c r="F11" s="4" t="s">
        <v>7</v>
      </c>
      <c r="G11" s="5" t="s">
        <v>64</v>
      </c>
      <c r="H11" s="5" t="s">
        <v>78</v>
      </c>
      <c r="I11" s="4">
        <v>3</v>
      </c>
      <c r="J11" s="59" t="b">
        <v>0</v>
      </c>
      <c r="K11" s="57"/>
      <c r="L11" s="58" t="s">
        <v>21</v>
      </c>
      <c r="M11" s="58" t="s">
        <v>21</v>
      </c>
    </row>
    <row r="12" spans="1:17" ht="99.75" x14ac:dyDescent="0.4">
      <c r="B12" s="25">
        <f t="shared" si="0"/>
        <v>6</v>
      </c>
      <c r="C12" s="6" t="s">
        <v>21</v>
      </c>
      <c r="D12" s="6"/>
      <c r="E12" s="6" t="s">
        <v>21</v>
      </c>
      <c r="F12" s="4" t="s">
        <v>7</v>
      </c>
      <c r="G12" s="5" t="s">
        <v>13</v>
      </c>
      <c r="H12" s="5" t="s">
        <v>79</v>
      </c>
      <c r="I12" s="4">
        <v>3</v>
      </c>
      <c r="J12" s="59" t="b">
        <v>0</v>
      </c>
      <c r="K12" s="57"/>
      <c r="L12" s="58"/>
      <c r="M12" s="57" t="s">
        <v>26</v>
      </c>
    </row>
    <row r="13" spans="1:17" ht="46.5" customHeight="1" x14ac:dyDescent="0.4">
      <c r="B13" s="25">
        <f t="shared" si="0"/>
        <v>7</v>
      </c>
      <c r="C13" s="6" t="s">
        <v>21</v>
      </c>
      <c r="D13" s="6" t="s">
        <v>21</v>
      </c>
      <c r="E13" s="6"/>
      <c r="F13" s="9" t="s">
        <v>7</v>
      </c>
      <c r="G13" s="5" t="s">
        <v>51</v>
      </c>
      <c r="H13" s="5" t="s">
        <v>77</v>
      </c>
      <c r="I13" s="4">
        <v>2</v>
      </c>
      <c r="J13" s="59" t="b">
        <v>0</v>
      </c>
      <c r="K13" s="57"/>
      <c r="L13" s="58"/>
      <c r="M13" s="57" t="s">
        <v>26</v>
      </c>
    </row>
    <row r="14" spans="1:17" ht="45" customHeight="1" x14ac:dyDescent="0.4">
      <c r="B14" s="25">
        <f t="shared" si="0"/>
        <v>8</v>
      </c>
      <c r="C14" s="6" t="s">
        <v>21</v>
      </c>
      <c r="D14" s="6"/>
      <c r="E14" s="6"/>
      <c r="F14" s="9" t="s">
        <v>12</v>
      </c>
      <c r="G14" s="17" t="s">
        <v>15</v>
      </c>
      <c r="H14" s="5" t="s">
        <v>55</v>
      </c>
      <c r="I14" s="14">
        <v>1</v>
      </c>
      <c r="J14" s="59" t="b">
        <v>0</v>
      </c>
      <c r="K14" s="57"/>
      <c r="L14" s="58" t="s">
        <v>21</v>
      </c>
      <c r="M14" s="58" t="s">
        <v>21</v>
      </c>
    </row>
    <row r="15" spans="1:17" ht="45.75" customHeight="1" x14ac:dyDescent="0.4">
      <c r="B15" s="25">
        <f t="shared" si="0"/>
        <v>9</v>
      </c>
      <c r="C15" s="6" t="s">
        <v>21</v>
      </c>
      <c r="D15" s="6"/>
      <c r="E15" s="6"/>
      <c r="F15" s="9" t="s">
        <v>12</v>
      </c>
      <c r="G15" s="17" t="s">
        <v>15</v>
      </c>
      <c r="H15" s="5" t="s">
        <v>56</v>
      </c>
      <c r="I15" s="14">
        <v>1</v>
      </c>
      <c r="J15" s="59" t="b">
        <v>0</v>
      </c>
      <c r="K15" s="57"/>
      <c r="L15" s="58"/>
      <c r="M15" s="58" t="s">
        <v>21</v>
      </c>
    </row>
    <row r="16" spans="1:17" ht="42.75" x14ac:dyDescent="0.4">
      <c r="B16" s="25">
        <f t="shared" si="0"/>
        <v>10</v>
      </c>
      <c r="C16" s="6" t="s">
        <v>21</v>
      </c>
      <c r="D16" s="6"/>
      <c r="E16" s="6" t="s">
        <v>21</v>
      </c>
      <c r="F16" s="9" t="s">
        <v>18</v>
      </c>
      <c r="G16" s="7" t="s">
        <v>19</v>
      </c>
      <c r="H16" s="5" t="s">
        <v>68</v>
      </c>
      <c r="I16" s="4">
        <v>1</v>
      </c>
      <c r="J16" s="59" t="b">
        <v>0</v>
      </c>
      <c r="K16" s="57"/>
      <c r="L16" s="58"/>
      <c r="M16" s="57" t="s">
        <v>26</v>
      </c>
    </row>
    <row r="17" spans="2:14" ht="72.75" customHeight="1" x14ac:dyDescent="0.4">
      <c r="B17" s="25">
        <f t="shared" si="0"/>
        <v>11</v>
      </c>
      <c r="C17" s="6" t="s">
        <v>21</v>
      </c>
      <c r="D17" s="6"/>
      <c r="E17" s="4" t="s">
        <v>21</v>
      </c>
      <c r="F17" s="9" t="s">
        <v>16</v>
      </c>
      <c r="G17" s="7" t="s">
        <v>54</v>
      </c>
      <c r="H17" s="5" t="s">
        <v>28</v>
      </c>
      <c r="I17" s="4">
        <v>2</v>
      </c>
      <c r="J17" s="59" t="b">
        <v>0</v>
      </c>
      <c r="K17" s="57"/>
      <c r="L17" s="58" t="s">
        <v>21</v>
      </c>
      <c r="M17" s="58" t="s">
        <v>21</v>
      </c>
    </row>
    <row r="18" spans="2:14" ht="85.5" customHeight="1" x14ac:dyDescent="0.4">
      <c r="B18" s="25">
        <f t="shared" si="0"/>
        <v>12</v>
      </c>
      <c r="C18" s="6" t="s">
        <v>21</v>
      </c>
      <c r="D18" s="6"/>
      <c r="E18" s="4" t="s">
        <v>21</v>
      </c>
      <c r="F18" s="9" t="s">
        <v>16</v>
      </c>
      <c r="G18" s="7" t="s">
        <v>22</v>
      </c>
      <c r="H18" s="5" t="s">
        <v>69</v>
      </c>
      <c r="I18" s="4">
        <v>2</v>
      </c>
      <c r="J18" s="59" t="b">
        <v>0</v>
      </c>
      <c r="K18" s="57"/>
      <c r="L18" s="58" t="s">
        <v>21</v>
      </c>
      <c r="M18" s="58" t="s">
        <v>21</v>
      </c>
    </row>
    <row r="19" spans="2:14" ht="46.5" customHeight="1" x14ac:dyDescent="0.4">
      <c r="B19" s="25">
        <f t="shared" si="0"/>
        <v>13</v>
      </c>
      <c r="C19" s="6" t="s">
        <v>21</v>
      </c>
      <c r="D19" s="6" t="s">
        <v>21</v>
      </c>
      <c r="E19" s="6"/>
      <c r="F19" s="4" t="s">
        <v>8</v>
      </c>
      <c r="G19" s="26" t="s">
        <v>52</v>
      </c>
      <c r="H19" s="5" t="s">
        <v>29</v>
      </c>
      <c r="I19" s="4">
        <v>1</v>
      </c>
      <c r="J19" s="59" t="b">
        <v>0</v>
      </c>
      <c r="K19" s="57"/>
      <c r="L19" s="58"/>
      <c r="M19" s="57" t="s">
        <v>26</v>
      </c>
    </row>
    <row r="20" spans="2:14" ht="28.5" x14ac:dyDescent="0.4">
      <c r="B20" s="25">
        <f t="shared" si="0"/>
        <v>14</v>
      </c>
      <c r="C20" s="4" t="s">
        <v>21</v>
      </c>
      <c r="D20" s="8"/>
      <c r="E20" s="4"/>
      <c r="F20" s="9" t="s">
        <v>70</v>
      </c>
      <c r="G20" s="7" t="s">
        <v>9</v>
      </c>
      <c r="H20" s="5" t="s">
        <v>30</v>
      </c>
      <c r="I20" s="4">
        <v>1</v>
      </c>
      <c r="J20" s="59" t="b">
        <v>0</v>
      </c>
      <c r="K20" s="57"/>
      <c r="L20" s="58" t="s">
        <v>21</v>
      </c>
      <c r="M20" s="58" t="s">
        <v>21</v>
      </c>
    </row>
    <row r="21" spans="2:14" ht="39.75" customHeight="1" x14ac:dyDescent="0.4">
      <c r="B21" s="25">
        <f t="shared" si="0"/>
        <v>15</v>
      </c>
      <c r="C21" s="6" t="s">
        <v>21</v>
      </c>
      <c r="D21" s="6"/>
      <c r="E21" s="6" t="s">
        <v>21</v>
      </c>
      <c r="F21" s="9" t="s">
        <v>70</v>
      </c>
      <c r="G21" s="7" t="s">
        <v>9</v>
      </c>
      <c r="H21" s="5" t="s">
        <v>71</v>
      </c>
      <c r="I21" s="4">
        <v>1</v>
      </c>
      <c r="J21" s="59" t="b">
        <v>0</v>
      </c>
      <c r="K21" s="57"/>
      <c r="L21" s="58"/>
      <c r="M21" s="58" t="s">
        <v>21</v>
      </c>
    </row>
    <row r="22" spans="2:14" ht="28.5" x14ac:dyDescent="0.4">
      <c r="B22" s="25">
        <f t="shared" si="0"/>
        <v>16</v>
      </c>
      <c r="C22" s="6"/>
      <c r="D22" s="6" t="s">
        <v>21</v>
      </c>
      <c r="E22" s="6"/>
      <c r="F22" s="9" t="s">
        <v>70</v>
      </c>
      <c r="G22" s="7" t="s">
        <v>9</v>
      </c>
      <c r="H22" s="5" t="s">
        <v>31</v>
      </c>
      <c r="I22" s="4">
        <v>1</v>
      </c>
      <c r="J22" s="59" t="b">
        <v>0</v>
      </c>
      <c r="K22" s="57"/>
      <c r="L22" s="58" t="s">
        <v>21</v>
      </c>
      <c r="M22" s="58" t="s">
        <v>21</v>
      </c>
    </row>
    <row r="23" spans="2:14" ht="99" customHeight="1" x14ac:dyDescent="0.4">
      <c r="B23" s="25">
        <f t="shared" si="0"/>
        <v>17</v>
      </c>
      <c r="C23" s="6" t="s">
        <v>21</v>
      </c>
      <c r="D23" s="6"/>
      <c r="E23" s="6"/>
      <c r="F23" s="4" t="s">
        <v>6</v>
      </c>
      <c r="G23" s="7" t="s">
        <v>15</v>
      </c>
      <c r="H23" s="5" t="s">
        <v>65</v>
      </c>
      <c r="I23" s="4">
        <v>2</v>
      </c>
      <c r="J23" s="59" t="b">
        <v>0</v>
      </c>
      <c r="K23" s="57"/>
      <c r="L23" s="58" t="s">
        <v>21</v>
      </c>
      <c r="M23" s="58" t="s">
        <v>21</v>
      </c>
    </row>
    <row r="24" spans="2:14" s="23" customFormat="1" ht="300.75" customHeight="1" x14ac:dyDescent="0.4">
      <c r="B24" s="25">
        <f t="shared" si="0"/>
        <v>18</v>
      </c>
      <c r="C24" s="6"/>
      <c r="D24" s="6" t="s">
        <v>21</v>
      </c>
      <c r="E24" s="6" t="s">
        <v>21</v>
      </c>
      <c r="F24" s="4" t="s">
        <v>6</v>
      </c>
      <c r="G24" s="26" t="s">
        <v>19</v>
      </c>
      <c r="H24" s="5" t="s">
        <v>66</v>
      </c>
      <c r="I24" s="27">
        <v>1</v>
      </c>
      <c r="J24" s="59" t="b">
        <v>0</v>
      </c>
      <c r="K24" s="57"/>
      <c r="L24" s="58" t="s">
        <v>21</v>
      </c>
      <c r="M24" s="58" t="s">
        <v>21</v>
      </c>
      <c r="N24" s="1"/>
    </row>
    <row r="25" spans="2:14" ht="45" customHeight="1" x14ac:dyDescent="0.4">
      <c r="B25" s="25">
        <f t="shared" si="0"/>
        <v>19</v>
      </c>
      <c r="C25" s="6"/>
      <c r="D25" s="6"/>
      <c r="E25" s="6" t="s">
        <v>21</v>
      </c>
      <c r="F25" s="4" t="s">
        <v>6</v>
      </c>
      <c r="G25" s="7" t="s">
        <v>15</v>
      </c>
      <c r="H25" s="5" t="s">
        <v>32</v>
      </c>
      <c r="I25" s="4">
        <v>2</v>
      </c>
      <c r="J25" s="59" t="b">
        <v>0</v>
      </c>
      <c r="K25" s="57"/>
      <c r="L25" s="58" t="s">
        <v>21</v>
      </c>
      <c r="M25" s="58" t="s">
        <v>21</v>
      </c>
    </row>
    <row r="26" spans="2:14" ht="42.75" x14ac:dyDescent="0.4">
      <c r="B26" s="25">
        <f t="shared" si="0"/>
        <v>20</v>
      </c>
      <c r="C26" s="8"/>
      <c r="D26" s="6" t="s">
        <v>21</v>
      </c>
      <c r="E26" s="8" t="s">
        <v>21</v>
      </c>
      <c r="F26" s="4" t="s">
        <v>6</v>
      </c>
      <c r="G26" s="7" t="s">
        <v>10</v>
      </c>
      <c r="H26" s="5" t="s">
        <v>33</v>
      </c>
      <c r="I26" s="4">
        <v>2</v>
      </c>
      <c r="J26" s="59" t="b">
        <v>0</v>
      </c>
      <c r="K26" s="57"/>
      <c r="L26" s="58" t="s">
        <v>21</v>
      </c>
      <c r="M26" s="58" t="s">
        <v>21</v>
      </c>
    </row>
    <row r="27" spans="2:14" ht="46.5" customHeight="1" x14ac:dyDescent="0.4">
      <c r="B27" s="25">
        <f t="shared" si="0"/>
        <v>21</v>
      </c>
      <c r="C27" s="6"/>
      <c r="D27" s="6" t="s">
        <v>21</v>
      </c>
      <c r="E27" s="6" t="s">
        <v>21</v>
      </c>
      <c r="F27" s="4" t="s">
        <v>6</v>
      </c>
      <c r="G27" s="7" t="s">
        <v>15</v>
      </c>
      <c r="H27" s="5" t="s">
        <v>34</v>
      </c>
      <c r="I27" s="4">
        <v>2</v>
      </c>
      <c r="J27" s="59" t="b">
        <v>0</v>
      </c>
      <c r="K27" s="57"/>
      <c r="L27" s="58" t="s">
        <v>21</v>
      </c>
      <c r="M27" s="58" t="s">
        <v>21</v>
      </c>
    </row>
    <row r="28" spans="2:14" ht="58.5" customHeight="1" x14ac:dyDescent="0.4">
      <c r="B28" s="25">
        <f t="shared" si="0"/>
        <v>22</v>
      </c>
      <c r="C28" s="6"/>
      <c r="D28" s="6" t="s">
        <v>21</v>
      </c>
      <c r="E28" s="6" t="s">
        <v>21</v>
      </c>
      <c r="F28" s="4" t="s">
        <v>6</v>
      </c>
      <c r="G28" s="7" t="s">
        <v>15</v>
      </c>
      <c r="H28" s="5" t="s">
        <v>72</v>
      </c>
      <c r="I28" s="4">
        <v>2</v>
      </c>
      <c r="J28" s="59" t="b">
        <v>0</v>
      </c>
      <c r="K28" s="57"/>
      <c r="L28" s="58" t="s">
        <v>21</v>
      </c>
      <c r="M28" s="58" t="s">
        <v>21</v>
      </c>
    </row>
    <row r="29" spans="2:14" ht="28.5" x14ac:dyDescent="0.4">
      <c r="B29" s="25">
        <f t="shared" si="0"/>
        <v>23</v>
      </c>
      <c r="C29" s="6"/>
      <c r="D29" s="6" t="s">
        <v>21</v>
      </c>
      <c r="E29" s="6" t="s">
        <v>21</v>
      </c>
      <c r="F29" s="4" t="s">
        <v>6</v>
      </c>
      <c r="G29" s="7" t="s">
        <v>53</v>
      </c>
      <c r="H29" s="5" t="s">
        <v>35</v>
      </c>
      <c r="I29" s="4">
        <v>1</v>
      </c>
      <c r="J29" s="59" t="b">
        <v>0</v>
      </c>
      <c r="K29" s="57"/>
      <c r="L29" s="58" t="s">
        <v>21</v>
      </c>
      <c r="M29" s="58" t="s">
        <v>57</v>
      </c>
    </row>
    <row r="30" spans="2:14" ht="168.75" customHeight="1" x14ac:dyDescent="0.4">
      <c r="B30" s="25">
        <f t="shared" si="0"/>
        <v>24</v>
      </c>
      <c r="C30" s="6"/>
      <c r="D30" s="6"/>
      <c r="E30" s="6" t="s">
        <v>21</v>
      </c>
      <c r="F30" s="4" t="s">
        <v>6</v>
      </c>
      <c r="G30" s="7" t="s">
        <v>10</v>
      </c>
      <c r="H30" s="5" t="s">
        <v>73</v>
      </c>
      <c r="I30" s="4">
        <v>1</v>
      </c>
      <c r="J30" s="59" t="b">
        <v>0</v>
      </c>
      <c r="K30" s="57"/>
      <c r="L30" s="58" t="s">
        <v>21</v>
      </c>
      <c r="M30" s="58" t="s">
        <v>21</v>
      </c>
    </row>
    <row r="31" spans="2:14" ht="42.75" x14ac:dyDescent="0.4">
      <c r="B31" s="25">
        <f t="shared" si="0"/>
        <v>25</v>
      </c>
      <c r="C31" s="6"/>
      <c r="D31" s="6"/>
      <c r="E31" s="6"/>
      <c r="F31" s="4" t="s">
        <v>6</v>
      </c>
      <c r="G31" s="7" t="s">
        <v>10</v>
      </c>
      <c r="H31" s="5" t="s">
        <v>36</v>
      </c>
      <c r="I31" s="4">
        <v>1</v>
      </c>
      <c r="J31" s="59" t="b">
        <v>0</v>
      </c>
      <c r="K31" s="57"/>
      <c r="L31" s="58" t="s">
        <v>21</v>
      </c>
      <c r="M31" s="58" t="s">
        <v>21</v>
      </c>
    </row>
    <row r="32" spans="2:14" ht="69" customHeight="1" x14ac:dyDescent="0.4">
      <c r="B32" s="25">
        <f t="shared" si="0"/>
        <v>26</v>
      </c>
      <c r="C32" s="6"/>
      <c r="D32" s="6"/>
      <c r="E32" s="6"/>
      <c r="F32" s="4" t="s">
        <v>6</v>
      </c>
      <c r="G32" s="5" t="s">
        <v>10</v>
      </c>
      <c r="H32" s="5" t="s">
        <v>37</v>
      </c>
      <c r="I32" s="4">
        <v>2</v>
      </c>
      <c r="J32" s="59" t="b">
        <v>0</v>
      </c>
      <c r="K32" s="57"/>
      <c r="L32" s="58" t="s">
        <v>21</v>
      </c>
      <c r="M32" s="58" t="s">
        <v>21</v>
      </c>
    </row>
    <row r="33" spans="2:15" ht="69" customHeight="1" x14ac:dyDescent="0.4">
      <c r="B33" s="25">
        <f t="shared" si="0"/>
        <v>27</v>
      </c>
      <c r="C33" s="6"/>
      <c r="D33" s="6"/>
      <c r="E33" s="6"/>
      <c r="F33" s="4" t="s">
        <v>6</v>
      </c>
      <c r="G33" s="5" t="s">
        <v>10</v>
      </c>
      <c r="H33" s="5" t="s">
        <v>61</v>
      </c>
      <c r="I33" s="4">
        <v>2</v>
      </c>
      <c r="J33" s="59" t="b">
        <v>0</v>
      </c>
      <c r="K33" s="57"/>
      <c r="L33" s="58" t="s">
        <v>21</v>
      </c>
      <c r="M33" s="58" t="s">
        <v>21</v>
      </c>
    </row>
    <row r="34" spans="2:15" ht="42" customHeight="1" x14ac:dyDescent="0.4">
      <c r="B34" s="25">
        <f t="shared" si="0"/>
        <v>28</v>
      </c>
      <c r="C34" s="6"/>
      <c r="D34" s="6"/>
      <c r="E34" s="6"/>
      <c r="F34" s="4" t="s">
        <v>6</v>
      </c>
      <c r="G34" s="5" t="s">
        <v>25</v>
      </c>
      <c r="H34" s="5" t="s">
        <v>38</v>
      </c>
      <c r="I34" s="4">
        <v>1</v>
      </c>
      <c r="J34" s="59" t="b">
        <v>0</v>
      </c>
      <c r="K34" s="57"/>
      <c r="L34" s="58" t="s">
        <v>21</v>
      </c>
      <c r="M34" s="58" t="s">
        <v>21</v>
      </c>
    </row>
    <row r="35" spans="2:15" ht="18.75" customHeight="1" thickBot="1" x14ac:dyDescent="0.45">
      <c r="B35" s="47" t="s">
        <v>62</v>
      </c>
      <c r="C35" s="48"/>
      <c r="D35" s="48"/>
      <c r="E35" s="48"/>
      <c r="F35" s="48"/>
      <c r="G35" s="48"/>
      <c r="H35" s="48"/>
      <c r="I35" s="15" t="s">
        <v>44</v>
      </c>
      <c r="J35" s="31"/>
      <c r="K35" s="9">
        <f>SUM(K7:K34)</f>
        <v>0</v>
      </c>
      <c r="L35" s="37"/>
      <c r="M35" s="37"/>
    </row>
    <row r="36" spans="2:15" ht="18.75" customHeight="1" thickBot="1" x14ac:dyDescent="0.45">
      <c r="B36" s="49"/>
      <c r="C36" s="50"/>
      <c r="D36" s="50"/>
      <c r="E36" s="50"/>
      <c r="F36" s="50"/>
      <c r="G36" s="50"/>
      <c r="H36" s="50"/>
      <c r="I36" s="15" t="s">
        <v>45</v>
      </c>
      <c r="J36" s="11">
        <f>COUNTIF(J7:J34,TRUE)</f>
        <v>0</v>
      </c>
      <c r="K36" s="34" t="s">
        <v>40</v>
      </c>
      <c r="L36" s="38" t="s">
        <v>41</v>
      </c>
      <c r="M36" s="38" t="s">
        <v>42</v>
      </c>
    </row>
    <row r="37" spans="2:15" ht="18.75" customHeight="1" thickBot="1" x14ac:dyDescent="0.45">
      <c r="B37" s="49"/>
      <c r="C37" s="50"/>
      <c r="D37" s="50"/>
      <c r="E37" s="50"/>
      <c r="F37" s="50"/>
      <c r="G37" s="50"/>
      <c r="H37" s="50"/>
      <c r="I37" s="15" t="s">
        <v>46</v>
      </c>
      <c r="J37" s="32"/>
      <c r="K37" s="36">
        <f>J36/28</f>
        <v>0</v>
      </c>
      <c r="L37" s="36">
        <f>J36/22</f>
        <v>0</v>
      </c>
      <c r="M37" s="36">
        <f>J36/24</f>
        <v>0</v>
      </c>
    </row>
    <row r="38" spans="2:15" ht="18.75" customHeight="1" thickBot="1" x14ac:dyDescent="0.45">
      <c r="B38" s="51"/>
      <c r="C38" s="52"/>
      <c r="D38" s="52"/>
      <c r="E38" s="52"/>
      <c r="F38" s="52"/>
      <c r="G38" s="52"/>
      <c r="H38" s="52"/>
      <c r="I38" s="30" t="s">
        <v>43</v>
      </c>
      <c r="J38" s="33"/>
      <c r="K38" s="35" t="str">
        <f>IF(K35&gt;=30,"A", IF(K35&gt;=10,"B", IF(10&gt;K35&gt;=0,"C")))</f>
        <v>C</v>
      </c>
      <c r="L38" s="35" t="str">
        <f>IF(K35&gt;=30,"A", IF(K35&gt;=10,"B", IF(10&gt;K35&gt;=0,"C")))</f>
        <v>C</v>
      </c>
      <c r="M38" s="35" t="str">
        <f>IF(K35&gt;=30,"A", IF(K35&gt;=10,"B", IF(10&gt;K35&gt;=0,"C")))</f>
        <v>C</v>
      </c>
    </row>
    <row r="39" spans="2:15" s="13" customFormat="1" ht="20.100000000000001" customHeight="1" x14ac:dyDescent="0.15">
      <c r="B39" s="28"/>
      <c r="C39" s="41"/>
      <c r="D39" s="41"/>
      <c r="E39" s="41"/>
      <c r="F39" s="41"/>
      <c r="G39" s="41"/>
      <c r="H39" s="41"/>
      <c r="I39" s="41"/>
      <c r="J39" s="41"/>
      <c r="K39" s="41"/>
      <c r="L39" s="29"/>
      <c r="M39" s="29"/>
      <c r="N39" s="29"/>
      <c r="O39" s="29"/>
    </row>
  </sheetData>
  <sheetProtection algorithmName="SHA-512" hashValue="nXYoD3gSt2EVian4CiUrs9P/XA8p4LLiFgyT5/ivf+r/vQPqCX+eSR6HVxa7DGQ1Vedlg/PNcyva1S5ig1We3A==" saltValue="C0W6ERYnLX70HGpaZUkSIg==" spinCount="100000" sheet="1" objects="1" scenarios="1"/>
  <mergeCells count="12">
    <mergeCell ref="L5:M5"/>
    <mergeCell ref="C39:K39"/>
    <mergeCell ref="G5:G6"/>
    <mergeCell ref="H5:H6"/>
    <mergeCell ref="I5:I6"/>
    <mergeCell ref="J5:K5"/>
    <mergeCell ref="B35:H38"/>
    <mergeCell ref="B5:B6"/>
    <mergeCell ref="C5:C6"/>
    <mergeCell ref="D5:D6"/>
    <mergeCell ref="E5:E6"/>
    <mergeCell ref="F5:F6"/>
  </mergeCells>
  <phoneticPr fontId="2"/>
  <dataValidations count="1">
    <dataValidation type="list" allowBlank="1" showInputMessage="1" showErrorMessage="1" sqref="K7:K34" xr:uid="{5E8A4EE1-67D7-4BE0-91E1-02DF52C6DB70}">
      <formula1>$O$6:$Q$6</formula1>
    </dataValidation>
  </dataValidations>
  <pageMargins left="0.59055118110236227" right="0.59055118110236227" top="0.98425196850393704" bottom="0.59055118110236227" header="0.47244094488188981" footer="0.31496062992125984"/>
  <pageSetup paperSize="9" scale="50" fitToHeight="0" orientation="portrait" r:id="rId1"/>
  <headerFooter>
    <oddFooter>&amp;C- &amp;P -</oddFooter>
  </headerFooter>
  <rowBreaks count="1" manualBreakCount="1">
    <brk id="19" min="1" max="14" man="1"/>
  </rowBreaks>
  <ignoredErrors>
    <ignoredError sqref="B7" numberStoredAsText="1"/>
  </ignoredErrors>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県版（水稲）</vt:lpstr>
      <vt:lpstr>'県版（水稲）'!Print_Area</vt:lpstr>
      <vt:lpstr>'県版（水稲）'!Print_Titles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2026-06-17T02:48:38Z</dcterms:created>
  <dcterms:modified xsi:type="dcterms:W3CDTF">2026-06-19T00:50:51Z</dcterms:modified>
  <cp:category/>
  <cp:contentStatus/>
</cp:coreProperties>
</file>