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7.23\disc\04 課：施設支援班\115原油価格・物価高騰等緊急対策投資促進事業\R8年度\●作業用\要綱関係\"/>
    </mc:Choice>
  </mc:AlternateContent>
  <xr:revisionPtr revIDLastSave="0" documentId="13_ncr:1_{4940843E-DFDD-4E1D-854E-2851B1B933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ネルギー実績入力用シート" sheetId="34" r:id="rId1"/>
    <sheet name="省エネ率" sheetId="37" r:id="rId2"/>
    <sheet name="補助事業前" sheetId="36" r:id="rId3"/>
    <sheet name="補助事業後" sheetId="35" r:id="rId4"/>
  </sheets>
  <definedNames>
    <definedName name="_xlnm.Print_Area" localSheetId="0">エネルギー実績入力用シート!$A$1:$P$31</definedName>
    <definedName name="_xlnm.Print_Area" localSheetId="1">省エネ率!$A$1:$F$16</definedName>
    <definedName name="_xlnm.Print_Area" localSheetId="3">補助事業後!$A$1:$I$25</definedName>
    <definedName name="_xlnm.Print_Area" localSheetId="2">補助事業前!$A$1:$I$25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4" l="1"/>
  <c r="B15" i="35" l="1"/>
  <c r="B15" i="36"/>
  <c r="E13" i="34" l="1"/>
  <c r="C5" i="36" s="1"/>
  <c r="G5" i="36" s="1"/>
  <c r="O25" i="34" l="1"/>
  <c r="C15" i="35" s="1"/>
  <c r="N25" i="34"/>
  <c r="M25" i="34"/>
  <c r="C13" i="35" s="1"/>
  <c r="L25" i="34"/>
  <c r="C12" i="35" s="1"/>
  <c r="K25" i="34"/>
  <c r="C11" i="35" s="1"/>
  <c r="J25" i="34"/>
  <c r="C10" i="35" s="1"/>
  <c r="I25" i="34"/>
  <c r="C9" i="35" s="1"/>
  <c r="H25" i="34"/>
  <c r="C8" i="35" s="1"/>
  <c r="G25" i="34"/>
  <c r="C7" i="35" s="1"/>
  <c r="F25" i="34"/>
  <c r="C6" i="35" s="1"/>
  <c r="C5" i="35"/>
  <c r="G5" i="35" s="1"/>
  <c r="C14" i="35" l="1"/>
  <c r="E31" i="34"/>
  <c r="E15" i="35"/>
  <c r="D15" i="35"/>
  <c r="O13" i="34"/>
  <c r="O31" i="34" s="1"/>
  <c r="N13" i="34"/>
  <c r="N31" i="34" s="1"/>
  <c r="M13" i="34"/>
  <c r="M31" i="34" s="1"/>
  <c r="L13" i="34"/>
  <c r="L31" i="34" s="1"/>
  <c r="K13" i="34"/>
  <c r="K31" i="34" s="1"/>
  <c r="J13" i="34"/>
  <c r="J31" i="34" s="1"/>
  <c r="I13" i="34"/>
  <c r="H13" i="34"/>
  <c r="H31" i="34" s="1"/>
  <c r="G13" i="34"/>
  <c r="F13" i="34"/>
  <c r="F31" i="34" s="1"/>
  <c r="G7" i="35" l="1"/>
  <c r="G31" i="34"/>
  <c r="C7" i="36"/>
  <c r="G7" i="36" s="1"/>
  <c r="C8" i="36"/>
  <c r="G8" i="36" s="1"/>
  <c r="C9" i="36"/>
  <c r="G9" i="36" s="1"/>
  <c r="I31" i="34"/>
  <c r="G12" i="35"/>
  <c r="C12" i="36"/>
  <c r="G12" i="36" s="1"/>
  <c r="C15" i="36"/>
  <c r="G15" i="35"/>
  <c r="C10" i="36"/>
  <c r="G10" i="36" s="1"/>
  <c r="C13" i="36"/>
  <c r="G13" i="36" s="1"/>
  <c r="C6" i="36"/>
  <c r="G6" i="36" s="1"/>
  <c r="C11" i="36"/>
  <c r="C14" i="36"/>
  <c r="G14" i="36" s="1"/>
  <c r="G8" i="35"/>
  <c r="G15" i="36"/>
  <c r="G9" i="35"/>
  <c r="G6" i="35"/>
  <c r="G10" i="35"/>
  <c r="G14" i="35"/>
  <c r="G11" i="35"/>
  <c r="G13" i="35"/>
  <c r="G11" i="36"/>
  <c r="G16" i="35" l="1"/>
  <c r="G16" i="36"/>
  <c r="D3" i="37" s="1"/>
  <c r="E3" i="37" l="1"/>
  <c r="E4" i="37" l="1"/>
  <c r="E6" i="37" s="1"/>
  <c r="E7" i="37" l="1"/>
</calcChain>
</file>

<file path=xl/sharedStrings.xml><?xml version="1.0" encoding="utf-8"?>
<sst xmlns="http://schemas.openxmlformats.org/spreadsheetml/2006/main" count="223" uniqueCount="83">
  <si>
    <t>合計</t>
    <rPh sb="0" eb="2">
      <t>ゴウケイ</t>
    </rPh>
    <phoneticPr fontId="3"/>
  </si>
  <si>
    <t>年</t>
    <rPh sb="0" eb="1">
      <t>ネン</t>
    </rPh>
    <phoneticPr fontId="3"/>
  </si>
  <si>
    <t>買電
（自家発電分を除く）</t>
    <rPh sb="0" eb="1">
      <t>カ</t>
    </rPh>
    <rPh sb="1" eb="2">
      <t>デン</t>
    </rPh>
    <rPh sb="6" eb="8">
      <t>ハツデン</t>
    </rPh>
    <rPh sb="8" eb="9">
      <t>ブン</t>
    </rPh>
    <phoneticPr fontId="5"/>
  </si>
  <si>
    <t>ガソリン
（車両用を除く）</t>
    <rPh sb="6" eb="8">
      <t>シャリョウ</t>
    </rPh>
    <rPh sb="8" eb="9">
      <t>ヨウ</t>
    </rPh>
    <rPh sb="10" eb="11">
      <t>ノゾ</t>
    </rPh>
    <phoneticPr fontId="5"/>
  </si>
  <si>
    <t>灯油</t>
  </si>
  <si>
    <t>軽油
（車両用を除く）</t>
    <rPh sb="0" eb="1">
      <t>カル</t>
    </rPh>
    <phoneticPr fontId="5"/>
  </si>
  <si>
    <t>A重油</t>
    <rPh sb="1" eb="3">
      <t>ジュウユ</t>
    </rPh>
    <phoneticPr fontId="3"/>
  </si>
  <si>
    <t>A重油</t>
    <rPh sb="1" eb="3">
      <t>ジュウユ</t>
    </rPh>
    <phoneticPr fontId="5"/>
  </si>
  <si>
    <t>B・C重油</t>
    <rPh sb="3" eb="5">
      <t>ジュウユ</t>
    </rPh>
    <phoneticPr fontId="3"/>
  </si>
  <si>
    <t>B・C重油</t>
    <rPh sb="3" eb="5">
      <t>ジュウユ</t>
    </rPh>
    <phoneticPr fontId="5"/>
  </si>
  <si>
    <t>液化
石油ガス（LPG）</t>
    <rPh sb="0" eb="2">
      <t>エキカ</t>
    </rPh>
    <rPh sb="3" eb="5">
      <t>セキユ</t>
    </rPh>
    <phoneticPr fontId="5"/>
  </si>
  <si>
    <t>天然ガス
（液化天然ガス
を除く）</t>
    <rPh sb="0" eb="2">
      <t>テンネン</t>
    </rPh>
    <rPh sb="6" eb="8">
      <t>エキカ</t>
    </rPh>
    <rPh sb="8" eb="10">
      <t>テンネン</t>
    </rPh>
    <rPh sb="14" eb="15">
      <t>ノゾ</t>
    </rPh>
    <phoneticPr fontId="5"/>
  </si>
  <si>
    <t>都市ガス</t>
    <rPh sb="0" eb="2">
      <t>トシ</t>
    </rPh>
    <phoneticPr fontId="3"/>
  </si>
  <si>
    <t>都市ガス</t>
    <rPh sb="0" eb="2">
      <t>トシ</t>
    </rPh>
    <phoneticPr fontId="5"/>
  </si>
  <si>
    <t>昼間</t>
    <rPh sb="0" eb="2">
      <t>ヒルマ</t>
    </rPh>
    <phoneticPr fontId="5"/>
  </si>
  <si>
    <t>夜間</t>
    <rPh sb="0" eb="2">
      <t>ヤカン</t>
    </rPh>
    <phoneticPr fontId="5"/>
  </si>
  <si>
    <t>kWh</t>
  </si>
  <si>
    <t>L</t>
  </si>
  <si>
    <t>m3</t>
  </si>
  <si>
    <t>m3</t>
    <phoneticPr fontId="8"/>
  </si>
  <si>
    <t>元号</t>
    <rPh sb="0" eb="2">
      <t>ゲンゴウ</t>
    </rPh>
    <phoneticPr fontId="3"/>
  </si>
  <si>
    <t>月</t>
    <rPh sb="0" eb="1">
      <t>ゲツ</t>
    </rPh>
    <phoneticPr fontId="3"/>
  </si>
  <si>
    <t>令和</t>
    <rPh sb="0" eb="2">
      <t>レイワ</t>
    </rPh>
    <phoneticPr fontId="3"/>
  </si>
  <si>
    <t>合　計</t>
    <rPh sb="0" eb="1">
      <t>ゴウ</t>
    </rPh>
    <rPh sb="2" eb="3">
      <t>ケイ</t>
    </rPh>
    <phoneticPr fontId="3"/>
  </si>
  <si>
    <t>エネルギー種別</t>
    <phoneticPr fontId="3"/>
  </si>
  <si>
    <t>電気及び燃料種別</t>
    <rPh sb="0" eb="2">
      <t>デンキ</t>
    </rPh>
    <rPh sb="2" eb="3">
      <t>オヨ</t>
    </rPh>
    <rPh sb="4" eb="6">
      <t>ネンリョウ</t>
    </rPh>
    <rPh sb="6" eb="8">
      <t>シュベツ</t>
    </rPh>
    <phoneticPr fontId="3"/>
  </si>
  <si>
    <t>単位当たり発熱量</t>
    <rPh sb="0" eb="2">
      <t>タンイ</t>
    </rPh>
    <rPh sb="2" eb="3">
      <t>ア</t>
    </rPh>
    <rPh sb="5" eb="8">
      <t>ハツネツリョウ</t>
    </rPh>
    <phoneticPr fontId="3"/>
  </si>
  <si>
    <t>発熱量</t>
    <rPh sb="0" eb="3">
      <t>ハツネツリョウ</t>
    </rPh>
    <phoneticPr fontId="3"/>
  </si>
  <si>
    <t>昼間買電（自家発電分を除く）</t>
    <rPh sb="0" eb="2">
      <t>ヒルマ</t>
    </rPh>
    <rPh sb="2" eb="3">
      <t>カ</t>
    </rPh>
    <rPh sb="3" eb="4">
      <t>デン</t>
    </rPh>
    <rPh sb="7" eb="9">
      <t>ハツデン</t>
    </rPh>
    <rPh sb="9" eb="10">
      <t>ブン</t>
    </rPh>
    <phoneticPr fontId="3"/>
  </si>
  <si>
    <t>千kWh</t>
    <rPh sb="0" eb="1">
      <t>セン</t>
    </rPh>
    <phoneticPr fontId="3"/>
  </si>
  <si>
    <t>GJ/千KWh</t>
    <rPh sb="3" eb="4">
      <t>セン</t>
    </rPh>
    <phoneticPr fontId="3"/>
  </si>
  <si>
    <t>GJ</t>
    <phoneticPr fontId="3"/>
  </si>
  <si>
    <t>夜間買電（自家発電分を除く）</t>
    <rPh sb="0" eb="2">
      <t>ヤカン</t>
    </rPh>
    <rPh sb="2" eb="3">
      <t>バイ</t>
    </rPh>
    <rPh sb="3" eb="4">
      <t>デン</t>
    </rPh>
    <rPh sb="7" eb="9">
      <t>ハツデン</t>
    </rPh>
    <rPh sb="9" eb="10">
      <t>ブン</t>
    </rPh>
    <phoneticPr fontId="3"/>
  </si>
  <si>
    <t>ガソリン</t>
    <phoneticPr fontId="3"/>
  </si>
  <si>
    <t>kL</t>
    <phoneticPr fontId="3"/>
  </si>
  <si>
    <t>GJ/kL</t>
    <phoneticPr fontId="3"/>
  </si>
  <si>
    <t>灯油</t>
    <phoneticPr fontId="3"/>
  </si>
  <si>
    <t>軽油</t>
    <rPh sb="0" eb="1">
      <t>カル</t>
    </rPh>
    <phoneticPr fontId="3"/>
  </si>
  <si>
    <t>液化石油ガス（LPG）・プロパンガス　※</t>
    <rPh sb="0" eb="2">
      <t>エキカ</t>
    </rPh>
    <rPh sb="2" eb="4">
      <t>セキユ</t>
    </rPh>
    <phoneticPr fontId="3"/>
  </si>
  <si>
    <t>t</t>
    <phoneticPr fontId="3"/>
  </si>
  <si>
    <t>GJ/t</t>
    <phoneticPr fontId="3"/>
  </si>
  <si>
    <t>天然ガス（液化天然ガスを除く）</t>
    <rPh sb="0" eb="2">
      <t>テンネン</t>
    </rPh>
    <rPh sb="5" eb="7">
      <t>エキカ</t>
    </rPh>
    <rPh sb="7" eb="9">
      <t>テンネン</t>
    </rPh>
    <rPh sb="12" eb="13">
      <t>ノゾ</t>
    </rPh>
    <phoneticPr fontId="3"/>
  </si>
  <si>
    <r>
      <t>千m3</t>
    </r>
    <r>
      <rPr>
        <vertAlign val="superscript"/>
        <sz val="10"/>
        <color indexed="8"/>
        <rFont val="ＭＳ 明朝"/>
        <family val="1"/>
        <charset val="128"/>
      </rPr>
      <t/>
    </r>
    <rPh sb="0" eb="1">
      <t>セン</t>
    </rPh>
    <phoneticPr fontId="3"/>
  </si>
  <si>
    <t>GJ/千Nｍ3</t>
    <rPh sb="3" eb="4">
      <t>セン</t>
    </rPh>
    <phoneticPr fontId="3"/>
  </si>
  <si>
    <t>＜出展＞</t>
    <rPh sb="1" eb="3">
      <t>シュッテン</t>
    </rPh>
    <phoneticPr fontId="3"/>
  </si>
  <si>
    <t>※注１：都市ガスの単位当たりの発熱量は供給会社によって異なります。</t>
    <rPh sb="1" eb="2">
      <t>チュウ</t>
    </rPh>
    <rPh sb="4" eb="6">
      <t>トシ</t>
    </rPh>
    <rPh sb="9" eb="11">
      <t>タンイ</t>
    </rPh>
    <rPh sb="11" eb="12">
      <t>ア</t>
    </rPh>
    <rPh sb="15" eb="18">
      <t>ハツネツリョウ</t>
    </rPh>
    <rPh sb="19" eb="21">
      <t>キョウキュウ</t>
    </rPh>
    <rPh sb="21" eb="23">
      <t>カイシャ</t>
    </rPh>
    <rPh sb="27" eb="28">
      <t>コト</t>
    </rPh>
    <phoneticPr fontId="3"/>
  </si>
  <si>
    <t>※注２：上表に記載以外の燃料を使用している場合は，出展を参考にしながら適宜欄を追加してください。</t>
    <rPh sb="1" eb="2">
      <t>チュウ</t>
    </rPh>
    <rPh sb="4" eb="6">
      <t>ジョウヒョウ</t>
    </rPh>
    <rPh sb="7" eb="9">
      <t>キサイ</t>
    </rPh>
    <rPh sb="9" eb="11">
      <t>イガイ</t>
    </rPh>
    <rPh sb="12" eb="14">
      <t>ネンリョウ</t>
    </rPh>
    <rPh sb="15" eb="17">
      <t>シヨウ</t>
    </rPh>
    <rPh sb="21" eb="23">
      <t>バアイ</t>
    </rPh>
    <rPh sb="25" eb="27">
      <t>シュッテン</t>
    </rPh>
    <rPh sb="28" eb="30">
      <t>サンコウ</t>
    </rPh>
    <rPh sb="35" eb="37">
      <t>テキギ</t>
    </rPh>
    <rPh sb="37" eb="38">
      <t>ラン</t>
    </rPh>
    <rPh sb="39" eb="41">
      <t>ツイカ</t>
    </rPh>
    <phoneticPr fontId="3"/>
  </si>
  <si>
    <t>※プロパンガスと液化石油ガスの使用量は，入力用シートの㎥からｔに換算しています。</t>
    <rPh sb="8" eb="10">
      <t>エキカ</t>
    </rPh>
    <rPh sb="10" eb="12">
      <t>セキユ</t>
    </rPh>
    <rPh sb="15" eb="18">
      <t>シヨウリョウ</t>
    </rPh>
    <rPh sb="20" eb="23">
      <t>ニュウリョクヨウ</t>
    </rPh>
    <rPh sb="32" eb="34">
      <t>カンサン</t>
    </rPh>
    <phoneticPr fontId="3"/>
  </si>
  <si>
    <t>・一般財団法人省エネルギーセンター「省エネ法関係情報」</t>
    <rPh sb="1" eb="3">
      <t>イッパン</t>
    </rPh>
    <rPh sb="3" eb="7">
      <t>ザイダンホウジン</t>
    </rPh>
    <rPh sb="7" eb="8">
      <t>ショウ</t>
    </rPh>
    <rPh sb="18" eb="19">
      <t>ショウ</t>
    </rPh>
    <rPh sb="21" eb="22">
      <t>ホウ</t>
    </rPh>
    <rPh sb="22" eb="26">
      <t>カンケイジョウホウ</t>
    </rPh>
    <phoneticPr fontId="3"/>
  </si>
  <si>
    <t>　→　参照ホームページ：</t>
    <rPh sb="3" eb="5">
      <t>サンショウ</t>
    </rPh>
    <phoneticPr fontId="3"/>
  </si>
  <si>
    <t>https://www.eccj.or.jp/law06/index.html</t>
    <phoneticPr fontId="3"/>
  </si>
  <si>
    <t>補助事業前</t>
    <rPh sb="0" eb="2">
      <t>ホジョ</t>
    </rPh>
    <rPh sb="2" eb="4">
      <t>ジギョウ</t>
    </rPh>
    <rPh sb="4" eb="5">
      <t>マエ</t>
    </rPh>
    <phoneticPr fontId="3"/>
  </si>
  <si>
    <t>補助事業後（見込）</t>
    <rPh sb="0" eb="2">
      <t>ホジョ</t>
    </rPh>
    <rPh sb="2" eb="4">
      <t>ジギョウ</t>
    </rPh>
    <rPh sb="4" eb="5">
      <t>ゴ</t>
    </rPh>
    <rPh sb="6" eb="8">
      <t>ミコミ</t>
    </rPh>
    <phoneticPr fontId="3"/>
  </si>
  <si>
    <t>A</t>
    <phoneticPr fontId="3"/>
  </si>
  <si>
    <t>B</t>
    <phoneticPr fontId="3"/>
  </si>
  <si>
    <t>C</t>
    <phoneticPr fontId="3"/>
  </si>
  <si>
    <t>＜計算式等＞</t>
    <rPh sb="1" eb="4">
      <t>ケイサンシキ</t>
    </rPh>
    <rPh sb="4" eb="5">
      <t>トウ</t>
    </rPh>
    <phoneticPr fontId="3"/>
  </si>
  <si>
    <t>A＝別シートから自動的に転記。</t>
    <rPh sb="2" eb="3">
      <t>ベツ</t>
    </rPh>
    <rPh sb="8" eb="11">
      <t>ジドウテキ</t>
    </rPh>
    <rPh sb="12" eb="14">
      <t>テンキ</t>
    </rPh>
    <phoneticPr fontId="3"/>
  </si>
  <si>
    <t>発熱削減量（GJ/６ヶ月）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</si>
  <si>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</si>
  <si>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費用対効果（GJ/千円 ・６ヶ月）</t>
    <rPh sb="0" eb="2">
      <t>ヒヨウ</t>
    </rPh>
    <rPh sb="2" eb="5">
      <t>タイコウカ</t>
    </rPh>
    <rPh sb="9" eb="11">
      <t>センエン</t>
    </rPh>
    <phoneticPr fontId="3"/>
  </si>
  <si>
    <r>
      <t>≪補助事業後≫発熱量換算</t>
    </r>
    <r>
      <rPr>
        <b/>
        <sz val="18"/>
        <color indexed="8"/>
        <rFont val="ＭＳ Ｐゴシック"/>
        <family val="3"/>
        <charset val="128"/>
      </rPr>
      <t>簡易計算シート</t>
    </r>
    <rPh sb="1" eb="3">
      <t>ホジョ</t>
    </rPh>
    <rPh sb="3" eb="5">
      <t>ジギョウ</t>
    </rPh>
    <rPh sb="5" eb="6">
      <t>アト</t>
    </rPh>
    <rPh sb="7" eb="10">
      <t>ハツネツリョウ</t>
    </rPh>
    <rPh sb="10" eb="12">
      <t>カンサン</t>
    </rPh>
    <rPh sb="12" eb="14">
      <t>カンイ</t>
    </rPh>
    <rPh sb="14" eb="16">
      <t>ケイサン</t>
    </rPh>
    <phoneticPr fontId="3"/>
  </si>
  <si>
    <t>B＝補助事業前のA－補助事業後（見込）のA</t>
    <phoneticPr fontId="3"/>
  </si>
  <si>
    <t>６ヶ月間使用量</t>
    <rPh sb="3" eb="4">
      <t>カン</t>
    </rPh>
    <rPh sb="4" eb="7">
      <t>シヨウリョウ</t>
    </rPh>
    <phoneticPr fontId="3"/>
  </si>
  <si>
    <t>６ヶ月間使用量</t>
    <rPh sb="2" eb="3">
      <t>ゲツ</t>
    </rPh>
    <rPh sb="4" eb="7">
      <t>シヨウリョウ</t>
    </rPh>
    <phoneticPr fontId="3"/>
  </si>
  <si>
    <r>
      <t>≪補助事業前≫</t>
    </r>
    <r>
      <rPr>
        <b/>
        <sz val="18"/>
        <color indexed="8"/>
        <rFont val="ＭＳ Ｐゴシック"/>
        <family val="3"/>
        <charset val="128"/>
      </rPr>
      <t>発熱量換算簡易計算シート</t>
    </r>
    <rPh sb="1" eb="3">
      <t>ホジョ</t>
    </rPh>
    <rPh sb="3" eb="5">
      <t>ジギョウ</t>
    </rPh>
    <rPh sb="5" eb="6">
      <t>マエ</t>
    </rPh>
    <rPh sb="7" eb="9">
      <t>ハツネツ</t>
    </rPh>
    <rPh sb="9" eb="10">
      <t>リョウ</t>
    </rPh>
    <rPh sb="11" eb="12">
      <t>ザン</t>
    </rPh>
    <rPh sb="12" eb="14">
      <t>カンイ</t>
    </rPh>
    <rPh sb="14" eb="16">
      <t>ケイサン</t>
    </rPh>
    <phoneticPr fontId="3"/>
  </si>
  <si>
    <t>（参考）省エネルギー設備</t>
    <rPh sb="1" eb="3">
      <t>サンコウ</t>
    </rPh>
    <rPh sb="4" eb="5">
      <t>ショウ</t>
    </rPh>
    <rPh sb="10" eb="12">
      <t>セツビ</t>
    </rPh>
    <phoneticPr fontId="8"/>
  </si>
  <si>
    <t>③想定される省エネルギー効果</t>
    <phoneticPr fontId="3"/>
  </si>
  <si>
    <t>②設備導入後のエネルギー使用量（①と同時期で想定）</t>
    <rPh sb="14" eb="15">
      <t>リョウ</t>
    </rPh>
    <rPh sb="18" eb="21">
      <t>ドウジキ</t>
    </rPh>
    <rPh sb="22" eb="24">
      <t>ソウテイ</t>
    </rPh>
    <phoneticPr fontId="3"/>
  </si>
  <si>
    <t>対象設備等の発熱量
（GJ/６ヶ月）</t>
    <rPh sb="2" eb="4">
      <t>セツビ</t>
    </rPh>
    <rPh sb="4" eb="5">
      <t>トウ</t>
    </rPh>
    <rPh sb="6" eb="9">
      <t>ハツネツリョウ</t>
    </rPh>
    <rPh sb="16" eb="17">
      <t>ゲツ</t>
    </rPh>
    <phoneticPr fontId="3"/>
  </si>
  <si>
    <t>省エネルギー設備導入における省エネルギー効果</t>
    <rPh sb="0" eb="1">
      <t>ショウ</t>
    </rPh>
    <rPh sb="6" eb="8">
      <t>セツビ</t>
    </rPh>
    <rPh sb="8" eb="10">
      <t>ドウニュウ</t>
    </rPh>
    <rPh sb="14" eb="15">
      <t>ショウ</t>
    </rPh>
    <rPh sb="20" eb="22">
      <t>コウカ</t>
    </rPh>
    <phoneticPr fontId="3"/>
  </si>
  <si>
    <t>エネルギー削減量</t>
    <rPh sb="5" eb="8">
      <t>サクゲンリョウ</t>
    </rPh>
    <phoneticPr fontId="3"/>
  </si>
  <si>
    <t>参考</t>
    <rPh sb="0" eb="2">
      <t>サンコウ</t>
    </rPh>
    <phoneticPr fontId="3"/>
  </si>
  <si>
    <t>既存設備等の導入時期</t>
    <rPh sb="0" eb="2">
      <t>キゾン</t>
    </rPh>
    <rPh sb="2" eb="4">
      <t>セツビ</t>
    </rPh>
    <rPh sb="4" eb="5">
      <t>トウ</t>
    </rPh>
    <rPh sb="6" eb="8">
      <t>ドウニュウ</t>
    </rPh>
    <rPh sb="8" eb="10">
      <t>ジキ</t>
    </rPh>
    <phoneticPr fontId="3"/>
  </si>
  <si>
    <t>その他</t>
    <rPh sb="2" eb="3">
      <t>タ</t>
    </rPh>
    <phoneticPr fontId="3"/>
  </si>
  <si>
    <t>施設の建築時期</t>
    <rPh sb="0" eb="2">
      <t>シセツ</t>
    </rPh>
    <rPh sb="3" eb="5">
      <t>ケンチク</t>
    </rPh>
    <rPh sb="5" eb="7">
      <t>ジキ</t>
    </rPh>
    <phoneticPr fontId="3"/>
  </si>
  <si>
    <t>D</t>
    <phoneticPr fontId="3"/>
  </si>
  <si>
    <t>E</t>
    <phoneticPr fontId="3"/>
  </si>
  <si>
    <t>E＝B÷補助対象経費</t>
    <phoneticPr fontId="3"/>
  </si>
  <si>
    <t>消費エネルギー削減率</t>
    <rPh sb="0" eb="2">
      <t>ショウヒ</t>
    </rPh>
    <rPh sb="7" eb="10">
      <t>サクゲンリツ</t>
    </rPh>
    <phoneticPr fontId="3"/>
  </si>
  <si>
    <t>D＝B÷A（補助事業前）</t>
    <rPh sb="6" eb="10">
      <t>ホジョジギョウ</t>
    </rPh>
    <rPh sb="10" eb="11">
      <t>マエ</t>
    </rPh>
    <phoneticPr fontId="3"/>
  </si>
  <si>
    <t>C＝手入力</t>
    <rPh sb="2" eb="5">
      <t>テニュウリョク</t>
    </rPh>
    <phoneticPr fontId="3"/>
  </si>
  <si>
    <t>①令和７年１０月から令和８年３月までのエネルギー使用量（実績）</t>
    <rPh sb="24" eb="27">
      <t>シヨウリョウ</t>
    </rPh>
    <rPh sb="28" eb="30">
      <t>ジッセキ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</si>
</sst>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,##0.0"/>
    <numFmt numFmtId="178" formatCode="#,##0.000000_ "/>
    <numFmt numFmtId="179" formatCode="#,##0.000;[Red]\-#,##0.000"/>
    <numFmt numFmtId="180" formatCode="#,##0.000_ "/>
    <numFmt numFmtId="181" formatCode="#,##0;&quot;▲ &quot;#,##0"/>
    <numFmt numFmtId="182" formatCode="#,##0.0000;&quot;△ &quot;#,##0.0000"/>
    <numFmt numFmtId="183" formatCode="0.00_);[Red]\(0.00\)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vertAlign val="superscript"/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8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DFFFF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>
      <alignment vertical="center"/>
    </xf>
    <xf numFmtId="0" fontId="7" fillId="0" borderId="0" xfId="7" applyFont="1"/>
    <xf numFmtId="0" fontId="7" fillId="0" borderId="0" xfId="7" applyFont="1" applyBorder="1"/>
    <xf numFmtId="0" fontId="12" fillId="0" borderId="0" xfId="7" applyFont="1"/>
    <xf numFmtId="0" fontId="9" fillId="0" borderId="17" xfId="7" applyFont="1" applyBorder="1" applyAlignment="1">
      <alignment horizontal="center" vertical="center" wrapText="1"/>
    </xf>
    <xf numFmtId="0" fontId="9" fillId="0" borderId="24" xfId="7" applyFont="1" applyBorder="1" applyAlignment="1">
      <alignment horizontal="center" vertical="center"/>
    </xf>
    <xf numFmtId="0" fontId="9" fillId="0" borderId="17" xfId="7" applyFont="1" applyBorder="1" applyAlignment="1">
      <alignment horizontal="center" vertical="center"/>
    </xf>
    <xf numFmtId="0" fontId="10" fillId="0" borderId="19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/>
    </xf>
    <xf numFmtId="0" fontId="9" fillId="0" borderId="15" xfId="7" applyFont="1" applyBorder="1" applyAlignment="1">
      <alignment horizontal="center" vertical="center"/>
    </xf>
    <xf numFmtId="0" fontId="9" fillId="0" borderId="31" xfId="7" applyFont="1" applyBorder="1" applyAlignment="1">
      <alignment horizontal="center" vertical="center"/>
    </xf>
    <xf numFmtId="0" fontId="9" fillId="0" borderId="32" xfId="7" applyFont="1" applyBorder="1" applyAlignment="1">
      <alignment horizontal="center" vertical="center"/>
    </xf>
    <xf numFmtId="0" fontId="9" fillId="0" borderId="33" xfId="7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 wrapText="1"/>
    </xf>
    <xf numFmtId="0" fontId="10" fillId="0" borderId="33" xfId="7" applyFont="1" applyFill="1" applyBorder="1" applyAlignment="1">
      <alignment horizontal="center" vertical="center"/>
    </xf>
    <xf numFmtId="0" fontId="10" fillId="0" borderId="35" xfId="7" applyFont="1" applyFill="1" applyBorder="1" applyAlignment="1">
      <alignment horizontal="center" vertical="center"/>
    </xf>
    <xf numFmtId="0" fontId="9" fillId="0" borderId="30" xfId="7" applyFont="1" applyBorder="1" applyAlignment="1">
      <alignment horizontal="center" vertical="center" wrapText="1"/>
    </xf>
    <xf numFmtId="0" fontId="0" fillId="0" borderId="0" xfId="0" applyFont="1" applyProtection="1">
      <alignment vertical="center"/>
    </xf>
    <xf numFmtId="0" fontId="1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9" fillId="0" borderId="49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54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Protection="1">
      <alignment vertical="center"/>
    </xf>
    <xf numFmtId="0" fontId="0" fillId="0" borderId="11" xfId="0" applyFont="1" applyFill="1" applyBorder="1" applyAlignment="1" applyProtection="1">
      <alignment horizontal="center" vertical="center"/>
    </xf>
    <xf numFmtId="0" fontId="19" fillId="0" borderId="56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Protection="1">
      <alignment vertical="center"/>
    </xf>
    <xf numFmtId="0" fontId="0" fillId="0" borderId="3" xfId="0" applyFont="1" applyFill="1" applyBorder="1" applyAlignment="1" applyProtection="1">
      <alignment horizontal="center" vertical="center"/>
    </xf>
    <xf numFmtId="0" fontId="19" fillId="0" borderId="55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57" xfId="0" applyFont="1" applyFill="1" applyBorder="1" applyAlignment="1" applyProtection="1">
      <alignment horizontal="center" vertical="center" wrapText="1"/>
    </xf>
    <xf numFmtId="0" fontId="0" fillId="0" borderId="60" xfId="0" applyFont="1" applyFill="1" applyBorder="1" applyProtection="1">
      <alignment vertical="center"/>
    </xf>
    <xf numFmtId="0" fontId="0" fillId="0" borderId="61" xfId="0" applyFont="1" applyFill="1" applyBorder="1" applyAlignment="1" applyProtection="1">
      <alignment horizontal="center" vertical="center"/>
    </xf>
    <xf numFmtId="0" fontId="19" fillId="0" borderId="63" xfId="0" applyFont="1" applyFill="1" applyBorder="1" applyAlignment="1" applyProtection="1">
      <alignment horizontal="center" vertical="center" wrapText="1"/>
    </xf>
    <xf numFmtId="0" fontId="0" fillId="0" borderId="66" xfId="0" applyFont="1" applyFill="1" applyBorder="1" applyAlignment="1" applyProtection="1">
      <alignment horizontal="center" vertical="center"/>
    </xf>
    <xf numFmtId="0" fontId="21" fillId="0" borderId="7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 vertical="center"/>
    </xf>
    <xf numFmtId="0" fontId="22" fillId="0" borderId="0" xfId="9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horizontal="center" vertical="center"/>
    </xf>
    <xf numFmtId="0" fontId="19" fillId="0" borderId="64" xfId="0" applyFont="1" applyFill="1" applyBorder="1" applyAlignment="1" applyProtection="1">
      <alignment horizontal="center" vertical="center" wrapText="1"/>
    </xf>
    <xf numFmtId="0" fontId="0" fillId="0" borderId="65" xfId="0" applyFont="1" applyFill="1" applyBorder="1" applyProtection="1">
      <alignment vertical="center"/>
    </xf>
    <xf numFmtId="0" fontId="10" fillId="0" borderId="73" xfId="7" applyFont="1" applyFill="1" applyBorder="1" applyAlignment="1">
      <alignment horizontal="center" vertical="center"/>
    </xf>
    <xf numFmtId="0" fontId="10" fillId="0" borderId="75" xfId="7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0" xfId="0" applyFill="1" applyBorder="1" applyProtection="1">
      <alignment vertical="center"/>
    </xf>
    <xf numFmtId="0" fontId="0" fillId="0" borderId="11" xfId="0" applyFill="1" applyBorder="1" applyAlignment="1" applyProtection="1">
      <alignment vertical="center" wrapText="1"/>
    </xf>
    <xf numFmtId="0" fontId="0" fillId="0" borderId="80" xfId="0" applyFill="1" applyBorder="1" applyProtection="1">
      <alignment vertical="center"/>
      <protection locked="0"/>
    </xf>
    <xf numFmtId="0" fontId="0" fillId="0" borderId="40" xfId="0" applyFill="1" applyBorder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13" fillId="3" borderId="77" xfId="0" applyFont="1" applyFill="1" applyBorder="1" applyAlignment="1" applyProtection="1">
      <alignment horizontal="center" vertical="center"/>
    </xf>
    <xf numFmtId="0" fontId="13" fillId="2" borderId="78" xfId="0" applyFont="1" applyFill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181" fontId="7" fillId="0" borderId="0" xfId="4" applyNumberFormat="1" applyFont="1" applyBorder="1" applyAlignment="1"/>
    <xf numFmtId="0" fontId="0" fillId="0" borderId="20" xfId="0" applyFont="1" applyFill="1" applyBorder="1" applyAlignment="1" applyProtection="1">
      <alignment horizontal="center" vertical="center"/>
    </xf>
    <xf numFmtId="0" fontId="0" fillId="0" borderId="59" xfId="0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 applyProtection="1">
      <alignment horizontal="center" vertical="center"/>
    </xf>
    <xf numFmtId="38" fontId="7" fillId="5" borderId="37" xfId="4" applyFont="1" applyFill="1" applyBorder="1" applyAlignment="1">
      <alignment vertical="center"/>
    </xf>
    <xf numFmtId="38" fontId="7" fillId="5" borderId="12" xfId="4" applyFont="1" applyFill="1" applyBorder="1" applyAlignment="1"/>
    <xf numFmtId="180" fontId="13" fillId="5" borderId="79" xfId="0" applyNumberFormat="1" applyFont="1" applyFill="1" applyBorder="1" applyProtection="1">
      <alignment vertical="center"/>
    </xf>
    <xf numFmtId="180" fontId="13" fillId="5" borderId="56" xfId="0" applyNumberFormat="1" applyFont="1" applyFill="1" applyBorder="1" applyProtection="1">
      <alignment vertical="center"/>
    </xf>
    <xf numFmtId="177" fontId="19" fillId="5" borderId="9" xfId="0" applyNumberFormat="1" applyFont="1" applyFill="1" applyBorder="1" applyAlignment="1" applyProtection="1">
      <alignment horizontal="center" vertical="center" wrapText="1"/>
    </xf>
    <xf numFmtId="177" fontId="19" fillId="5" borderId="55" xfId="0" applyNumberFormat="1" applyFont="1" applyFill="1" applyBorder="1" applyAlignment="1" applyProtection="1">
      <alignment horizontal="center" vertical="center" wrapText="1"/>
    </xf>
    <xf numFmtId="177" fontId="19" fillId="5" borderId="63" xfId="0" applyNumberFormat="1" applyFont="1" applyFill="1" applyBorder="1" applyAlignment="1" applyProtection="1">
      <alignment horizontal="center" vertical="center" wrapText="1"/>
    </xf>
    <xf numFmtId="40" fontId="19" fillId="5" borderId="42" xfId="4" applyNumberFormat="1" applyFont="1" applyFill="1" applyBorder="1" applyProtection="1">
      <alignment vertical="center"/>
    </xf>
    <xf numFmtId="40" fontId="19" fillId="5" borderId="1" xfId="4" applyNumberFormat="1" applyFont="1" applyFill="1" applyBorder="1" applyProtection="1">
      <alignment vertical="center"/>
    </xf>
    <xf numFmtId="40" fontId="19" fillId="5" borderId="62" xfId="4" applyNumberFormat="1" applyFont="1" applyFill="1" applyBorder="1" applyProtection="1">
      <alignment vertical="center"/>
    </xf>
    <xf numFmtId="40" fontId="19" fillId="5" borderId="67" xfId="4" applyNumberFormat="1" applyFont="1" applyFill="1" applyBorder="1" applyProtection="1">
      <alignment vertical="center"/>
    </xf>
    <xf numFmtId="179" fontId="21" fillId="5" borderId="69" xfId="4" applyNumberFormat="1" applyFont="1" applyFill="1" applyBorder="1" applyProtection="1">
      <alignment vertical="center"/>
    </xf>
    <xf numFmtId="0" fontId="19" fillId="4" borderId="64" xfId="0" applyFont="1" applyFill="1" applyBorder="1" applyAlignment="1" applyProtection="1">
      <alignment horizontal="center" vertical="center" wrapText="1"/>
      <protection locked="0"/>
    </xf>
    <xf numFmtId="0" fontId="0" fillId="4" borderId="65" xfId="0" applyFont="1" applyFill="1" applyBorder="1" applyProtection="1">
      <alignment vertical="center"/>
      <protection locked="0"/>
    </xf>
    <xf numFmtId="0" fontId="9" fillId="0" borderId="72" xfId="7" applyFont="1" applyBorder="1" applyAlignment="1">
      <alignment horizontal="center" vertical="center"/>
    </xf>
    <xf numFmtId="0" fontId="9" fillId="0" borderId="17" xfId="7" applyFont="1" applyBorder="1" applyAlignment="1">
      <alignment horizontal="center" vertical="center" wrapText="1"/>
    </xf>
    <xf numFmtId="0" fontId="22" fillId="0" borderId="0" xfId="9" applyAlignment="1" applyProtection="1">
      <alignment horizontal="right" vertical="center"/>
    </xf>
    <xf numFmtId="182" fontId="13" fillId="5" borderId="54" xfId="0" applyNumberFormat="1" applyFont="1" applyFill="1" applyBorder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9" fillId="0" borderId="84" xfId="7" applyFont="1" applyBorder="1" applyAlignment="1">
      <alignment horizontal="center" vertical="center"/>
    </xf>
    <xf numFmtId="0" fontId="9" fillId="0" borderId="75" xfId="7" applyFont="1" applyBorder="1" applyAlignment="1">
      <alignment horizontal="center" vertical="center"/>
    </xf>
    <xf numFmtId="38" fontId="7" fillId="4" borderId="87" xfId="4" applyFont="1" applyFill="1" applyBorder="1" applyAlignment="1">
      <alignment vertical="center"/>
    </xf>
    <xf numFmtId="38" fontId="7" fillId="4" borderId="16" xfId="4" applyFont="1" applyFill="1" applyBorder="1" applyAlignment="1">
      <alignment vertical="center"/>
    </xf>
    <xf numFmtId="38" fontId="7" fillId="4" borderId="38" xfId="4" applyFont="1" applyFill="1" applyBorder="1" applyAlignment="1">
      <alignment vertical="center"/>
    </xf>
    <xf numFmtId="38" fontId="7" fillId="5" borderId="13" xfId="4" applyFont="1" applyFill="1" applyBorder="1" applyAlignment="1"/>
    <xf numFmtId="38" fontId="7" fillId="5" borderId="14" xfId="4" applyFont="1" applyFill="1" applyBorder="1" applyAlignment="1"/>
    <xf numFmtId="177" fontId="19" fillId="5" borderId="9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Protection="1">
      <alignment vertical="center"/>
      <protection locked="0"/>
    </xf>
    <xf numFmtId="38" fontId="7" fillId="4" borderId="28" xfId="4" applyFont="1" applyFill="1" applyBorder="1" applyAlignment="1">
      <alignment vertical="center"/>
    </xf>
    <xf numFmtId="38" fontId="7" fillId="4" borderId="74" xfId="4" applyFont="1" applyFill="1" applyBorder="1" applyAlignment="1">
      <alignment vertical="center"/>
    </xf>
    <xf numFmtId="38" fontId="7" fillId="4" borderId="29" xfId="4" applyFont="1" applyFill="1" applyBorder="1" applyAlignment="1">
      <alignment vertical="center"/>
    </xf>
    <xf numFmtId="38" fontId="7" fillId="4" borderId="17" xfId="4" applyFont="1" applyFill="1" applyBorder="1" applyAlignment="1">
      <alignment vertical="center"/>
    </xf>
    <xf numFmtId="38" fontId="7" fillId="4" borderId="72" xfId="4" applyFont="1" applyFill="1" applyBorder="1" applyAlignment="1">
      <alignment vertical="center"/>
    </xf>
    <xf numFmtId="38" fontId="7" fillId="4" borderId="23" xfId="4" applyFont="1" applyFill="1" applyBorder="1" applyAlignment="1">
      <alignment vertical="center"/>
    </xf>
    <xf numFmtId="38" fontId="7" fillId="4" borderId="33" xfId="4" applyFont="1" applyFill="1" applyBorder="1" applyAlignment="1">
      <alignment vertical="center"/>
    </xf>
    <xf numFmtId="38" fontId="7" fillId="4" borderId="75" xfId="4" applyFont="1" applyFill="1" applyBorder="1" applyAlignment="1">
      <alignment vertical="center"/>
    </xf>
    <xf numFmtId="38" fontId="7" fillId="4" borderId="35" xfId="4" applyFont="1" applyFill="1" applyBorder="1" applyAlignment="1">
      <alignment vertical="center"/>
    </xf>
    <xf numFmtId="38" fontId="7" fillId="5" borderId="36" xfId="4" applyFont="1" applyFill="1" applyBorder="1" applyAlignment="1">
      <alignment vertical="center"/>
    </xf>
    <xf numFmtId="38" fontId="7" fillId="5" borderId="45" xfId="4" applyFont="1" applyFill="1" applyBorder="1" applyAlignment="1">
      <alignment vertical="center"/>
    </xf>
    <xf numFmtId="38" fontId="7" fillId="5" borderId="34" xfId="4" applyFont="1" applyFill="1" applyBorder="1" applyAlignment="1">
      <alignment vertical="center"/>
    </xf>
    <xf numFmtId="38" fontId="7" fillId="4" borderId="85" xfId="4" applyFont="1" applyFill="1" applyBorder="1" applyAlignment="1">
      <alignment vertical="center"/>
    </xf>
    <xf numFmtId="38" fontId="7" fillId="4" borderId="15" xfId="4" applyFont="1" applyFill="1" applyBorder="1" applyAlignment="1">
      <alignment vertical="center"/>
    </xf>
    <xf numFmtId="38" fontId="7" fillId="4" borderId="83" xfId="4" applyFont="1" applyFill="1" applyBorder="1" applyAlignment="1">
      <alignment vertical="center"/>
    </xf>
    <xf numFmtId="38" fontId="7" fillId="4" borderId="86" xfId="4" applyFont="1" applyFill="1" applyBorder="1" applyAlignment="1">
      <alignment vertical="center"/>
    </xf>
    <xf numFmtId="0" fontId="0" fillId="0" borderId="92" xfId="0" applyFont="1" applyFill="1" applyBorder="1" applyProtection="1">
      <alignment vertical="center"/>
      <protection locked="0"/>
    </xf>
    <xf numFmtId="178" fontId="13" fillId="0" borderId="7" xfId="0" applyNumberFormat="1" applyFont="1" applyFill="1" applyBorder="1" applyProtection="1">
      <alignment vertical="center"/>
    </xf>
    <xf numFmtId="178" fontId="13" fillId="4" borderId="94" xfId="0" applyNumberFormat="1" applyFont="1" applyFill="1" applyBorder="1" applyProtection="1">
      <alignment vertical="center"/>
    </xf>
    <xf numFmtId="178" fontId="13" fillId="4" borderId="5" xfId="0" applyNumberFormat="1" applyFont="1" applyFill="1" applyBorder="1" applyProtection="1">
      <alignment vertical="center"/>
    </xf>
    <xf numFmtId="0" fontId="9" fillId="0" borderId="17" xfId="7" applyFont="1" applyBorder="1" applyAlignment="1">
      <alignment horizontal="center" vertical="center"/>
    </xf>
    <xf numFmtId="0" fontId="0" fillId="0" borderId="69" xfId="0" applyFill="1" applyBorder="1" applyProtection="1">
      <alignment vertical="center"/>
      <protection locked="0"/>
    </xf>
    <xf numFmtId="0" fontId="0" fillId="0" borderId="55" xfId="0" applyFill="1" applyBorder="1" applyProtection="1">
      <alignment vertical="center"/>
      <protection locked="0"/>
    </xf>
    <xf numFmtId="38" fontId="13" fillId="4" borderId="5" xfId="4" applyFont="1" applyFill="1" applyBorder="1" applyProtection="1">
      <alignment vertical="center"/>
    </xf>
    <xf numFmtId="183" fontId="13" fillId="5" borderId="95" xfId="4" applyNumberFormat="1" applyFont="1" applyFill="1" applyBorder="1" applyAlignment="1" applyProtection="1">
      <alignment horizontal="right" vertical="center"/>
    </xf>
    <xf numFmtId="178" fontId="13" fillId="5" borderId="7" xfId="0" applyNumberFormat="1" applyFont="1" applyFill="1" applyBorder="1" applyAlignment="1" applyProtection="1">
      <alignment horizontal="right" vertical="center"/>
    </xf>
    <xf numFmtId="0" fontId="14" fillId="0" borderId="44" xfId="0" applyFont="1" applyFill="1" applyBorder="1" applyAlignment="1" applyProtection="1">
      <alignment horizontal="center" vertical="center" wrapText="1"/>
    </xf>
    <xf numFmtId="0" fontId="14" fillId="0" borderId="36" xfId="0" applyFont="1" applyFill="1" applyBorder="1" applyAlignment="1" applyProtection="1">
      <alignment horizontal="center" vertical="center"/>
    </xf>
    <xf numFmtId="0" fontId="14" fillId="0" borderId="34" xfId="0" applyFont="1" applyFill="1" applyBorder="1" applyAlignment="1" applyProtection="1">
      <alignment horizontal="center" vertical="center"/>
    </xf>
    <xf numFmtId="0" fontId="7" fillId="0" borderId="27" xfId="7" applyFont="1" applyBorder="1" applyAlignment="1">
      <alignment horizontal="center" vertical="center"/>
    </xf>
    <xf numFmtId="0" fontId="7" fillId="0" borderId="21" xfId="7" applyFont="1" applyBorder="1" applyAlignment="1">
      <alignment horizontal="center" vertical="center"/>
    </xf>
    <xf numFmtId="0" fontId="7" fillId="0" borderId="47" xfId="7" applyFont="1" applyBorder="1" applyAlignment="1">
      <alignment horizontal="center" vertical="center"/>
    </xf>
    <xf numFmtId="0" fontId="7" fillId="0" borderId="24" xfId="7" applyFont="1" applyBorder="1" applyAlignment="1">
      <alignment horizontal="center" vertical="center"/>
    </xf>
    <xf numFmtId="0" fontId="7" fillId="0" borderId="17" xfId="7" applyFont="1" applyBorder="1" applyAlignment="1">
      <alignment horizontal="center" vertical="center"/>
    </xf>
    <xf numFmtId="0" fontId="7" fillId="0" borderId="18" xfId="7" applyFont="1" applyBorder="1" applyAlignment="1">
      <alignment horizontal="center" vertical="center"/>
    </xf>
    <xf numFmtId="0" fontId="7" fillId="0" borderId="32" xfId="7" applyFont="1" applyBorder="1" applyAlignment="1">
      <alignment horizontal="center" vertical="center"/>
    </xf>
    <xf numFmtId="0" fontId="7" fillId="0" borderId="33" xfId="7" applyFont="1" applyBorder="1" applyAlignment="1">
      <alignment horizontal="center" vertical="center"/>
    </xf>
    <xf numFmtId="0" fontId="7" fillId="0" borderId="39" xfId="7" applyFont="1" applyBorder="1" applyAlignment="1">
      <alignment horizontal="center" vertical="center"/>
    </xf>
    <xf numFmtId="0" fontId="9" fillId="0" borderId="22" xfId="7" applyFont="1" applyFill="1" applyBorder="1" applyAlignment="1">
      <alignment horizontal="center" vertical="center"/>
    </xf>
    <xf numFmtId="0" fontId="9" fillId="0" borderId="23" xfId="7" applyFont="1" applyFill="1" applyBorder="1" applyAlignment="1">
      <alignment horizontal="center" vertical="center"/>
    </xf>
    <xf numFmtId="0" fontId="9" fillId="0" borderId="22" xfId="7" applyFont="1" applyBorder="1" applyAlignment="1">
      <alignment horizontal="center" vertical="center"/>
    </xf>
    <xf numFmtId="0" fontId="9" fillId="0" borderId="23" xfId="7" applyFont="1" applyBorder="1" applyAlignment="1">
      <alignment horizontal="center" vertical="center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 vertical="center"/>
    </xf>
    <xf numFmtId="0" fontId="14" fillId="0" borderId="71" xfId="0" applyFont="1" applyFill="1" applyBorder="1" applyAlignment="1" applyProtection="1">
      <alignment horizontal="center" vertical="center"/>
    </xf>
    <xf numFmtId="0" fontId="14" fillId="0" borderId="72" xfId="0" applyFont="1" applyFill="1" applyBorder="1" applyAlignment="1" applyProtection="1">
      <alignment horizontal="center" vertical="center"/>
    </xf>
    <xf numFmtId="0" fontId="14" fillId="0" borderId="73" xfId="0" applyFont="1" applyFill="1" applyBorder="1" applyAlignment="1" applyProtection="1">
      <alignment horizontal="center" vertical="center"/>
    </xf>
    <xf numFmtId="0" fontId="9" fillId="0" borderId="40" xfId="7" applyFont="1" applyBorder="1" applyAlignment="1">
      <alignment horizontal="center" vertical="center"/>
    </xf>
    <xf numFmtId="0" fontId="9" fillId="0" borderId="41" xfId="7" applyFont="1" applyBorder="1" applyAlignment="1">
      <alignment horizontal="center" vertical="center"/>
    </xf>
    <xf numFmtId="0" fontId="9" fillId="0" borderId="21" xfId="7" applyFont="1" applyBorder="1" applyAlignment="1">
      <alignment horizontal="center" vertical="center"/>
    </xf>
    <xf numFmtId="0" fontId="9" fillId="0" borderId="17" xfId="7" applyFont="1" applyBorder="1" applyAlignment="1">
      <alignment horizontal="center" vertical="center"/>
    </xf>
    <xf numFmtId="0" fontId="10" fillId="0" borderId="21" xfId="7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 wrapText="1"/>
    </xf>
    <xf numFmtId="0" fontId="11" fillId="0" borderId="21" xfId="7" applyFont="1" applyBorder="1" applyAlignment="1">
      <alignment horizontal="center" vertical="center" wrapText="1"/>
    </xf>
    <xf numFmtId="0" fontId="11" fillId="0" borderId="17" xfId="7" applyFont="1" applyBorder="1" applyAlignment="1">
      <alignment horizontal="center" vertical="center" wrapText="1"/>
    </xf>
    <xf numFmtId="0" fontId="9" fillId="0" borderId="71" xfId="7" applyFont="1" applyBorder="1" applyAlignment="1">
      <alignment horizontal="center" vertical="center"/>
    </xf>
    <xf numFmtId="0" fontId="9" fillId="0" borderId="72" xfId="7" applyFont="1" applyBorder="1" applyAlignment="1">
      <alignment horizontal="center" vertical="center"/>
    </xf>
    <xf numFmtId="0" fontId="10" fillId="0" borderId="48" xfId="7" applyFont="1" applyFill="1" applyBorder="1" applyAlignment="1">
      <alignment horizontal="center" vertical="center"/>
    </xf>
    <xf numFmtId="0" fontId="10" fillId="0" borderId="33" xfId="7" applyFont="1" applyFill="1" applyBorder="1" applyAlignment="1">
      <alignment horizontal="center" vertical="center"/>
    </xf>
    <xf numFmtId="0" fontId="10" fillId="0" borderId="38" xfId="7" applyFont="1" applyFill="1" applyBorder="1" applyAlignment="1">
      <alignment horizontal="center" vertical="center"/>
    </xf>
    <xf numFmtId="0" fontId="9" fillId="0" borderId="46" xfId="7" applyFont="1" applyBorder="1" applyAlignment="1">
      <alignment horizontal="center" vertical="center" wrapText="1"/>
    </xf>
    <xf numFmtId="0" fontId="9" fillId="0" borderId="21" xfId="7" applyFont="1" applyBorder="1" applyAlignment="1">
      <alignment horizontal="center" vertical="center" wrapText="1"/>
    </xf>
    <xf numFmtId="0" fontId="9" fillId="0" borderId="17" xfId="7" applyFont="1" applyBorder="1" applyAlignment="1">
      <alignment horizontal="center" vertical="center" wrapText="1"/>
    </xf>
    <xf numFmtId="0" fontId="9" fillId="0" borderId="43" xfId="7" applyFont="1" applyBorder="1" applyAlignment="1">
      <alignment horizontal="center" vertical="center" wrapText="1"/>
    </xf>
    <xf numFmtId="0" fontId="10" fillId="0" borderId="86" xfId="7" applyFont="1" applyFill="1" applyBorder="1" applyAlignment="1">
      <alignment horizontal="center" vertical="center"/>
    </xf>
    <xf numFmtId="0" fontId="10" fillId="0" borderId="19" xfId="7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horizontal="center" vertical="center"/>
    </xf>
    <xf numFmtId="0" fontId="0" fillId="0" borderId="93" xfId="0" applyFill="1" applyBorder="1" applyAlignment="1" applyProtection="1">
      <alignment vertical="center" textRotation="255"/>
      <protection locked="0"/>
    </xf>
    <xf numFmtId="0" fontId="0" fillId="0" borderId="9" xfId="0" applyFill="1" applyBorder="1" applyAlignment="1" applyProtection="1">
      <alignment vertical="center" textRotation="255"/>
      <protection locked="0"/>
    </xf>
    <xf numFmtId="0" fontId="0" fillId="0" borderId="69" xfId="0" applyFill="1" applyBorder="1" applyAlignment="1" applyProtection="1">
      <alignment vertical="center" textRotation="255"/>
      <protection locked="0"/>
    </xf>
    <xf numFmtId="0" fontId="0" fillId="0" borderId="91" xfId="0" applyFill="1" applyBorder="1" applyAlignment="1" applyProtection="1">
      <alignment horizontal="left" vertical="center"/>
    </xf>
    <xf numFmtId="0" fontId="0" fillId="0" borderId="41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/>
    </xf>
    <xf numFmtId="0" fontId="13" fillId="0" borderId="76" xfId="0" applyFont="1" applyFill="1" applyBorder="1" applyAlignment="1" applyProtection="1">
      <alignment vertical="center"/>
    </xf>
    <xf numFmtId="0" fontId="13" fillId="0" borderId="77" xfId="0" applyFont="1" applyFill="1" applyBorder="1" applyAlignment="1" applyProtection="1">
      <alignment vertical="center"/>
    </xf>
    <xf numFmtId="0" fontId="0" fillId="0" borderId="81" xfId="0" applyFill="1" applyBorder="1" applyAlignment="1" applyProtection="1">
      <alignment vertical="center"/>
    </xf>
    <xf numFmtId="0" fontId="0" fillId="0" borderId="82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96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88" xfId="0" applyFill="1" applyBorder="1" applyAlignment="1" applyProtection="1">
      <alignment horizontal="left" vertical="center"/>
    </xf>
    <xf numFmtId="0" fontId="0" fillId="0" borderId="89" xfId="0" applyFill="1" applyBorder="1" applyAlignment="1" applyProtection="1">
      <alignment horizontal="left" vertical="center"/>
    </xf>
    <xf numFmtId="0" fontId="19" fillId="0" borderId="69" xfId="0" applyFont="1" applyFill="1" applyBorder="1" applyAlignment="1" applyProtection="1">
      <alignment horizontal="center" vertical="center" wrapText="1"/>
    </xf>
    <xf numFmtId="0" fontId="0" fillId="0" borderId="88" xfId="0" applyFill="1" applyBorder="1" applyAlignment="1" applyProtection="1">
      <alignment vertical="center"/>
    </xf>
    <xf numFmtId="0" fontId="0" fillId="0" borderId="89" xfId="0" applyFill="1" applyBorder="1" applyAlignment="1" applyProtection="1">
      <alignment vertical="center"/>
    </xf>
    <xf numFmtId="0" fontId="0" fillId="0" borderId="88" xfId="0" applyFill="1" applyBorder="1" applyAlignment="1" applyProtection="1">
      <alignment horizontal="center" vertical="center"/>
    </xf>
    <xf numFmtId="0" fontId="0" fillId="0" borderId="70" xfId="0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19" fillId="0" borderId="49" xfId="0" applyFont="1" applyFill="1" applyBorder="1" applyAlignment="1" applyProtection="1">
      <alignment horizontal="center" vertical="center" wrapText="1"/>
    </xf>
    <xf numFmtId="0" fontId="0" fillId="0" borderId="50" xfId="0" applyFont="1" applyFill="1" applyBorder="1" applyAlignment="1" applyProtection="1">
      <alignment horizontal="center" vertical="center" wrapText="1"/>
    </xf>
    <xf numFmtId="176" fontId="0" fillId="0" borderId="51" xfId="0" applyNumberFormat="1" applyFont="1" applyFill="1" applyBorder="1" applyAlignment="1" applyProtection="1">
      <alignment horizontal="center" vertical="center"/>
    </xf>
    <xf numFmtId="176" fontId="0" fillId="0" borderId="52" xfId="0" applyNumberFormat="1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 applyProtection="1">
      <alignment horizontal="center" vertical="center"/>
    </xf>
    <xf numFmtId="0" fontId="0" fillId="0" borderId="50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</cellXfs>
  <cellStyles count="10">
    <cellStyle name="パーセント 2" xfId="2" xr:uid="{00000000-0005-0000-0000-000000000000}"/>
    <cellStyle name="ハイパーリンク" xfId="9" builtinId="8"/>
    <cellStyle name="桁区切り" xfId="4" builtinId="6"/>
    <cellStyle name="桁区切り 2" xfId="1" xr:uid="{00000000-0005-0000-0000-000003000000}"/>
    <cellStyle name="桁区切り 3" xfId="6" xr:uid="{00000000-0005-0000-0000-000004000000}"/>
    <cellStyle name="桁区切り 4" xfId="8" xr:uid="{00000000-0005-0000-0000-000005000000}"/>
    <cellStyle name="標準" xfId="0" builtinId="0"/>
    <cellStyle name="標準 2" xfId="3" xr:uid="{00000000-0005-0000-0000-000007000000}"/>
    <cellStyle name="標準 3" xfId="5" xr:uid="{00000000-0005-0000-0000-000008000000}"/>
    <cellStyle name="標準 4" xfId="7" xr:uid="{00000000-0005-0000-0000-000009000000}"/>
  </cellStyles>
  <dxfs count="0"/>
  <tableStyles count="0" defaultTableStyle="TableStyleMedium2" defaultPivotStyle="PivotStyleLight16"/>
  <colors>
    <mruColors>
      <color rgb="FFCDFFFF"/>
      <color rgb="FFFFCC00"/>
      <color rgb="FFCCFF99"/>
      <color rgb="FFFF99FF"/>
      <color rgb="FFCCFFCC"/>
      <color rgb="FF66CCFF"/>
      <color rgb="FF00CCFF"/>
      <color rgb="FF66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ccj.or.jp/law06/index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ccj.or.jp/law06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T31"/>
  <sheetViews>
    <sheetView tabSelected="1" view="pageBreakPreview" topLeftCell="A5" zoomScaleNormal="100" zoomScaleSheetLayoutView="100" workbookViewId="0">
      <selection activeCell="B4" sqref="B4:B6"/>
    </sheetView>
  </sheetViews>
  <sheetFormatPr defaultRowHeight="13.5" x14ac:dyDescent="0.15"/>
  <cols>
    <col min="1" max="1" width="1.75" style="1" customWidth="1"/>
    <col min="2" max="4" width="5.5" style="1" customWidth="1"/>
    <col min="5" max="6" width="15.125" style="1" customWidth="1"/>
    <col min="7" max="7" width="15.25" style="1" customWidth="1"/>
    <col min="8" max="11" width="11.25" style="1" customWidth="1"/>
    <col min="12" max="12" width="13.125" style="1" customWidth="1"/>
    <col min="13" max="14" width="11.25" style="1" customWidth="1"/>
    <col min="15" max="15" width="10.75" style="1" customWidth="1"/>
    <col min="16" max="16" width="2.25" style="1" customWidth="1"/>
    <col min="17" max="46" width="2.125" style="1" customWidth="1"/>
    <col min="47" max="16384" width="9" style="1"/>
  </cols>
  <sheetData>
    <row r="1" spans="2:46" x14ac:dyDescent="0.15">
      <c r="B1" s="1" t="s">
        <v>66</v>
      </c>
    </row>
    <row r="2" spans="2:46" ht="3" customHeight="1" x14ac:dyDescent="0.15"/>
    <row r="3" spans="2:46" ht="21" customHeight="1" thickBot="1" x14ac:dyDescent="0.2">
      <c r="B3" s="3" t="s">
        <v>82</v>
      </c>
      <c r="C3" s="3"/>
      <c r="D3" s="3"/>
    </row>
    <row r="4" spans="2:46" ht="25.5" customHeight="1" x14ac:dyDescent="0.15">
      <c r="B4" s="158" t="s">
        <v>20</v>
      </c>
      <c r="C4" s="133" t="s">
        <v>1</v>
      </c>
      <c r="D4" s="136" t="s">
        <v>21</v>
      </c>
      <c r="E4" s="155" t="s">
        <v>2</v>
      </c>
      <c r="F4" s="153"/>
      <c r="G4" s="153" t="s">
        <v>3</v>
      </c>
      <c r="H4" s="153" t="s">
        <v>4</v>
      </c>
      <c r="I4" s="153" t="s">
        <v>5</v>
      </c>
      <c r="J4" s="141" t="s">
        <v>7</v>
      </c>
      <c r="K4" s="141" t="s">
        <v>9</v>
      </c>
      <c r="L4" s="143" t="s">
        <v>10</v>
      </c>
      <c r="M4" s="145" t="s">
        <v>11</v>
      </c>
      <c r="N4" s="147" t="s">
        <v>13</v>
      </c>
      <c r="O4" s="12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2:46" ht="14.25" customHeight="1" x14ac:dyDescent="0.15">
      <c r="B5" s="159"/>
      <c r="C5" s="134"/>
      <c r="D5" s="137"/>
      <c r="E5" s="13" t="s">
        <v>14</v>
      </c>
      <c r="F5" s="78" t="s">
        <v>15</v>
      </c>
      <c r="G5" s="154"/>
      <c r="H5" s="154"/>
      <c r="I5" s="154"/>
      <c r="J5" s="142"/>
      <c r="K5" s="142"/>
      <c r="L5" s="144"/>
      <c r="M5" s="146"/>
      <c r="N5" s="148"/>
      <c r="O5" s="13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2:46" ht="12" customHeight="1" x14ac:dyDescent="0.15">
      <c r="B6" s="160"/>
      <c r="C6" s="135"/>
      <c r="D6" s="138"/>
      <c r="E6" s="156" t="s">
        <v>16</v>
      </c>
      <c r="F6" s="157"/>
      <c r="G6" s="7" t="s">
        <v>17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18</v>
      </c>
      <c r="M6" s="7" t="s">
        <v>18</v>
      </c>
      <c r="N6" s="47" t="s">
        <v>18</v>
      </c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2:46" ht="19.5" customHeight="1" x14ac:dyDescent="0.15">
      <c r="B7" s="10" t="s">
        <v>22</v>
      </c>
      <c r="C7" s="9">
        <v>7</v>
      </c>
      <c r="D7" s="82">
        <v>10</v>
      </c>
      <c r="E7" s="84"/>
      <c r="F7" s="91"/>
      <c r="G7" s="91"/>
      <c r="H7" s="91"/>
      <c r="I7" s="91"/>
      <c r="J7" s="91"/>
      <c r="K7" s="91"/>
      <c r="L7" s="91"/>
      <c r="M7" s="91"/>
      <c r="N7" s="92"/>
      <c r="O7" s="9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2:46" ht="19.5" customHeight="1" x14ac:dyDescent="0.15">
      <c r="B8" s="5" t="s">
        <v>22</v>
      </c>
      <c r="C8" s="6">
        <v>7</v>
      </c>
      <c r="D8" s="77">
        <v>11</v>
      </c>
      <c r="E8" s="85"/>
      <c r="F8" s="94"/>
      <c r="G8" s="94"/>
      <c r="H8" s="94"/>
      <c r="I8" s="94"/>
      <c r="J8" s="94"/>
      <c r="K8" s="94"/>
      <c r="L8" s="94"/>
      <c r="M8" s="94"/>
      <c r="N8" s="95"/>
      <c r="O8" s="9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2:46" ht="19.5" customHeight="1" x14ac:dyDescent="0.15">
      <c r="B9" s="5" t="s">
        <v>22</v>
      </c>
      <c r="C9" s="6">
        <v>7</v>
      </c>
      <c r="D9" s="77">
        <v>12</v>
      </c>
      <c r="E9" s="85"/>
      <c r="F9" s="94"/>
      <c r="G9" s="94"/>
      <c r="H9" s="94"/>
      <c r="I9" s="94"/>
      <c r="J9" s="94"/>
      <c r="K9" s="94"/>
      <c r="L9" s="94"/>
      <c r="M9" s="94"/>
      <c r="N9" s="95"/>
      <c r="O9" s="9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2:46" ht="19.5" customHeight="1" x14ac:dyDescent="0.15">
      <c r="B10" s="5" t="s">
        <v>22</v>
      </c>
      <c r="C10" s="6">
        <v>8</v>
      </c>
      <c r="D10" s="77">
        <v>1</v>
      </c>
      <c r="E10" s="85"/>
      <c r="F10" s="94"/>
      <c r="G10" s="94"/>
      <c r="H10" s="94"/>
      <c r="I10" s="94"/>
      <c r="J10" s="94"/>
      <c r="K10" s="94"/>
      <c r="L10" s="94"/>
      <c r="M10" s="94"/>
      <c r="N10" s="95"/>
      <c r="O10" s="9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2:46" ht="19.5" customHeight="1" x14ac:dyDescent="0.15">
      <c r="B11" s="5" t="s">
        <v>22</v>
      </c>
      <c r="C11" s="6">
        <v>8</v>
      </c>
      <c r="D11" s="77">
        <v>2</v>
      </c>
      <c r="E11" s="85"/>
      <c r="F11" s="94"/>
      <c r="G11" s="94"/>
      <c r="H11" s="94"/>
      <c r="I11" s="94"/>
      <c r="J11" s="94"/>
      <c r="K11" s="94"/>
      <c r="L11" s="94"/>
      <c r="M11" s="94"/>
      <c r="N11" s="95"/>
      <c r="O11" s="9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2:46" ht="19.5" customHeight="1" x14ac:dyDescent="0.15">
      <c r="B12" s="11" t="s">
        <v>22</v>
      </c>
      <c r="C12" s="12">
        <v>8</v>
      </c>
      <c r="D12" s="83">
        <v>3</v>
      </c>
      <c r="E12" s="86"/>
      <c r="F12" s="97"/>
      <c r="G12" s="97"/>
      <c r="H12" s="97"/>
      <c r="I12" s="97"/>
      <c r="J12" s="97"/>
      <c r="K12" s="97"/>
      <c r="L12" s="97"/>
      <c r="M12" s="97"/>
      <c r="N12" s="98"/>
      <c r="O12" s="9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2:46" ht="19.5" customHeight="1" thickBot="1" x14ac:dyDescent="0.2">
      <c r="B13" s="139" t="s">
        <v>23</v>
      </c>
      <c r="C13" s="140"/>
      <c r="D13" s="140"/>
      <c r="E13" s="63">
        <f t="shared" ref="E13:O13" si="0">SUM(E7:E12)</f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1">
        <f t="shared" si="0"/>
        <v>0</v>
      </c>
      <c r="O13" s="102">
        <f t="shared" si="0"/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2:46" ht="12" customHeight="1" x14ac:dyDescent="0.15"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2:46" ht="21" customHeight="1" thickBot="1" x14ac:dyDescent="0.2">
      <c r="B15" s="3" t="s">
        <v>68</v>
      </c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2:46" ht="27.75" customHeight="1" x14ac:dyDescent="0.15">
      <c r="B16" s="158" t="s">
        <v>20</v>
      </c>
      <c r="C16" s="133" t="s">
        <v>1</v>
      </c>
      <c r="D16" s="133" t="s">
        <v>21</v>
      </c>
      <c r="E16" s="155" t="s">
        <v>2</v>
      </c>
      <c r="F16" s="153"/>
      <c r="G16" s="153" t="s">
        <v>3</v>
      </c>
      <c r="H16" s="153" t="s">
        <v>4</v>
      </c>
      <c r="I16" s="153" t="s">
        <v>5</v>
      </c>
      <c r="J16" s="141" t="s">
        <v>7</v>
      </c>
      <c r="K16" s="141" t="s">
        <v>9</v>
      </c>
      <c r="L16" s="143" t="s">
        <v>10</v>
      </c>
      <c r="M16" s="145" t="s">
        <v>11</v>
      </c>
      <c r="N16" s="147" t="s">
        <v>13</v>
      </c>
      <c r="O16" s="12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 ht="13.5" customHeight="1" x14ac:dyDescent="0.15">
      <c r="B17" s="159"/>
      <c r="C17" s="134"/>
      <c r="D17" s="134"/>
      <c r="E17" s="13" t="s">
        <v>14</v>
      </c>
      <c r="F17" s="4" t="s">
        <v>15</v>
      </c>
      <c r="G17" s="154"/>
      <c r="H17" s="154"/>
      <c r="I17" s="154"/>
      <c r="J17" s="142"/>
      <c r="K17" s="142"/>
      <c r="L17" s="144"/>
      <c r="M17" s="146"/>
      <c r="N17" s="148"/>
      <c r="O17" s="13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 x14ac:dyDescent="0.15">
      <c r="B18" s="160"/>
      <c r="C18" s="135"/>
      <c r="D18" s="135"/>
      <c r="E18" s="151" t="s">
        <v>16</v>
      </c>
      <c r="F18" s="150"/>
      <c r="G18" s="14" t="s">
        <v>17</v>
      </c>
      <c r="H18" s="14" t="s">
        <v>17</v>
      </c>
      <c r="I18" s="14" t="s">
        <v>17</v>
      </c>
      <c r="J18" s="14" t="s">
        <v>17</v>
      </c>
      <c r="K18" s="14" t="s">
        <v>17</v>
      </c>
      <c r="L18" s="14" t="s">
        <v>18</v>
      </c>
      <c r="M18" s="14" t="s">
        <v>18</v>
      </c>
      <c r="N18" s="48" t="s">
        <v>18</v>
      </c>
      <c r="O18" s="1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 ht="20.25" customHeight="1" x14ac:dyDescent="0.15">
      <c r="B19" s="10" t="s">
        <v>22</v>
      </c>
      <c r="C19" s="9">
        <v>7</v>
      </c>
      <c r="D19" s="82">
        <v>10</v>
      </c>
      <c r="E19" s="103"/>
      <c r="F19" s="104"/>
      <c r="G19" s="104"/>
      <c r="H19" s="104"/>
      <c r="I19" s="104"/>
      <c r="J19" s="104"/>
      <c r="K19" s="104"/>
      <c r="L19" s="104"/>
      <c r="M19" s="104"/>
      <c r="N19" s="104"/>
      <c r="O19" s="10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 ht="20.25" customHeight="1" x14ac:dyDescent="0.15">
      <c r="B20" s="5" t="s">
        <v>22</v>
      </c>
      <c r="C20" s="111">
        <v>7</v>
      </c>
      <c r="D20" s="77">
        <v>11</v>
      </c>
      <c r="E20" s="85"/>
      <c r="F20" s="94"/>
      <c r="G20" s="94"/>
      <c r="H20" s="94"/>
      <c r="I20" s="94"/>
      <c r="J20" s="94"/>
      <c r="K20" s="94"/>
      <c r="L20" s="94"/>
      <c r="M20" s="94"/>
      <c r="N20" s="94"/>
      <c r="O20" s="9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 ht="20.25" customHeight="1" x14ac:dyDescent="0.15">
      <c r="B21" s="5" t="s">
        <v>22</v>
      </c>
      <c r="C21" s="111">
        <v>7</v>
      </c>
      <c r="D21" s="77">
        <v>12</v>
      </c>
      <c r="E21" s="85"/>
      <c r="F21" s="94"/>
      <c r="G21" s="94"/>
      <c r="H21" s="94"/>
      <c r="I21" s="94"/>
      <c r="J21" s="94"/>
      <c r="K21" s="94"/>
      <c r="L21" s="94"/>
      <c r="M21" s="94"/>
      <c r="N21" s="94"/>
      <c r="O21" s="9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 ht="20.25" customHeight="1" x14ac:dyDescent="0.15">
      <c r="B22" s="5" t="s">
        <v>22</v>
      </c>
      <c r="C22" s="111">
        <v>8</v>
      </c>
      <c r="D22" s="77">
        <v>1</v>
      </c>
      <c r="E22" s="85"/>
      <c r="F22" s="94"/>
      <c r="G22" s="94"/>
      <c r="H22" s="94"/>
      <c r="I22" s="94"/>
      <c r="J22" s="94"/>
      <c r="K22" s="94"/>
      <c r="L22" s="94"/>
      <c r="M22" s="94"/>
      <c r="N22" s="94"/>
      <c r="O22" s="9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 ht="20.25" customHeight="1" x14ac:dyDescent="0.15">
      <c r="B23" s="5" t="s">
        <v>22</v>
      </c>
      <c r="C23" s="111">
        <v>8</v>
      </c>
      <c r="D23" s="77">
        <v>2</v>
      </c>
      <c r="E23" s="85"/>
      <c r="F23" s="94"/>
      <c r="G23" s="94"/>
      <c r="H23" s="94"/>
      <c r="I23" s="94"/>
      <c r="J23" s="94"/>
      <c r="K23" s="94"/>
      <c r="L23" s="94"/>
      <c r="M23" s="94"/>
      <c r="N23" s="94"/>
      <c r="O23" s="9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 ht="20.25" customHeight="1" x14ac:dyDescent="0.15">
      <c r="B24" s="11" t="s">
        <v>22</v>
      </c>
      <c r="C24" s="12">
        <v>8</v>
      </c>
      <c r="D24" s="83">
        <v>3</v>
      </c>
      <c r="E24" s="106"/>
      <c r="F24" s="97"/>
      <c r="G24" s="97"/>
      <c r="H24" s="97"/>
      <c r="I24" s="97"/>
      <c r="J24" s="97"/>
      <c r="K24" s="97"/>
      <c r="L24" s="97"/>
      <c r="M24" s="97"/>
      <c r="N24" s="97"/>
      <c r="O24" s="9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 ht="20.25" customHeight="1" thickBot="1" x14ac:dyDescent="0.2">
      <c r="B25" s="139" t="s">
        <v>23</v>
      </c>
      <c r="C25" s="140"/>
      <c r="D25" s="140"/>
      <c r="E25" s="63">
        <f t="shared" ref="E25" si="1">SUM(E19:E24)</f>
        <v>0</v>
      </c>
      <c r="F25" s="100">
        <f t="shared" ref="F25" si="2">SUM(F19:F24)</f>
        <v>0</v>
      </c>
      <c r="G25" s="100">
        <f t="shared" ref="G25" si="3">SUM(G19:G24)</f>
        <v>0</v>
      </c>
      <c r="H25" s="100">
        <f t="shared" ref="H25" si="4">SUM(H19:H24)</f>
        <v>0</v>
      </c>
      <c r="I25" s="100">
        <f t="shared" ref="I25" si="5">SUM(I19:I24)</f>
        <v>0</v>
      </c>
      <c r="J25" s="100">
        <f t="shared" ref="J25" si="6">SUM(J19:J24)</f>
        <v>0</v>
      </c>
      <c r="K25" s="100">
        <f t="shared" ref="K25" si="7">SUM(K19:K24)</f>
        <v>0</v>
      </c>
      <c r="L25" s="100">
        <f t="shared" ref="L25" si="8">SUM(L19:L24)</f>
        <v>0</v>
      </c>
      <c r="M25" s="100">
        <f t="shared" ref="M25" si="9">SUM(M19:M24)</f>
        <v>0</v>
      </c>
      <c r="N25" s="101">
        <f t="shared" ref="N25" si="10">SUM(N19:N24)</f>
        <v>0</v>
      </c>
      <c r="O25" s="102">
        <f t="shared" ref="O25" si="11">SUM(O19:O24)</f>
        <v>0</v>
      </c>
      <c r="P25" s="58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 x14ac:dyDescent="0.1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 ht="21" customHeight="1" thickBot="1" x14ac:dyDescent="0.2">
      <c r="B27" s="3" t="s">
        <v>67</v>
      </c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26.25" customHeight="1" x14ac:dyDescent="0.15">
      <c r="B28" s="120" t="s">
        <v>24</v>
      </c>
      <c r="C28" s="121"/>
      <c r="D28" s="122"/>
      <c r="E28" s="152" t="s">
        <v>2</v>
      </c>
      <c r="F28" s="153"/>
      <c r="G28" s="153" t="s">
        <v>3</v>
      </c>
      <c r="H28" s="153" t="s">
        <v>4</v>
      </c>
      <c r="I28" s="153" t="s">
        <v>5</v>
      </c>
      <c r="J28" s="141" t="s">
        <v>7</v>
      </c>
      <c r="K28" s="141" t="s">
        <v>9</v>
      </c>
      <c r="L28" s="143" t="s">
        <v>10</v>
      </c>
      <c r="M28" s="145" t="s">
        <v>11</v>
      </c>
      <c r="N28" s="147" t="s">
        <v>13</v>
      </c>
      <c r="O28" s="13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x14ac:dyDescent="0.15">
      <c r="B29" s="123"/>
      <c r="C29" s="124"/>
      <c r="D29" s="125"/>
      <c r="E29" s="16" t="s">
        <v>14</v>
      </c>
      <c r="F29" s="4" t="s">
        <v>15</v>
      </c>
      <c r="G29" s="154"/>
      <c r="H29" s="154"/>
      <c r="I29" s="154"/>
      <c r="J29" s="142"/>
      <c r="K29" s="142"/>
      <c r="L29" s="144"/>
      <c r="M29" s="146"/>
      <c r="N29" s="148"/>
      <c r="O29" s="13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 ht="12" customHeight="1" thickBot="1" x14ac:dyDescent="0.2">
      <c r="B30" s="126"/>
      <c r="C30" s="127"/>
      <c r="D30" s="128"/>
      <c r="E30" s="149" t="s">
        <v>16</v>
      </c>
      <c r="F30" s="150"/>
      <c r="G30" s="14" t="s">
        <v>17</v>
      </c>
      <c r="H30" s="14" t="s">
        <v>17</v>
      </c>
      <c r="I30" s="14" t="s">
        <v>17</v>
      </c>
      <c r="J30" s="14" t="s">
        <v>17</v>
      </c>
      <c r="K30" s="14" t="s">
        <v>17</v>
      </c>
      <c r="L30" s="14" t="s">
        <v>18</v>
      </c>
      <c r="M30" s="14" t="s">
        <v>19</v>
      </c>
      <c r="N30" s="48" t="s">
        <v>18</v>
      </c>
      <c r="O30" s="15"/>
    </row>
    <row r="31" spans="2:46" ht="31.5" customHeight="1" thickBot="1" x14ac:dyDescent="0.2">
      <c r="B31" s="117" t="s">
        <v>71</v>
      </c>
      <c r="C31" s="118"/>
      <c r="D31" s="119"/>
      <c r="E31" s="64">
        <f>E13-E25</f>
        <v>0</v>
      </c>
      <c r="F31" s="87">
        <f>F13-F25</f>
        <v>0</v>
      </c>
      <c r="G31" s="87">
        <f t="shared" ref="G31:O31" si="12">G13-G25</f>
        <v>0</v>
      </c>
      <c r="H31" s="87">
        <f t="shared" si="12"/>
        <v>0</v>
      </c>
      <c r="I31" s="87">
        <f t="shared" si="12"/>
        <v>0</v>
      </c>
      <c r="J31" s="87">
        <f t="shared" si="12"/>
        <v>0</v>
      </c>
      <c r="K31" s="87">
        <f t="shared" si="12"/>
        <v>0</v>
      </c>
      <c r="L31" s="87">
        <f t="shared" si="12"/>
        <v>0</v>
      </c>
      <c r="M31" s="87">
        <f t="shared" si="12"/>
        <v>0</v>
      </c>
      <c r="N31" s="87">
        <f>N13-N25</f>
        <v>0</v>
      </c>
      <c r="O31" s="88">
        <f t="shared" si="12"/>
        <v>0</v>
      </c>
    </row>
  </sheetData>
  <protectedRanges>
    <protectedRange password="DB03" sqref="E7:O13 E19:O25" name="範囲1"/>
  </protectedRanges>
  <mergeCells count="43">
    <mergeCell ref="B16:B18"/>
    <mergeCell ref="C16:C18"/>
    <mergeCell ref="D16:D18"/>
    <mergeCell ref="B25:D25"/>
    <mergeCell ref="B4:B6"/>
    <mergeCell ref="L4:L5"/>
    <mergeCell ref="M4:M5"/>
    <mergeCell ref="N4:N5"/>
    <mergeCell ref="E6:F6"/>
    <mergeCell ref="J4:J5"/>
    <mergeCell ref="E4:F4"/>
    <mergeCell ref="G4:G5"/>
    <mergeCell ref="H4:H5"/>
    <mergeCell ref="I4:I5"/>
    <mergeCell ref="K4:K5"/>
    <mergeCell ref="M16:M17"/>
    <mergeCell ref="N16:N17"/>
    <mergeCell ref="E18:F18"/>
    <mergeCell ref="J16:J17"/>
    <mergeCell ref="E28:F28"/>
    <mergeCell ref="G28:G29"/>
    <mergeCell ref="H28:H29"/>
    <mergeCell ref="I28:I29"/>
    <mergeCell ref="E16:F16"/>
    <mergeCell ref="G16:G17"/>
    <mergeCell ref="H16:H17"/>
    <mergeCell ref="I16:I17"/>
    <mergeCell ref="B31:D31"/>
    <mergeCell ref="B28:D30"/>
    <mergeCell ref="O4:O5"/>
    <mergeCell ref="O16:O17"/>
    <mergeCell ref="O28:O29"/>
    <mergeCell ref="C4:C6"/>
    <mergeCell ref="D4:D6"/>
    <mergeCell ref="B13:D13"/>
    <mergeCell ref="J28:J29"/>
    <mergeCell ref="K28:K29"/>
    <mergeCell ref="L28:L29"/>
    <mergeCell ref="M28:M29"/>
    <mergeCell ref="N28:N29"/>
    <mergeCell ref="E30:F30"/>
    <mergeCell ref="K16:K17"/>
    <mergeCell ref="L16:L17"/>
  </mergeCells>
  <phoneticPr fontId="3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E18"/>
  <sheetViews>
    <sheetView view="pageBreakPreview" zoomScale="115" zoomScaleNormal="100" zoomScaleSheetLayoutView="115" workbookViewId="0">
      <selection activeCell="C5" sqref="C5:D5"/>
    </sheetView>
  </sheetViews>
  <sheetFormatPr defaultRowHeight="13.5" x14ac:dyDescent="0.15"/>
  <cols>
    <col min="1" max="1" width="2.625" style="49" customWidth="1"/>
    <col min="2" max="2" width="2.75" style="49" bestFit="1" customWidth="1"/>
    <col min="3" max="3" width="27.375" style="49" customWidth="1"/>
    <col min="4" max="5" width="30.625" style="49" customWidth="1"/>
    <col min="6" max="6" width="3.125" style="49" customWidth="1"/>
    <col min="7" max="16384" width="9" style="49"/>
  </cols>
  <sheetData>
    <row r="1" spans="2:5" ht="19.5" thickBot="1" x14ac:dyDescent="0.2">
      <c r="B1" s="167" t="s">
        <v>70</v>
      </c>
      <c r="C1" s="168"/>
      <c r="D1" s="168"/>
      <c r="E1" s="168"/>
    </row>
    <row r="2" spans="2:5" ht="18" thickBot="1" x14ac:dyDescent="0.2">
      <c r="B2" s="169"/>
      <c r="C2" s="170"/>
      <c r="D2" s="55" t="s">
        <v>51</v>
      </c>
      <c r="E2" s="56" t="s">
        <v>52</v>
      </c>
    </row>
    <row r="3" spans="2:5" ht="28.5" thickTop="1" thickBot="1" x14ac:dyDescent="0.2">
      <c r="B3" s="50" t="s">
        <v>53</v>
      </c>
      <c r="C3" s="51" t="s">
        <v>69</v>
      </c>
      <c r="D3" s="65">
        <f>補助事業前!G16</f>
        <v>0</v>
      </c>
      <c r="E3" s="66">
        <f>補助事業後!G16</f>
        <v>0</v>
      </c>
    </row>
    <row r="4" spans="2:5" ht="18" thickTop="1" x14ac:dyDescent="0.15">
      <c r="B4" s="52" t="s">
        <v>54</v>
      </c>
      <c r="C4" s="171" t="s">
        <v>58</v>
      </c>
      <c r="D4" s="172"/>
      <c r="E4" s="80">
        <f>D3-E3</f>
        <v>0</v>
      </c>
    </row>
    <row r="5" spans="2:5" ht="17.25" x14ac:dyDescent="0.15">
      <c r="B5" s="113" t="s">
        <v>55</v>
      </c>
      <c r="C5" s="173" t="s">
        <v>59</v>
      </c>
      <c r="D5" s="174"/>
      <c r="E5" s="114"/>
    </row>
    <row r="6" spans="2:5" ht="18" thickBot="1" x14ac:dyDescent="0.2">
      <c r="B6" s="112" t="s">
        <v>76</v>
      </c>
      <c r="C6" s="178" t="s">
        <v>79</v>
      </c>
      <c r="D6" s="179"/>
      <c r="E6" s="115" t="e">
        <f>ROUND((E4/D3)*100,2)&amp;"％"</f>
        <v>#DIV/0!</v>
      </c>
    </row>
    <row r="7" spans="2:5" ht="18" thickBot="1" x14ac:dyDescent="0.2">
      <c r="B7" s="53" t="s">
        <v>77</v>
      </c>
      <c r="C7" s="175" t="s">
        <v>60</v>
      </c>
      <c r="D7" s="176"/>
      <c r="E7" s="116" t="e">
        <f>E4/E5*1000</f>
        <v>#DIV/0!</v>
      </c>
    </row>
    <row r="8" spans="2:5" ht="17.25" x14ac:dyDescent="0.15">
      <c r="B8" s="161" t="s">
        <v>72</v>
      </c>
      <c r="C8" s="164" t="s">
        <v>75</v>
      </c>
      <c r="D8" s="164"/>
      <c r="E8" s="109"/>
    </row>
    <row r="9" spans="2:5" ht="17.25" x14ac:dyDescent="0.15">
      <c r="B9" s="162"/>
      <c r="C9" s="177" t="s">
        <v>73</v>
      </c>
      <c r="D9" s="177"/>
      <c r="E9" s="110"/>
    </row>
    <row r="10" spans="2:5" ht="18" thickBot="1" x14ac:dyDescent="0.2">
      <c r="B10" s="163"/>
      <c r="C10" s="165" t="s">
        <v>74</v>
      </c>
      <c r="D10" s="166"/>
      <c r="E10" s="108"/>
    </row>
    <row r="11" spans="2:5" x14ac:dyDescent="0.15">
      <c r="B11" s="107" t="s">
        <v>56</v>
      </c>
      <c r="C11" s="81"/>
    </row>
    <row r="12" spans="2:5" x14ac:dyDescent="0.15">
      <c r="B12" s="81"/>
      <c r="C12" s="81" t="s">
        <v>57</v>
      </c>
    </row>
    <row r="13" spans="2:5" x14ac:dyDescent="0.15">
      <c r="B13" s="81"/>
      <c r="C13" s="81" t="s">
        <v>62</v>
      </c>
    </row>
    <row r="14" spans="2:5" x14ac:dyDescent="0.15">
      <c r="B14" s="81"/>
      <c r="C14" s="81" t="s">
        <v>81</v>
      </c>
    </row>
    <row r="15" spans="2:5" x14ac:dyDescent="0.15">
      <c r="B15" s="81"/>
      <c r="C15" s="90" t="s">
        <v>80</v>
      </c>
    </row>
    <row r="16" spans="2:5" x14ac:dyDescent="0.15">
      <c r="C16" s="81" t="s">
        <v>78</v>
      </c>
    </row>
    <row r="17" spans="3:5" x14ac:dyDescent="0.15">
      <c r="C17" s="57"/>
      <c r="E17" s="54"/>
    </row>
    <row r="18" spans="3:5" x14ac:dyDescent="0.15">
      <c r="C18" s="57"/>
    </row>
  </sheetData>
  <mergeCells count="10">
    <mergeCell ref="B8:B10"/>
    <mergeCell ref="C8:D8"/>
    <mergeCell ref="C10:D10"/>
    <mergeCell ref="B1:E1"/>
    <mergeCell ref="B2:C2"/>
    <mergeCell ref="C4:D4"/>
    <mergeCell ref="C5:D5"/>
    <mergeCell ref="C7:D7"/>
    <mergeCell ref="C9:D9"/>
    <mergeCell ref="C6:D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L24"/>
  <sheetViews>
    <sheetView view="pageBreakPreview" zoomScaleNormal="100" zoomScaleSheetLayoutView="100" workbookViewId="0">
      <selection activeCell="E14" sqref="E14"/>
    </sheetView>
  </sheetViews>
  <sheetFormatPr defaultColWidth="8.875" defaultRowHeight="13.5" x14ac:dyDescent="0.15"/>
  <cols>
    <col min="1" max="1" width="4.625" style="17" customWidth="1"/>
    <col min="2" max="2" width="34.625" style="17" customWidth="1"/>
    <col min="3" max="3" width="18" style="17" customWidth="1"/>
    <col min="4" max="4" width="10.25" style="22" customWidth="1"/>
    <col min="5" max="5" width="11.25" style="17" customWidth="1"/>
    <col min="6" max="6" width="13.875" style="22" customWidth="1"/>
    <col min="7" max="7" width="14" style="17" customWidth="1"/>
    <col min="8" max="8" width="8.25" style="22" customWidth="1"/>
    <col min="9" max="9" width="4.625" style="17" customWidth="1"/>
    <col min="10" max="16384" width="8.875" style="17"/>
  </cols>
  <sheetData>
    <row r="1" spans="2:8" ht="21" x14ac:dyDescent="0.15">
      <c r="B1" s="185" t="s">
        <v>65</v>
      </c>
      <c r="C1" s="186"/>
      <c r="D1" s="186"/>
      <c r="E1" s="186"/>
      <c r="F1" s="186"/>
      <c r="G1" s="186"/>
      <c r="H1" s="186"/>
    </row>
    <row r="2" spans="2:8" s="20" customFormat="1" ht="17.25" x14ac:dyDescent="0.15">
      <c r="B2" s="18"/>
      <c r="C2" s="19"/>
      <c r="D2" s="19"/>
      <c r="E2" s="19"/>
      <c r="F2" s="19"/>
      <c r="G2" s="19"/>
      <c r="H2" s="19"/>
    </row>
    <row r="3" spans="2:8" ht="14.25" thickBot="1" x14ac:dyDescent="0.2">
      <c r="B3" s="21"/>
    </row>
    <row r="4" spans="2:8" s="22" customFormat="1" ht="14.25" thickBot="1" x14ac:dyDescent="0.2">
      <c r="B4" s="23" t="s">
        <v>25</v>
      </c>
      <c r="C4" s="187" t="s">
        <v>63</v>
      </c>
      <c r="D4" s="188"/>
      <c r="E4" s="189" t="s">
        <v>26</v>
      </c>
      <c r="F4" s="190"/>
      <c r="G4" s="191" t="s">
        <v>27</v>
      </c>
      <c r="H4" s="192"/>
    </row>
    <row r="5" spans="2:8" ht="14.25" thickTop="1" x14ac:dyDescent="0.15">
      <c r="B5" s="24" t="s">
        <v>28</v>
      </c>
      <c r="C5" s="67">
        <f>エネルギー実績入力用シート!E13/1000</f>
        <v>0</v>
      </c>
      <c r="D5" s="25" t="s">
        <v>29</v>
      </c>
      <c r="E5" s="26">
        <v>9.9700000000000006</v>
      </c>
      <c r="F5" s="27" t="s">
        <v>30</v>
      </c>
      <c r="G5" s="70">
        <f>C5*E5</f>
        <v>0</v>
      </c>
      <c r="H5" s="59" t="s">
        <v>31</v>
      </c>
    </row>
    <row r="6" spans="2:8" x14ac:dyDescent="0.15">
      <c r="B6" s="24" t="s">
        <v>32</v>
      </c>
      <c r="C6" s="68">
        <f>エネルギー実績入力用シート!F13/1000</f>
        <v>0</v>
      </c>
      <c r="D6" s="28" t="s">
        <v>29</v>
      </c>
      <c r="E6" s="29">
        <v>9.2799999999999994</v>
      </c>
      <c r="F6" s="30" t="s">
        <v>30</v>
      </c>
      <c r="G6" s="71">
        <f t="shared" ref="G6:G15" si="0">C6*E6</f>
        <v>0</v>
      </c>
      <c r="H6" s="60" t="s">
        <v>31</v>
      </c>
    </row>
    <row r="7" spans="2:8" x14ac:dyDescent="0.15">
      <c r="B7" s="31" t="s">
        <v>33</v>
      </c>
      <c r="C7" s="68">
        <f>エネルギー実績入力用シート!G13/1000</f>
        <v>0</v>
      </c>
      <c r="D7" s="32" t="s">
        <v>34</v>
      </c>
      <c r="E7" s="29">
        <v>34.6</v>
      </c>
      <c r="F7" s="30" t="s">
        <v>35</v>
      </c>
      <c r="G7" s="71">
        <f t="shared" si="0"/>
        <v>0</v>
      </c>
      <c r="H7" s="60" t="s">
        <v>31</v>
      </c>
    </row>
    <row r="8" spans="2:8" x14ac:dyDescent="0.15">
      <c r="B8" s="31" t="s">
        <v>36</v>
      </c>
      <c r="C8" s="68">
        <f>エネルギー実績入力用シート!H13/1000</f>
        <v>0</v>
      </c>
      <c r="D8" s="32" t="s">
        <v>34</v>
      </c>
      <c r="E8" s="29">
        <v>36.700000000000003</v>
      </c>
      <c r="F8" s="30" t="s">
        <v>35</v>
      </c>
      <c r="G8" s="71">
        <f t="shared" si="0"/>
        <v>0</v>
      </c>
      <c r="H8" s="60" t="s">
        <v>31</v>
      </c>
    </row>
    <row r="9" spans="2:8" x14ac:dyDescent="0.15">
      <c r="B9" s="31" t="s">
        <v>37</v>
      </c>
      <c r="C9" s="68">
        <f>エネルギー実績入力用シート!I13/1000</f>
        <v>0</v>
      </c>
      <c r="D9" s="32" t="s">
        <v>34</v>
      </c>
      <c r="E9" s="29">
        <v>37.700000000000003</v>
      </c>
      <c r="F9" s="30" t="s">
        <v>35</v>
      </c>
      <c r="G9" s="71">
        <f t="shared" si="0"/>
        <v>0</v>
      </c>
      <c r="H9" s="60" t="s">
        <v>31</v>
      </c>
    </row>
    <row r="10" spans="2:8" x14ac:dyDescent="0.15">
      <c r="B10" s="31" t="s">
        <v>6</v>
      </c>
      <c r="C10" s="68">
        <f>エネルギー実績入力用シート!J13/1000</f>
        <v>0</v>
      </c>
      <c r="D10" s="32" t="s">
        <v>34</v>
      </c>
      <c r="E10" s="29">
        <v>39.1</v>
      </c>
      <c r="F10" s="30" t="s">
        <v>35</v>
      </c>
      <c r="G10" s="71">
        <f t="shared" si="0"/>
        <v>0</v>
      </c>
      <c r="H10" s="60" t="s">
        <v>31</v>
      </c>
    </row>
    <row r="11" spans="2:8" x14ac:dyDescent="0.15">
      <c r="B11" s="31" t="s">
        <v>8</v>
      </c>
      <c r="C11" s="68">
        <f>エネルギー実績入力用シート!K13/1000</f>
        <v>0</v>
      </c>
      <c r="D11" s="32" t="s">
        <v>34</v>
      </c>
      <c r="E11" s="29">
        <v>41.9</v>
      </c>
      <c r="F11" s="30" t="s">
        <v>35</v>
      </c>
      <c r="G11" s="71">
        <f t="shared" si="0"/>
        <v>0</v>
      </c>
      <c r="H11" s="60" t="s">
        <v>31</v>
      </c>
    </row>
    <row r="12" spans="2:8" x14ac:dyDescent="0.15">
      <c r="B12" s="31" t="s">
        <v>38</v>
      </c>
      <c r="C12" s="68">
        <f>エネルギー実績入力用シート!L13*0.002183</f>
        <v>0</v>
      </c>
      <c r="D12" s="32" t="s">
        <v>39</v>
      </c>
      <c r="E12" s="29">
        <v>50.8</v>
      </c>
      <c r="F12" s="30" t="s">
        <v>40</v>
      </c>
      <c r="G12" s="71">
        <f t="shared" si="0"/>
        <v>0</v>
      </c>
      <c r="H12" s="60" t="s">
        <v>31</v>
      </c>
    </row>
    <row r="13" spans="2:8" x14ac:dyDescent="0.15">
      <c r="B13" s="31" t="s">
        <v>41</v>
      </c>
      <c r="C13" s="68">
        <f>エネルギー実績入力用シート!M13/1000</f>
        <v>0</v>
      </c>
      <c r="D13" s="32" t="s">
        <v>42</v>
      </c>
      <c r="E13" s="29">
        <v>43.5</v>
      </c>
      <c r="F13" s="30" t="s">
        <v>43</v>
      </c>
      <c r="G13" s="71">
        <f t="shared" si="0"/>
        <v>0</v>
      </c>
      <c r="H13" s="60" t="s">
        <v>31</v>
      </c>
    </row>
    <row r="14" spans="2:8" x14ac:dyDescent="0.15">
      <c r="B14" s="33" t="s">
        <v>12</v>
      </c>
      <c r="C14" s="68">
        <f>エネルギー実績入力用シート!N13/1000</f>
        <v>0</v>
      </c>
      <c r="D14" s="32" t="s">
        <v>42</v>
      </c>
      <c r="E14" s="34">
        <v>44.8</v>
      </c>
      <c r="F14" s="35" t="s">
        <v>43</v>
      </c>
      <c r="G14" s="72">
        <f>C14*E14</f>
        <v>0</v>
      </c>
      <c r="H14" s="61" t="s">
        <v>31</v>
      </c>
    </row>
    <row r="15" spans="2:8" ht="14.25" thickBot="1" x14ac:dyDescent="0.2">
      <c r="B15" s="36" t="str">
        <f>IF(エネルギー実績入力用シート!O4="","",エネルギー実績入力用シート!O4)</f>
        <v/>
      </c>
      <c r="C15" s="69">
        <f>エネルギー実績入力用シート!O31/1000</f>
        <v>0</v>
      </c>
      <c r="D15" s="75"/>
      <c r="E15" s="76"/>
      <c r="F15" s="37" t="s">
        <v>43</v>
      </c>
      <c r="G15" s="73">
        <f t="shared" si="0"/>
        <v>0</v>
      </c>
      <c r="H15" s="62" t="s">
        <v>31</v>
      </c>
    </row>
    <row r="16" spans="2:8" ht="15" thickTop="1" thickBot="1" x14ac:dyDescent="0.2">
      <c r="B16" s="180" t="s">
        <v>0</v>
      </c>
      <c r="C16" s="181"/>
      <c r="D16" s="182"/>
      <c r="E16" s="183" t="s">
        <v>27</v>
      </c>
      <c r="F16" s="184"/>
      <c r="G16" s="74">
        <f>SUM(G5:G15)</f>
        <v>0</v>
      </c>
      <c r="H16" s="38" t="s">
        <v>31</v>
      </c>
    </row>
    <row r="17" spans="2:12" x14ac:dyDescent="0.15">
      <c r="B17" s="39" t="s">
        <v>44</v>
      </c>
      <c r="J17" s="22"/>
    </row>
    <row r="18" spans="2:12" ht="15" customHeight="1" x14ac:dyDescent="0.15">
      <c r="B18" s="21" t="s">
        <v>48</v>
      </c>
    </row>
    <row r="19" spans="2:12" ht="15" customHeight="1" x14ac:dyDescent="0.15">
      <c r="B19" s="40" t="s">
        <v>49</v>
      </c>
      <c r="C19" s="41" t="s">
        <v>50</v>
      </c>
      <c r="J19" s="22"/>
      <c r="L19" s="79"/>
    </row>
    <row r="20" spans="2:12" ht="8.1" customHeight="1" x14ac:dyDescent="0.15">
      <c r="B20" s="40"/>
      <c r="C20" s="41"/>
    </row>
    <row r="21" spans="2:12" ht="15" customHeight="1" x14ac:dyDescent="0.15">
      <c r="B21" s="21" t="s">
        <v>45</v>
      </c>
      <c r="E21" s="20"/>
      <c r="F21" s="42"/>
      <c r="G21" s="20"/>
      <c r="H21" s="42"/>
    </row>
    <row r="22" spans="2:12" ht="15" customHeight="1" x14ac:dyDescent="0.15">
      <c r="B22" s="21" t="s">
        <v>46</v>
      </c>
    </row>
    <row r="24" spans="2:12" x14ac:dyDescent="0.15">
      <c r="B24" s="17" t="s">
        <v>47</v>
      </c>
    </row>
  </sheetData>
  <protectedRanges>
    <protectedRange sqref="C5:C15" name="範囲1"/>
  </protectedRanges>
  <mergeCells count="6">
    <mergeCell ref="B16:D16"/>
    <mergeCell ref="E16:F16"/>
    <mergeCell ref="B1:H1"/>
    <mergeCell ref="C4:D4"/>
    <mergeCell ref="E4:F4"/>
    <mergeCell ref="G4:H4"/>
  </mergeCells>
  <phoneticPr fontId="3"/>
  <hyperlinks>
    <hyperlink ref="C19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11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L24"/>
  <sheetViews>
    <sheetView view="pageBreakPreview" zoomScale="85" zoomScaleNormal="55" zoomScaleSheetLayoutView="85" workbookViewId="0">
      <selection activeCell="M38" sqref="M38"/>
    </sheetView>
  </sheetViews>
  <sheetFormatPr defaultColWidth="8.875" defaultRowHeight="13.5" x14ac:dyDescent="0.15"/>
  <cols>
    <col min="1" max="1" width="4.625" style="17" customWidth="1"/>
    <col min="2" max="2" width="34.625" style="17" customWidth="1"/>
    <col min="3" max="3" width="18" style="17" customWidth="1"/>
    <col min="4" max="4" width="9.875" style="22" customWidth="1"/>
    <col min="5" max="5" width="11.375" style="17" customWidth="1"/>
    <col min="6" max="6" width="13.625" style="22" customWidth="1"/>
    <col min="7" max="7" width="11.125" style="17" customWidth="1"/>
    <col min="8" max="8" width="7.875" style="22" customWidth="1"/>
    <col min="9" max="9" width="4.625" style="17" customWidth="1"/>
    <col min="10" max="16384" width="8.875" style="17"/>
  </cols>
  <sheetData>
    <row r="1" spans="2:8" ht="21" x14ac:dyDescent="0.15">
      <c r="B1" s="193" t="s">
        <v>61</v>
      </c>
      <c r="C1" s="194"/>
      <c r="D1" s="194"/>
      <c r="E1" s="194"/>
      <c r="F1" s="194"/>
      <c r="G1" s="194"/>
      <c r="H1" s="194"/>
    </row>
    <row r="2" spans="2:8" s="20" customFormat="1" ht="21" x14ac:dyDescent="0.15">
      <c r="B2" s="43"/>
      <c r="C2" s="44"/>
      <c r="D2" s="44"/>
      <c r="E2" s="44"/>
      <c r="F2" s="44"/>
      <c r="G2" s="44"/>
      <c r="H2" s="44"/>
    </row>
    <row r="3" spans="2:8" ht="14.25" thickBot="1" x14ac:dyDescent="0.2">
      <c r="B3" s="21"/>
    </row>
    <row r="4" spans="2:8" s="22" customFormat="1" ht="14.25" thickBot="1" x14ac:dyDescent="0.2">
      <c r="B4" s="23" t="s">
        <v>25</v>
      </c>
      <c r="C4" s="187" t="s">
        <v>64</v>
      </c>
      <c r="D4" s="188"/>
      <c r="E4" s="189" t="s">
        <v>26</v>
      </c>
      <c r="F4" s="190"/>
      <c r="G4" s="191" t="s">
        <v>27</v>
      </c>
      <c r="H4" s="192"/>
    </row>
    <row r="5" spans="2:8" ht="14.25" thickTop="1" x14ac:dyDescent="0.15">
      <c r="B5" s="24" t="s">
        <v>28</v>
      </c>
      <c r="C5" s="67">
        <f>エネルギー実績入力用シート!E25/1000</f>
        <v>0</v>
      </c>
      <c r="D5" s="25" t="s">
        <v>29</v>
      </c>
      <c r="E5" s="26">
        <v>9.9700000000000006</v>
      </c>
      <c r="F5" s="27" t="s">
        <v>30</v>
      </c>
      <c r="G5" s="70">
        <f>C5*E5</f>
        <v>0</v>
      </c>
      <c r="H5" s="59" t="s">
        <v>31</v>
      </c>
    </row>
    <row r="6" spans="2:8" x14ac:dyDescent="0.15">
      <c r="B6" s="24" t="s">
        <v>32</v>
      </c>
      <c r="C6" s="68">
        <f>エネルギー実績入力用シート!F25/1000</f>
        <v>0</v>
      </c>
      <c r="D6" s="28" t="s">
        <v>29</v>
      </c>
      <c r="E6" s="29">
        <v>9.2799999999999994</v>
      </c>
      <c r="F6" s="30" t="s">
        <v>30</v>
      </c>
      <c r="G6" s="71">
        <f t="shared" ref="G6:G15" si="0">C6*E6</f>
        <v>0</v>
      </c>
      <c r="H6" s="60" t="s">
        <v>31</v>
      </c>
    </row>
    <row r="7" spans="2:8" x14ac:dyDescent="0.15">
      <c r="B7" s="31" t="s">
        <v>33</v>
      </c>
      <c r="C7" s="68">
        <f>エネルギー実績入力用シート!G25/1000</f>
        <v>0</v>
      </c>
      <c r="D7" s="32" t="s">
        <v>34</v>
      </c>
      <c r="E7" s="29">
        <v>34.6</v>
      </c>
      <c r="F7" s="30" t="s">
        <v>35</v>
      </c>
      <c r="G7" s="71">
        <f t="shared" si="0"/>
        <v>0</v>
      </c>
      <c r="H7" s="60" t="s">
        <v>31</v>
      </c>
    </row>
    <row r="8" spans="2:8" x14ac:dyDescent="0.15">
      <c r="B8" s="31" t="s">
        <v>36</v>
      </c>
      <c r="C8" s="68">
        <f>エネルギー実績入力用シート!H25/1000</f>
        <v>0</v>
      </c>
      <c r="D8" s="32" t="s">
        <v>34</v>
      </c>
      <c r="E8" s="29">
        <v>36.700000000000003</v>
      </c>
      <c r="F8" s="30" t="s">
        <v>35</v>
      </c>
      <c r="G8" s="71">
        <f t="shared" si="0"/>
        <v>0</v>
      </c>
      <c r="H8" s="60" t="s">
        <v>31</v>
      </c>
    </row>
    <row r="9" spans="2:8" x14ac:dyDescent="0.15">
      <c r="B9" s="31" t="s">
        <v>37</v>
      </c>
      <c r="C9" s="68">
        <f>エネルギー実績入力用シート!I25/1000</f>
        <v>0</v>
      </c>
      <c r="D9" s="32" t="s">
        <v>34</v>
      </c>
      <c r="E9" s="29">
        <v>37.700000000000003</v>
      </c>
      <c r="F9" s="30" t="s">
        <v>35</v>
      </c>
      <c r="G9" s="71">
        <f t="shared" si="0"/>
        <v>0</v>
      </c>
      <c r="H9" s="60" t="s">
        <v>31</v>
      </c>
    </row>
    <row r="10" spans="2:8" x14ac:dyDescent="0.15">
      <c r="B10" s="31" t="s">
        <v>6</v>
      </c>
      <c r="C10" s="68">
        <f>エネルギー実績入力用シート!J25/1000</f>
        <v>0</v>
      </c>
      <c r="D10" s="32" t="s">
        <v>34</v>
      </c>
      <c r="E10" s="29">
        <v>39.1</v>
      </c>
      <c r="F10" s="30" t="s">
        <v>35</v>
      </c>
      <c r="G10" s="71">
        <f t="shared" si="0"/>
        <v>0</v>
      </c>
      <c r="H10" s="60" t="s">
        <v>31</v>
      </c>
    </row>
    <row r="11" spans="2:8" x14ac:dyDescent="0.15">
      <c r="B11" s="31" t="s">
        <v>8</v>
      </c>
      <c r="C11" s="68">
        <f>エネルギー実績入力用シート!K25/1000</f>
        <v>0</v>
      </c>
      <c r="D11" s="32" t="s">
        <v>34</v>
      </c>
      <c r="E11" s="29">
        <v>41.9</v>
      </c>
      <c r="F11" s="30" t="s">
        <v>35</v>
      </c>
      <c r="G11" s="71">
        <f t="shared" si="0"/>
        <v>0</v>
      </c>
      <c r="H11" s="60" t="s">
        <v>31</v>
      </c>
    </row>
    <row r="12" spans="2:8" x14ac:dyDescent="0.15">
      <c r="B12" s="31" t="s">
        <v>38</v>
      </c>
      <c r="C12" s="68">
        <f>エネルギー実績入力用シート!L25*0.002183</f>
        <v>0</v>
      </c>
      <c r="D12" s="32" t="s">
        <v>39</v>
      </c>
      <c r="E12" s="29">
        <v>50.8</v>
      </c>
      <c r="F12" s="30" t="s">
        <v>40</v>
      </c>
      <c r="G12" s="71">
        <f t="shared" si="0"/>
        <v>0</v>
      </c>
      <c r="H12" s="60" t="s">
        <v>31</v>
      </c>
    </row>
    <row r="13" spans="2:8" x14ac:dyDescent="0.15">
      <c r="B13" s="31" t="s">
        <v>41</v>
      </c>
      <c r="C13" s="68">
        <f>エネルギー実績入力用シート!M25/1000</f>
        <v>0</v>
      </c>
      <c r="D13" s="32" t="s">
        <v>42</v>
      </c>
      <c r="E13" s="29">
        <v>43.5</v>
      </c>
      <c r="F13" s="30" t="s">
        <v>43</v>
      </c>
      <c r="G13" s="71">
        <f t="shared" si="0"/>
        <v>0</v>
      </c>
      <c r="H13" s="60" t="s">
        <v>31</v>
      </c>
    </row>
    <row r="14" spans="2:8" x14ac:dyDescent="0.15">
      <c r="B14" s="33" t="s">
        <v>12</v>
      </c>
      <c r="C14" s="68">
        <f>エネルギー実績入力用シート!N25/1000</f>
        <v>0</v>
      </c>
      <c r="D14" s="32" t="s">
        <v>42</v>
      </c>
      <c r="E14" s="34">
        <v>44.8</v>
      </c>
      <c r="F14" s="35" t="s">
        <v>43</v>
      </c>
      <c r="G14" s="72">
        <f>C14*E14</f>
        <v>0</v>
      </c>
      <c r="H14" s="61" t="s">
        <v>31</v>
      </c>
    </row>
    <row r="15" spans="2:8" ht="14.25" thickBot="1" x14ac:dyDescent="0.2">
      <c r="B15" s="36" t="str">
        <f>IF(エネルギー実績入力用シート!O4="","",エネルギー実績入力用シート!O4)</f>
        <v/>
      </c>
      <c r="C15" s="89">
        <f>エネルギー実績入力用シート!O25/1000</f>
        <v>0</v>
      </c>
      <c r="D15" s="45">
        <f>補助事業前!D15</f>
        <v>0</v>
      </c>
      <c r="E15" s="46">
        <f>補助事業前!E15</f>
        <v>0</v>
      </c>
      <c r="F15" s="37" t="s">
        <v>43</v>
      </c>
      <c r="G15" s="73">
        <f t="shared" si="0"/>
        <v>0</v>
      </c>
      <c r="H15" s="62" t="s">
        <v>31</v>
      </c>
    </row>
    <row r="16" spans="2:8" ht="15" thickTop="1" thickBot="1" x14ac:dyDescent="0.2">
      <c r="B16" s="180" t="s">
        <v>0</v>
      </c>
      <c r="C16" s="181"/>
      <c r="D16" s="182"/>
      <c r="E16" s="183" t="s">
        <v>27</v>
      </c>
      <c r="F16" s="184"/>
      <c r="G16" s="74">
        <f>SUM(G5:G15)</f>
        <v>0</v>
      </c>
      <c r="H16" s="38" t="s">
        <v>31</v>
      </c>
    </row>
    <row r="17" spans="2:12" x14ac:dyDescent="0.15">
      <c r="B17" s="39" t="s">
        <v>44</v>
      </c>
      <c r="J17" s="22"/>
    </row>
    <row r="18" spans="2:12" ht="15" customHeight="1" x14ac:dyDescent="0.15">
      <c r="B18" s="21" t="s">
        <v>48</v>
      </c>
    </row>
    <row r="19" spans="2:12" ht="15" customHeight="1" x14ac:dyDescent="0.15">
      <c r="B19" s="40" t="s">
        <v>49</v>
      </c>
      <c r="C19" s="41" t="s">
        <v>50</v>
      </c>
      <c r="J19" s="22"/>
      <c r="L19" s="79"/>
    </row>
    <row r="20" spans="2:12" ht="6.75" customHeight="1" x14ac:dyDescent="0.15">
      <c r="B20" s="40"/>
      <c r="C20" s="41"/>
      <c r="J20" s="22"/>
      <c r="L20" s="79"/>
    </row>
    <row r="21" spans="2:12" ht="15" customHeight="1" x14ac:dyDescent="0.15">
      <c r="B21" s="21" t="s">
        <v>45</v>
      </c>
      <c r="E21" s="20"/>
      <c r="F21" s="42"/>
      <c r="G21" s="20"/>
      <c r="H21" s="42"/>
    </row>
    <row r="22" spans="2:12" ht="15" customHeight="1" x14ac:dyDescent="0.15">
      <c r="B22" s="21" t="s">
        <v>46</v>
      </c>
    </row>
    <row r="24" spans="2:12" x14ac:dyDescent="0.15">
      <c r="B24" s="17" t="s">
        <v>47</v>
      </c>
    </row>
  </sheetData>
  <protectedRanges>
    <protectedRange sqref="C5:C15" name="範囲1"/>
  </protectedRanges>
  <mergeCells count="6">
    <mergeCell ref="B16:D16"/>
    <mergeCell ref="E16:F16"/>
    <mergeCell ref="B1:H1"/>
    <mergeCell ref="C4:D4"/>
    <mergeCell ref="E4:F4"/>
    <mergeCell ref="G4:H4"/>
  </mergeCells>
  <phoneticPr fontId="3"/>
  <hyperlinks>
    <hyperlink ref="C19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11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エネルギー実績入力用シート</vt:lpstr>
      <vt:lpstr>省エネ率</vt:lpstr>
      <vt:lpstr>補助事業前</vt:lpstr>
      <vt:lpstr>補助事業後</vt:lpstr>
      <vt:lpstr>エネルギー実績入力用シート!Print_Area</vt:lpstr>
      <vt:lpstr>省エネ率!Print_Area</vt:lpstr>
      <vt:lpstr>補助事業後!Print_Area</vt:lpstr>
      <vt:lpstr>補助事業前!Print_Area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2024-06-26T13:08:27Z</cp:lastPrinted>
  <dcterms:created xsi:type="dcterms:W3CDTF">2018-06-19T01:27:02Z</dcterms:created>
  <dcterms:modified xsi:type="dcterms:W3CDTF">2026-01-05T07:52:47Z</dcterms:modified>
</cp:coreProperties>
</file>