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share\総務課\財政係\13_公営企業\R5\060118公営企業に係る経営比較分析表（令和４年度決算）の分析等について\"/>
    </mc:Choice>
  </mc:AlternateContent>
  <xr:revisionPtr revIDLastSave="0" documentId="8_{84128F9E-1CEB-45BA-A4A8-04FD2F7FF714}" xr6:coauthVersionLast="47" xr6:coauthVersionMax="47" xr10:uidLastSave="{00000000-0000-0000-0000-000000000000}"/>
  <workbookProtection workbookAlgorithmName="SHA-512" workbookHashValue="YGjhoddzCFDboAoXxYVOuCqWenhQ0iolj4BgQmdi5KXJNpe1Tw3N2JiKo5t6ZDhskKl+n47UABM0Z010p9nvkg==" workbookSaltValue="KN18HwBojViilBj9fyQLa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<sst xmlns="http://schemas.openxmlformats.org/spreadsheetml/2006/main" count="228" uniqueCount="114">
  <si>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</si>
  <si>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</si>
  <si>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</si>
  <si>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</si>
  <si>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</si>
  <si>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</si>
  <si>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</si>
  <si>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</si>
  <si>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</si>
  <si>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</si>
  <si>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</si>
  <si>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</si>
  <si>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</si>
  <si>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</si>
  <si>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</si>
  <si>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</si>
  <si>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</si>
  <si>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</si>
  <si>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</si>
  <si>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</si>
  <si>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</si>
  <si>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</si>
  <si>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</si>
  <si>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</si>
  <si>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</si>
  <si>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</si>
  <si>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</si>
  <si>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</si>
  <si>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</si>
  <si>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</si>
  <si>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</si>
  <si>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</si>
  <si>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</si>
  <si>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</si>
  <si>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</si>
  <si>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</si>
  <si>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</si>
  <si>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</si>
  <si>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</si>
  <si>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</si>
  <si>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</si>
  <si>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</si>
  <si>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</si>
  <si>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</si>
  <si>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</si>
  <si>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</si>
  <si>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</si>
  <si>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</si>
  <si>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</si>
  <si>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</si>
  <si>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</si>
  <si>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</si>
  <si>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</si>
  <si>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</si>
  <si>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</si>
  <si>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</si>
  <si>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</si>
  <si>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</si>
  <si>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</si>
  <si>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</si>
  <si>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</si>
  <si>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</si>
  <si>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</si>
  <si>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</si>
  <si>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</si>
  <si>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</si>
  <si>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</si>
  <si>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</si>
  <si>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</si>
  <si>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</si>
  <si>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</si>
  <si>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</si>
  <si>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</si>
  <si>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</si>
  <si>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</si>
  <si>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</si>
  <si>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</si>
  <si>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</si>
  <si>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</si>
  <si>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</si>
  <si>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</si>
  <si>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</si>
  <si>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</si>
  <si>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</si>
  <si>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</si>
  <si>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</si>
  <si>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</si>
  <si>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</si>
  <si>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</si>
  <si>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</si>
  <si>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</si>
  <si>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</si>
  <si>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</si>
  <si>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</si>
  <si>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</si>
  <si>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</si>
  <si>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</si>
  <si>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</si>
  <si>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</si>
  <si>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</si>
  <si>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</si>
  <si>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</si>
  <si>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</si>
  <si>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</si>
  <si>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</si>
  <si>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</si>
  <si>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</si>
  <si>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</si>
  <si>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</si>
  <si>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</si>
  <si>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</si>
  <si>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東日本大震災に伴う水道事業の復旧工事については、令和4年度に完了済である。
　令和2年度に策定した経営の基本計画である「経営戦略」の財政計画に基づいて、経営の安定化を図り、累積欠損金の解消や流動比率、料金回収率の向上を目指す。さらに国庫補助や起債を活用しながら、老朽管更新事業を行い管路経年化率を抑えられるよう努めていく。同時に有収率の向上につなげていき、経営の効率化を図りながら料金改定についても検討していく。</t>
    <rPh sb="1" eb="4">
      <t>ヒガシニホン</t>
    </rPh>
    <rPh sb="4" eb="7">
      <t>ダイシンサイ</t>
    </rPh>
    <rPh sb="8" eb="9">
      <t>トモナ</t>
    </rPh>
    <rPh sb="10" eb="12">
      <t>スイドウ</t>
    </rPh>
    <rPh sb="12" eb="14">
      <t>ジギョウ</t>
    </rPh>
    <rPh sb="15" eb="17">
      <t>フッキュウ</t>
    </rPh>
    <rPh sb="17" eb="19">
      <t>コウジ</t>
    </rPh>
    <rPh sb="25" eb="27">
      <t>レイワ</t>
    </rPh>
    <rPh sb="28" eb="30">
      <t>ネンド</t>
    </rPh>
    <rPh sb="31" eb="33">
      <t>カンリョウ</t>
    </rPh>
    <rPh sb="33" eb="34">
      <t>スミ</t>
    </rPh>
    <rPh sb="40" eb="42">
      <t>レイワ</t>
    </rPh>
    <rPh sb="43" eb="45">
      <t>ネンド</t>
    </rPh>
    <rPh sb="46" eb="48">
      <t>サクテイ</t>
    </rPh>
    <rPh sb="50" eb="52">
      <t>ケイエイ</t>
    </rPh>
    <rPh sb="53" eb="57">
      <t>キホンケイカク</t>
    </rPh>
    <rPh sb="61" eb="63">
      <t>ケイエイ</t>
    </rPh>
    <rPh sb="63" eb="65">
      <t>センリャク</t>
    </rPh>
    <rPh sb="67" eb="69">
      <t>ザイセイ</t>
    </rPh>
    <rPh sb="69" eb="71">
      <t>ケイカク</t>
    </rPh>
    <rPh sb="72" eb="73">
      <t>モト</t>
    </rPh>
    <rPh sb="77" eb="79">
      <t>ケイエイ</t>
    </rPh>
    <rPh sb="80" eb="83">
      <t>アンテイカ</t>
    </rPh>
    <rPh sb="84" eb="85">
      <t>ハカ</t>
    </rPh>
    <rPh sb="87" eb="89">
      <t>ルイセキ</t>
    </rPh>
    <rPh sb="89" eb="91">
      <t>ケッソン</t>
    </rPh>
    <rPh sb="91" eb="92">
      <t>キン</t>
    </rPh>
    <rPh sb="93" eb="95">
      <t>カイショウ</t>
    </rPh>
    <rPh sb="96" eb="98">
      <t>リュウドウ</t>
    </rPh>
    <rPh sb="98" eb="100">
      <t>ヒリツ</t>
    </rPh>
    <rPh sb="101" eb="103">
      <t>リョウキン</t>
    </rPh>
    <rPh sb="142" eb="144">
      <t>カンロ</t>
    </rPh>
    <rPh sb="144" eb="148">
      <t>ケイネンカリツ</t>
    </rPh>
    <rPh sb="162" eb="164">
      <t>ドウジ</t>
    </rPh>
    <rPh sb="165" eb="168">
      <t>ユウシュウリツ</t>
    </rPh>
    <rPh sb="191" eb="195">
      <t>リョウキンカイテイ</t>
    </rPh>
    <rPh sb="200" eb="202">
      <t>ケントウ</t>
    </rPh>
    <phoneticPr fontId="4"/>
  </si>
  <si>
    <t>　有形固定資産減価償却率は、震災前に老朽化が進んでいた沿岸部の施設を震災後、新たに構築したことにより、類似団体平均値を下回っている。
　管路経年化率のグラフに反映されていない数値は以下のとおりである。
平成30年度　17.14％　　令和元年度　16.97％　　令和2年度 　17.07％　　令和4年度　 18.52％　
被災した沿岸部の管路が震災に伴う災害復旧工事により、更新されたため、類似団体平均値を下回っている。
　管路更新率は、類似団体平均値を上回っているのは、災害復旧工事によるものであるため、今後は低下していくものと思われる。
　震災に伴う災害復旧工事完了後は、国の補助事業を活用して、老朽管を更新し管路の耐震化に努めていきたい。</t>
    <rPh sb="1" eb="3">
      <t>ユウケイ</t>
    </rPh>
    <rPh sb="3" eb="5">
      <t>コテイ</t>
    </rPh>
    <rPh sb="5" eb="7">
      <t>シサン</t>
    </rPh>
    <rPh sb="7" eb="9">
      <t>ゲンカ</t>
    </rPh>
    <rPh sb="14" eb="16">
      <t>シンサイ</t>
    </rPh>
    <rPh sb="16" eb="17">
      <t>マエ</t>
    </rPh>
    <rPh sb="18" eb="21">
      <t>ロウキュウカ</t>
    </rPh>
    <rPh sb="22" eb="23">
      <t>スス</t>
    </rPh>
    <rPh sb="27" eb="30">
      <t>エンガンブ</t>
    </rPh>
    <rPh sb="31" eb="33">
      <t>シセツ</t>
    </rPh>
    <rPh sb="38" eb="39">
      <t>アラ</t>
    </rPh>
    <rPh sb="41" eb="43">
      <t>コウチク</t>
    </rPh>
    <rPh sb="51" eb="53">
      <t>ルイジ</t>
    </rPh>
    <rPh sb="53" eb="58">
      <t>ダンタイヘイキンチ</t>
    </rPh>
    <rPh sb="59" eb="61">
      <t>シタマワ</t>
    </rPh>
    <rPh sb="68" eb="70">
      <t>カンロ</t>
    </rPh>
    <rPh sb="70" eb="73">
      <t>ケイネンカ</t>
    </rPh>
    <rPh sb="73" eb="74">
      <t>リツ</t>
    </rPh>
    <rPh sb="79" eb="81">
      <t>ハンエイ</t>
    </rPh>
    <rPh sb="87" eb="89">
      <t>スウチ</t>
    </rPh>
    <rPh sb="90" eb="92">
      <t>イカ</t>
    </rPh>
    <rPh sb="101" eb="103">
      <t>ヘイセイ</t>
    </rPh>
    <rPh sb="105" eb="107">
      <t>ネンド</t>
    </rPh>
    <rPh sb="116" eb="118">
      <t>レイワ</t>
    </rPh>
    <rPh sb="118" eb="119">
      <t>ゲン</t>
    </rPh>
    <rPh sb="119" eb="121">
      <t>ネンド</t>
    </rPh>
    <rPh sb="130" eb="132">
      <t>レイワ</t>
    </rPh>
    <rPh sb="133" eb="135">
      <t>ネンド</t>
    </rPh>
    <rPh sb="160" eb="162">
      <t>ヒサイ</t>
    </rPh>
    <rPh sb="164" eb="167">
      <t>エンガンブ</t>
    </rPh>
    <rPh sb="168" eb="170">
      <t>カンロ</t>
    </rPh>
    <rPh sb="171" eb="173">
      <t>シンサイ</t>
    </rPh>
    <rPh sb="174" eb="175">
      <t>トモナ</t>
    </rPh>
    <rPh sb="176" eb="178">
      <t>サイガイ</t>
    </rPh>
    <rPh sb="178" eb="182">
      <t>フッキュウコウジ</t>
    </rPh>
    <rPh sb="186" eb="188">
      <t>コウシン</t>
    </rPh>
    <rPh sb="194" eb="196">
      <t>ルイジ</t>
    </rPh>
    <rPh sb="196" eb="198">
      <t>ダンタイ</t>
    </rPh>
    <rPh sb="198" eb="201">
      <t>ヘイキンチ</t>
    </rPh>
    <rPh sb="202" eb="204">
      <t>シタマワ</t>
    </rPh>
    <rPh sb="213" eb="216">
      <t>コウシンリツ</t>
    </rPh>
    <rPh sb="218" eb="220">
      <t>ルイジ</t>
    </rPh>
    <rPh sb="220" eb="222">
      <t>ダンタイ</t>
    </rPh>
    <rPh sb="222" eb="225">
      <t>ヘイキンチ</t>
    </rPh>
    <rPh sb="226" eb="228">
      <t>ウワマワ</t>
    </rPh>
    <rPh sb="235" eb="237">
      <t>サイガイ</t>
    </rPh>
    <rPh sb="237" eb="239">
      <t>フッキュウ</t>
    </rPh>
    <rPh sb="239" eb="241">
      <t>コウジ</t>
    </rPh>
    <rPh sb="252" eb="254">
      <t>コンゴ</t>
    </rPh>
    <rPh sb="255" eb="257">
      <t>テイカ</t>
    </rPh>
    <rPh sb="264" eb="265">
      <t>オモ</t>
    </rPh>
    <rPh sb="271" eb="273">
      <t>シンサイ</t>
    </rPh>
    <rPh sb="274" eb="275">
      <t>トモナ</t>
    </rPh>
    <rPh sb="276" eb="278">
      <t>サイガイ</t>
    </rPh>
    <rPh sb="278" eb="282">
      <t>フッキュウコウジ</t>
    </rPh>
    <rPh sb="282" eb="285">
      <t>カンリョウゴ</t>
    </rPh>
    <rPh sb="287" eb="288">
      <t>クニ</t>
    </rPh>
    <rPh sb="289" eb="293">
      <t>ホジョジギョウ</t>
    </rPh>
    <rPh sb="294" eb="296">
      <t>カツヨウ</t>
    </rPh>
    <rPh sb="299" eb="302">
      <t>ロウキュウカン</t>
    </rPh>
    <rPh sb="303" eb="305">
      <t>コウシン</t>
    </rPh>
    <rPh sb="306" eb="308">
      <t>カンロ</t>
    </rPh>
    <rPh sb="309" eb="312">
      <t>タイシンカ</t>
    </rPh>
    <rPh sb="313" eb="314">
      <t>ツト</t>
    </rPh>
    <phoneticPr fontId="4"/>
  </si>
  <si>
    <t>　経常収支比率は、100％を下回っており、費用削減等の経営改善に努めていきたい。
　累積欠損金比率は、ここ数年は減少方向に推移していたが、令和3年度は増加しており、今後の維持管理費等を含め費用削減等の経営改善に努めていきたい。
　流動比率は、100％を上回っており、不良債務とはなっていないが資金状況は年々厳しくなっている。
　企業債残高対給水収益比率は、東日本大震災からの復旧作業中は企業債を借入していないことから着実に企業債残高が減少しているため、当該数値も低く推移しており、類似団体平均値も下回っている。
　給水人口、年間総有収水量の減少により、料金回収率が悪化傾向、給水原価も上昇している。類似団体の平均値にはまだまだ及ばない状況であるため、今後も水道経営の健全化と効率化に向け努めていきたい。
　施設利用率が令和元年度に上昇しているのは、令和元年度に水道事業認可変更を行い１日配水能力を見直したことによる。
　有収率は、水質維持のための排水及び老朽管からの漏水等により伸び悩んでいる。震災復興事業も完了したため、今後は老朽管更新事業を行い有収率アップに努めていきたい。</t>
    <rPh sb="1" eb="3">
      <t>ケイジョウ</t>
    </rPh>
    <rPh sb="3" eb="5">
      <t>シュウシ</t>
    </rPh>
    <rPh sb="5" eb="7">
      <t>ヒリツ</t>
    </rPh>
    <rPh sb="14" eb="16">
      <t>シタマワ</t>
    </rPh>
    <rPh sb="21" eb="25">
      <t>ヒヨウサクゲン</t>
    </rPh>
    <rPh sb="25" eb="26">
      <t>トウ</t>
    </rPh>
    <rPh sb="27" eb="29">
      <t>ケイエイ</t>
    </rPh>
    <rPh sb="29" eb="31">
      <t>カイゼン</t>
    </rPh>
    <rPh sb="32" eb="33">
      <t>ツト</t>
    </rPh>
    <rPh sb="42" eb="44">
      <t>ルイセキ</t>
    </rPh>
    <rPh sb="46" eb="47">
      <t>キン</t>
    </rPh>
    <rPh sb="47" eb="49">
      <t>ヒリツ</t>
    </rPh>
    <rPh sb="53" eb="55">
      <t>スウネン</t>
    </rPh>
    <rPh sb="56" eb="58">
      <t>ゲンショウ</t>
    </rPh>
    <rPh sb="58" eb="60">
      <t>ホウコウ</t>
    </rPh>
    <rPh sb="61" eb="63">
      <t>スイイ</t>
    </rPh>
    <rPh sb="72" eb="73">
      <t>ネン</t>
    </rPh>
    <rPh sb="75" eb="77">
      <t>ゾウカ</t>
    </rPh>
    <rPh sb="82" eb="84">
      <t>コンゴ</t>
    </rPh>
    <rPh sb="85" eb="87">
      <t>イジ</t>
    </rPh>
    <rPh sb="87" eb="89">
      <t>カンリ</t>
    </rPh>
    <rPh sb="90" eb="91">
      <t>トウ</t>
    </rPh>
    <rPh sb="92" eb="93">
      <t>フク</t>
    </rPh>
    <rPh sb="94" eb="96">
      <t>ヒヨウ</t>
    </rPh>
    <rPh sb="96" eb="98">
      <t>サクゲン</t>
    </rPh>
    <rPh sb="98" eb="99">
      <t>トウ</t>
    </rPh>
    <rPh sb="100" eb="102">
      <t>ケイエイ</t>
    </rPh>
    <rPh sb="102" eb="104">
      <t>カイゼン</t>
    </rPh>
    <rPh sb="105" eb="106">
      <t>ツト</t>
    </rPh>
    <rPh sb="136" eb="137">
      <t>ム</t>
    </rPh>
    <rPh sb="146" eb="148">
      <t>シキン</t>
    </rPh>
    <rPh sb="164" eb="167">
      <t>キギョウサイ</t>
    </rPh>
    <rPh sb="167" eb="169">
      <t>ザンダカ</t>
    </rPh>
    <rPh sb="169" eb="170">
      <t>タイ</t>
    </rPh>
    <rPh sb="170" eb="172">
      <t>キュウスイ</t>
    </rPh>
    <rPh sb="172" eb="174">
      <t>シュウエキ</t>
    </rPh>
    <rPh sb="174" eb="176">
      <t>ヒリツ</t>
    </rPh>
    <rPh sb="178" eb="181">
      <t>ヒガシニホン</t>
    </rPh>
    <rPh sb="181" eb="184">
      <t>ダイシンサイ</t>
    </rPh>
    <rPh sb="187" eb="189">
      <t>フッキュウ</t>
    </rPh>
    <rPh sb="189" eb="191">
      <t>サギョウ</t>
    </rPh>
    <rPh sb="191" eb="192">
      <t>チュウ</t>
    </rPh>
    <rPh sb="193" eb="196">
      <t>キギョウサイ</t>
    </rPh>
    <rPh sb="197" eb="199">
      <t>カリイ</t>
    </rPh>
    <rPh sb="208" eb="210">
      <t>チャクジツ</t>
    </rPh>
    <rPh sb="211" eb="214">
      <t>キギョウサイ</t>
    </rPh>
    <rPh sb="214" eb="216">
      <t>ザンダカ</t>
    </rPh>
    <rPh sb="217" eb="219">
      <t>ゲンショウ</t>
    </rPh>
    <rPh sb="226" eb="228">
      <t>トウガイ</t>
    </rPh>
    <rPh sb="228" eb="230">
      <t>スウチ</t>
    </rPh>
    <rPh sb="231" eb="232">
      <t>ヒク</t>
    </rPh>
    <rPh sb="233" eb="235">
      <t>スイイ</t>
    </rPh>
    <rPh sb="240" eb="242">
      <t>ルイジ</t>
    </rPh>
    <rPh sb="242" eb="244">
      <t>ダンタイ</t>
    </rPh>
    <rPh sb="244" eb="247">
      <t>ヘイキンチ</t>
    </rPh>
    <rPh sb="248" eb="250">
      <t>シタマワ</t>
    </rPh>
    <rPh sb="257" eb="261">
      <t>キュウスイジンコウ</t>
    </rPh>
    <rPh sb="262" eb="264">
      <t>ネンカン</t>
    </rPh>
    <rPh sb="264" eb="265">
      <t>ソウ</t>
    </rPh>
    <rPh sb="265" eb="267">
      <t>ユウシュウ</t>
    </rPh>
    <rPh sb="267" eb="269">
      <t>スイリョウ</t>
    </rPh>
    <rPh sb="270" eb="271">
      <t>ゲン</t>
    </rPh>
    <rPh sb="271" eb="272">
      <t>ショウ</t>
    </rPh>
    <rPh sb="276" eb="278">
      <t>リョウキン</t>
    </rPh>
    <rPh sb="278" eb="281">
      <t>カイシュウリツ</t>
    </rPh>
    <rPh sb="282" eb="284">
      <t>アッカ</t>
    </rPh>
    <rPh sb="284" eb="286">
      <t>ケイコウ</t>
    </rPh>
    <rPh sb="287" eb="291">
      <t>キュウスイゲンカ</t>
    </rPh>
    <rPh sb="292" eb="294">
      <t>ジョウショウ</t>
    </rPh>
    <rPh sb="299" eb="301">
      <t>ルイジ</t>
    </rPh>
    <rPh sb="301" eb="303">
      <t>ダンタイ</t>
    </rPh>
    <rPh sb="304" eb="307">
      <t>ヘイキンチ</t>
    </rPh>
    <rPh sb="313" eb="314">
      <t>オヨ</t>
    </rPh>
    <rPh sb="317" eb="319">
      <t>ジョウキョウ</t>
    </rPh>
    <rPh sb="325" eb="327">
      <t>コンゴ</t>
    </rPh>
    <rPh sb="328" eb="330">
      <t>スイドウ</t>
    </rPh>
    <rPh sb="330" eb="332">
      <t>ケイエイ</t>
    </rPh>
    <rPh sb="333" eb="336">
      <t>ケンゼンカ</t>
    </rPh>
    <rPh sb="337" eb="340">
      <t>コウリツカ</t>
    </rPh>
    <rPh sb="341" eb="342">
      <t>ム</t>
    </rPh>
    <rPh sb="343" eb="344">
      <t>ツト</t>
    </rPh>
    <rPh sb="353" eb="355">
      <t>シセツ</t>
    </rPh>
    <rPh sb="355" eb="358">
      <t>リヨウリツ</t>
    </rPh>
    <rPh sb="359" eb="361">
      <t>レイワ</t>
    </rPh>
    <rPh sb="361" eb="362">
      <t>ゲン</t>
    </rPh>
    <rPh sb="362" eb="364">
      <t>ネンド</t>
    </rPh>
    <rPh sb="365" eb="367">
      <t>ジョウショウ</t>
    </rPh>
    <rPh sb="374" eb="376">
      <t>レイワ</t>
    </rPh>
    <rPh sb="376" eb="377">
      <t>ゲン</t>
    </rPh>
    <rPh sb="377" eb="379">
      <t>ネンド</t>
    </rPh>
    <rPh sb="380" eb="382">
      <t>スイドウ</t>
    </rPh>
    <rPh sb="382" eb="384">
      <t>ジギョウ</t>
    </rPh>
    <rPh sb="384" eb="386">
      <t>ニンカ</t>
    </rPh>
    <rPh sb="386" eb="388">
      <t>ヘンコウ</t>
    </rPh>
    <rPh sb="389" eb="390">
      <t>オコナ</t>
    </rPh>
    <rPh sb="392" eb="393">
      <t>ヒ</t>
    </rPh>
    <rPh sb="393" eb="395">
      <t>ハイスイ</t>
    </rPh>
    <rPh sb="395" eb="397">
      <t>ノウリョク</t>
    </rPh>
    <rPh sb="398" eb="400">
      <t>ミナオ</t>
    </rPh>
    <rPh sb="410" eb="413">
      <t>ユウシュウリツ</t>
    </rPh>
    <rPh sb="415" eb="419">
      <t>スイシツイジ</t>
    </rPh>
    <rPh sb="423" eb="425">
      <t>ハイスイ</t>
    </rPh>
    <rPh sb="425" eb="426">
      <t>オヨ</t>
    </rPh>
    <rPh sb="427" eb="430">
      <t>ロウキュウカン</t>
    </rPh>
    <rPh sb="433" eb="435">
      <t>ロウスイ</t>
    </rPh>
    <rPh sb="435" eb="436">
      <t>ナド</t>
    </rPh>
    <rPh sb="447" eb="449">
      <t>シンサイ</t>
    </rPh>
    <rPh sb="449" eb="451">
      <t>フッコウ</t>
    </rPh>
    <rPh sb="451" eb="453">
      <t>ジギョウ</t>
    </rPh>
    <rPh sb="454" eb="456">
      <t>カンリョウ</t>
    </rPh>
    <rPh sb="461" eb="463">
      <t>コンゴ</t>
    </rPh>
    <rPh sb="464" eb="467">
      <t>ロウキュウカン</t>
    </rPh>
    <rPh sb="467" eb="469">
      <t>コウシン</t>
    </rPh>
    <rPh sb="469" eb="471">
      <t>ジギョウ</t>
    </rPh>
    <rPh sb="472" eb="473">
      <t>オコナ</t>
    </rPh>
    <rPh sb="474" eb="477">
      <t>ユウシュウリツ</t>
    </rPh>
    <rPh sb="481" eb="4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</si>
</sst>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5.51</c:v>
                </c:pt>
                <c:pt idx="1">
                  <c:v>2.88</c:v>
                </c:pt>
                <c:pt idx="2">
                  <c:v>1.55</c:v>
                </c:pt>
                <c:pt idx="3">
                  <c:v>1.87</c:v>
                </c:pt>
                <c:pt idx="4">
                  <c:v>0.68</c:v>
                </c:pt>
              </c:numCache>
            </c:numRef>
          </c:val>
          <c:extLst>
            <c:ext xmlns:c16="http://schemas.microsoft.com/office/drawing/2014/chart" uri="{C3380CC4-5D6E-409C-BE32-E72D297353CC}">
              <c16:uniqueId val="{00000000-63B4-459A-8265-3DDD1E8010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63B4-459A-8265-3DDD1E8010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61.67</c:v>
                </c:pt>
                <c:pt idx="1">
                  <c:v>85.65</c:v>
                </c:pt>
                <c:pt idx="2">
                  <c:v>85.78</c:v>
                </c:pt>
                <c:pt idx="3">
                  <c:v>81.790000000000006</c:v>
                </c:pt>
                <c:pt idx="4">
                  <c:v>81.58</c:v>
                </c:pt>
              </c:numCache>
            </c:numRef>
          </c:val>
          <c:extLst>
            <c:ext xmlns:c16="http://schemas.microsoft.com/office/drawing/2014/chart" uri="{C3380CC4-5D6E-409C-BE32-E72D297353CC}">
              <c16:uniqueId val="{00000000-E922-430B-94D4-A0C9E48C91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922-430B-94D4-A0C9E48C91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63.52</c:v>
                </c:pt>
                <c:pt idx="1">
                  <c:v>63.85</c:v>
                </c:pt>
                <c:pt idx="2">
                  <c:v>62.76</c:v>
                </c:pt>
                <c:pt idx="3">
                  <c:v>64.209999999999994</c:v>
                </c:pt>
                <c:pt idx="4">
                  <c:v>63.51</c:v>
                </c:pt>
              </c:numCache>
            </c:numRef>
          </c:val>
          <c:extLst>
            <c:ext xmlns:c16="http://schemas.microsoft.com/office/drawing/2014/chart" uri="{C3380CC4-5D6E-409C-BE32-E72D297353CC}">
              <c16:uniqueId val="{00000000-22EB-4C1C-AEFD-B27BCE70BD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2EB-4C1C-AEFD-B27BCE70BD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100.49</c:v>
                </c:pt>
                <c:pt idx="1">
                  <c:v>102.18</c:v>
                </c:pt>
                <c:pt idx="2">
                  <c:v>100.97</c:v>
                </c:pt>
                <c:pt idx="3">
                  <c:v>97.52</c:v>
                </c:pt>
                <c:pt idx="4">
                  <c:v>94.68</c:v>
                </c:pt>
              </c:numCache>
            </c:numRef>
          </c:val>
          <c:extLst>
            <c:ext xmlns:c16="http://schemas.microsoft.com/office/drawing/2014/chart" uri="{C3380CC4-5D6E-409C-BE32-E72D297353CC}">
              <c16:uniqueId val="{00000000-2B02-403E-B378-FF1840527B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2B02-403E-B378-FF1840527B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29.82</c:v>
                </c:pt>
                <c:pt idx="1">
                  <c:v>28.55</c:v>
                </c:pt>
                <c:pt idx="2">
                  <c:v>29.92</c:v>
                </c:pt>
                <c:pt idx="3">
                  <c:v>29.63</c:v>
                </c:pt>
                <c:pt idx="4">
                  <c:v>29.86</c:v>
                </c:pt>
              </c:numCache>
            </c:numRef>
          </c:val>
          <c:extLst>
            <c:ext xmlns:c16="http://schemas.microsoft.com/office/drawing/2014/chart" uri="{C3380CC4-5D6E-409C-BE32-E72D297353CC}">
              <c16:uniqueId val="{00000000-3F00-4ABA-ADA6-B16BFD4080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F00-4ABA-ADA6-B16BFD4080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17.5</c:v>
                </c:pt>
                <c:pt idx="4">
                  <c:v>0</c:v>
                </c:pt>
              </c:numCache>
            </c:numRef>
          </c:val>
          <c:extLst>
            <c:ext xmlns:c16="http://schemas.microsoft.com/office/drawing/2014/chart" uri="{C3380CC4-5D6E-409C-BE32-E72D297353CC}">
              <c16:uniqueId val="{00000000-24F9-4FEF-8AF8-B1379293BC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24F9-4FEF-8AF8-B1379293BC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17.25</c:v>
                </c:pt>
                <c:pt idx="1">
                  <c:v>13.78</c:v>
                </c:pt>
                <c:pt idx="2">
                  <c:v>12.03</c:v>
                </c:pt>
                <c:pt idx="3">
                  <c:v>17.79</c:v>
                </c:pt>
                <c:pt idx="4">
                  <c:v>17.3</c:v>
                </c:pt>
              </c:numCache>
            </c:numRef>
          </c:val>
          <c:extLst>
            <c:ext xmlns:c16="http://schemas.microsoft.com/office/drawing/2014/chart" uri="{C3380CC4-5D6E-409C-BE32-E72D297353CC}">
              <c16:uniqueId val="{00000000-0736-4017-B44B-FE9A94F6CA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736-4017-B44B-FE9A94F6CA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138.88999999999999</c:v>
                </c:pt>
                <c:pt idx="1">
                  <c:v>93.51</c:v>
                </c:pt>
                <c:pt idx="2">
                  <c:v>68.14</c:v>
                </c:pt>
                <c:pt idx="3">
                  <c:v>86.41</c:v>
                </c:pt>
                <c:pt idx="4">
                  <c:v>105.09</c:v>
                </c:pt>
              </c:numCache>
            </c:numRef>
          </c:val>
          <c:extLst>
            <c:ext xmlns:c16="http://schemas.microsoft.com/office/drawing/2014/chart" uri="{C3380CC4-5D6E-409C-BE32-E72D297353CC}">
              <c16:uniqueId val="{00000000-5D23-49DC-919E-3FFEC46633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5D23-49DC-919E-3FFEC46633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492.49</c:v>
                </c:pt>
                <c:pt idx="1">
                  <c:v>463.39</c:v>
                </c:pt>
                <c:pt idx="2">
                  <c:v>424.65</c:v>
                </c:pt>
                <c:pt idx="3">
                  <c:v>416.96</c:v>
                </c:pt>
                <c:pt idx="4">
                  <c:v>391.69</c:v>
                </c:pt>
              </c:numCache>
            </c:numRef>
          </c:val>
          <c:extLst>
            <c:ext xmlns:c16="http://schemas.microsoft.com/office/drawing/2014/chart" uri="{C3380CC4-5D6E-409C-BE32-E72D297353CC}">
              <c16:uniqueId val="{00000000-29C8-4F79-A359-66FE97C8C1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29C8-4F79-A359-66FE97C8C1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84.85</c:v>
                </c:pt>
                <c:pt idx="1">
                  <c:v>89.39</c:v>
                </c:pt>
                <c:pt idx="2">
                  <c:v>83.47</c:v>
                </c:pt>
                <c:pt idx="3">
                  <c:v>83.55</c:v>
                </c:pt>
                <c:pt idx="4">
                  <c:v>79.260000000000005</c:v>
                </c:pt>
              </c:numCache>
            </c:numRef>
          </c:val>
          <c:extLst>
            <c:ext xmlns:c16="http://schemas.microsoft.com/office/drawing/2014/chart" uri="{C3380CC4-5D6E-409C-BE32-E72D297353CC}">
              <c16:uniqueId val="{00000000-DB08-4A63-805F-792362DC11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DB08-4A63-805F-792362DC11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264.27999999999997</c:v>
                </c:pt>
                <c:pt idx="1">
                  <c:v>251.26</c:v>
                </c:pt>
                <c:pt idx="2">
                  <c:v>268.97000000000003</c:v>
                </c:pt>
                <c:pt idx="3">
                  <c:v>261.55</c:v>
                </c:pt>
                <c:pt idx="4">
                  <c:v>285.25</c:v>
                </c:pt>
              </c:numCache>
            </c:numRef>
          </c:val>
          <c:extLst>
            <c:ext xmlns:c16="http://schemas.microsoft.com/office/drawing/2014/chart" uri="{C3380CC4-5D6E-409C-BE32-E72D297353CC}">
              <c16:uniqueId val="{00000000-3E25-4638-996D-38F0239F52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3E25-4638-996D-38F0239F52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南三陸町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11979</v>
      </c>
      <c r="AM8" s="66"/>
      <c r="AN8" s="66"/>
      <c r="AO8" s="66"/>
      <c r="AP8" s="66"/>
      <c r="AQ8" s="66"/>
      <c r="AR8" s="66"/>
      <c r="AS8" s="66"/>
      <c r="AT8" s="37">
        <f>データ!$S$6</f>
        <v>163.4</v>
      </c>
      <c r="AU8" s="38"/>
      <c r="AV8" s="38"/>
      <c r="AW8" s="38"/>
      <c r="AX8" s="38"/>
      <c r="AY8" s="38"/>
      <c r="AZ8" s="38"/>
      <c r="BA8" s="38"/>
      <c r="BB8" s="55">
        <f>データ!$T$6</f>
        <v>73.31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89.74</v>
      </c>
      <c r="J10" s="38"/>
      <c r="K10" s="38"/>
      <c r="L10" s="38"/>
      <c r="M10" s="38"/>
      <c r="N10" s="38"/>
      <c r="O10" s="65"/>
      <c r="P10" s="55">
        <f>データ!$P$6</f>
        <v>99.65</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11846</v>
      </c>
      <c r="AM10" s="66"/>
      <c r="AN10" s="66"/>
      <c r="AO10" s="66"/>
      <c r="AP10" s="66"/>
      <c r="AQ10" s="66"/>
      <c r="AR10" s="66"/>
      <c r="AS10" s="66"/>
      <c r="AT10" s="37">
        <f>データ!$V$6</f>
        <v>163.4</v>
      </c>
      <c r="AU10" s="38"/>
      <c r="AV10" s="38"/>
      <c r="AW10" s="38"/>
      <c r="AX10" s="38"/>
      <c r="AY10" s="38"/>
      <c r="AZ10" s="38"/>
      <c r="BA10" s="38"/>
      <c r="BB10" s="55">
        <f>データ!$W$6</f>
        <v>72.5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rGdqvuPKMso/3M+XcT2JUKgpewBz8SX70EvI9qMktPowLkLx0u+rEd9bahRShac89ezJiHnDl2BtDgaT+4yXQ==" saltValue="DfDsbh93Mv+3yKOuk9UT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46060</v>
      </c>
      <c r="D6" s="20">
        <f t="shared" si="3"/>
        <v>46</v>
      </c>
      <c r="E6" s="20">
        <f t="shared" si="3"/>
        <v>1</v>
      </c>
      <c r="F6" s="20">
        <f t="shared" si="3"/>
        <v>0</v>
      </c>
      <c r="G6" s="20">
        <f t="shared" si="3"/>
        <v>1</v>
      </c>
      <c r="H6" s="20" t="str">
        <f t="shared" si="3"/>
        <v>宮城県　南三陸町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89.74</v>
      </c>
      <c r="P6" s="21">
        <f t="shared" si="3"/>
        <v>99.65</v>
      </c>
      <c r="Q6" s="21">
        <f t="shared" si="3"/>
        <v>4070</v>
      </c>
      <c r="R6" s="21">
        <f t="shared" si="3"/>
        <v>11979</v>
      </c>
      <c r="S6" s="21">
        <f t="shared" si="3"/>
        <v>163.4</v>
      </c>
      <c r="T6" s="21">
        <f t="shared" si="3"/>
        <v>73.31</v>
      </c>
      <c r="U6" s="21">
        <f t="shared" si="3"/>
        <v>11846</v>
      </c>
      <c r="V6" s="21">
        <f t="shared" si="3"/>
        <v>163.4</v>
      </c>
      <c r="W6" s="21">
        <f t="shared" si="3"/>
        <v>72.5</v>
      </c>
      <c r="X6" s="22">
        <f>IF(X7="",NA(),X7)</f>
        <v>100.49</v>
      </c>
      <c r="Y6" s="22">
        <f t="shared" ref="Y6:AG6" si="4">IF(Y7="",NA(),Y7)</f>
        <v>102.18</v>
      </c>
      <c r="Z6" s="22">
        <f t="shared" si="4"/>
        <v>100.97</v>
      </c>
      <c r="AA6" s="22">
        <f t="shared" si="4"/>
        <v>97.52</v>
      </c>
      <c r="AB6" s="22">
        <f t="shared" si="4"/>
        <v>94.68</v>
      </c>
      <c r="AC6" s="22">
        <f t="shared" si="4"/>
        <v>108.76</v>
      </c>
      <c r="AD6" s="22">
        <f t="shared" si="4"/>
        <v>108.46</v>
      </c>
      <c r="AE6" s="22">
        <f t="shared" si="4"/>
        <v>109.02</v>
      </c>
      <c r="AF6" s="22">
        <f t="shared" si="4"/>
        <v>107.81</v>
      </c>
      <c r="AG6" s="22">
        <f t="shared" si="4"/>
        <v>107.21</v>
      </c>
      <c r="AH6" s="21" t="str">
        <f>IF(AH7="","",IF(AH7="-","【-】","【"&amp;SUBSTITUTE(TEXT(AH7,"#,##0.00"),"-","△")&amp;"】"))</f>
        <v>【108.70】</v>
      </c>
      <c r="AI6" s="22">
        <f>IF(AI7="",NA(),AI7)</f>
        <v>17.25</v>
      </c>
      <c r="AJ6" s="22">
        <f t="shared" ref="AJ6:AR6" si="5">IF(AJ7="",NA(),AJ7)</f>
        <v>13.78</v>
      </c>
      <c r="AK6" s="22">
        <f t="shared" si="5"/>
        <v>12.03</v>
      </c>
      <c r="AL6" s="22">
        <f t="shared" si="5"/>
        <v>17.79</v>
      </c>
      <c r="AM6" s="22">
        <f t="shared" si="5"/>
        <v>17.3</v>
      </c>
      <c r="AN6" s="22">
        <f t="shared" si="5"/>
        <v>7.48</v>
      </c>
      <c r="AO6" s="22">
        <f t="shared" si="5"/>
        <v>11.94</v>
      </c>
      <c r="AP6" s="22">
        <f t="shared" si="5"/>
        <v>11</v>
      </c>
      <c r="AQ6" s="22">
        <f t="shared" si="5"/>
        <v>8.86</v>
      </c>
      <c r="AR6" s="22">
        <f t="shared" si="5"/>
        <v>7.65</v>
      </c>
      <c r="AS6" s="21" t="str">
        <f>IF(AS7="","",IF(AS7="-","【-】","【"&amp;SUBSTITUTE(TEXT(AS7,"#,##0.00"),"-","△")&amp;"】"))</f>
        <v>【1.34】</v>
      </c>
      <c r="AT6" s="22">
        <f>IF(AT7="",NA(),AT7)</f>
        <v>138.88999999999999</v>
      </c>
      <c r="AU6" s="22">
        <f t="shared" ref="AU6:BC6" si="6">IF(AU7="",NA(),AU7)</f>
        <v>93.51</v>
      </c>
      <c r="AV6" s="22">
        <f t="shared" si="6"/>
        <v>68.14</v>
      </c>
      <c r="AW6" s="22">
        <f t="shared" si="6"/>
        <v>86.41</v>
      </c>
      <c r="AX6" s="22">
        <f t="shared" si="6"/>
        <v>105.09</v>
      </c>
      <c r="AY6" s="22">
        <f t="shared" si="6"/>
        <v>359.7</v>
      </c>
      <c r="AZ6" s="22">
        <f t="shared" si="6"/>
        <v>362.93</v>
      </c>
      <c r="BA6" s="22">
        <f t="shared" si="6"/>
        <v>371.81</v>
      </c>
      <c r="BB6" s="22">
        <f t="shared" si="6"/>
        <v>384.23</v>
      </c>
      <c r="BC6" s="22">
        <f t="shared" si="6"/>
        <v>364.3</v>
      </c>
      <c r="BD6" s="21" t="str">
        <f>IF(BD7="","",IF(BD7="-","【-】","【"&amp;SUBSTITUTE(TEXT(BD7,"#,##0.00"),"-","△")&amp;"】"))</f>
        <v>【252.29】</v>
      </c>
      <c r="BE6" s="22">
        <f>IF(BE7="",NA(),BE7)</f>
        <v>492.49</v>
      </c>
      <c r="BF6" s="22">
        <f t="shared" ref="BF6:BN6" si="7">IF(BF7="",NA(),BF7)</f>
        <v>463.39</v>
      </c>
      <c r="BG6" s="22">
        <f t="shared" si="7"/>
        <v>424.65</v>
      </c>
      <c r="BH6" s="22">
        <f t="shared" si="7"/>
        <v>416.96</v>
      </c>
      <c r="BI6" s="22">
        <f t="shared" si="7"/>
        <v>391.69</v>
      </c>
      <c r="BJ6" s="22">
        <f t="shared" si="7"/>
        <v>447.01</v>
      </c>
      <c r="BK6" s="22">
        <f t="shared" si="7"/>
        <v>439.05</v>
      </c>
      <c r="BL6" s="22">
        <f t="shared" si="7"/>
        <v>465.85</v>
      </c>
      <c r="BM6" s="22">
        <f t="shared" si="7"/>
        <v>439.43</v>
      </c>
      <c r="BN6" s="22">
        <f t="shared" si="7"/>
        <v>438.41</v>
      </c>
      <c r="BO6" s="21" t="str">
        <f>IF(BO7="","",IF(BO7="-","【-】","【"&amp;SUBSTITUTE(TEXT(BO7,"#,##0.00"),"-","△")&amp;"】"))</f>
        <v>【268.07】</v>
      </c>
      <c r="BP6" s="22">
        <f>IF(BP7="",NA(),BP7)</f>
        <v>84.85</v>
      </c>
      <c r="BQ6" s="22">
        <f t="shared" ref="BQ6:BY6" si="8">IF(BQ7="",NA(),BQ7)</f>
        <v>89.39</v>
      </c>
      <c r="BR6" s="22">
        <f t="shared" si="8"/>
        <v>83.47</v>
      </c>
      <c r="BS6" s="22">
        <f t="shared" si="8"/>
        <v>83.55</v>
      </c>
      <c r="BT6" s="22">
        <f t="shared" si="8"/>
        <v>79.260000000000005</v>
      </c>
      <c r="BU6" s="22">
        <f t="shared" si="8"/>
        <v>95.81</v>
      </c>
      <c r="BV6" s="22">
        <f t="shared" si="8"/>
        <v>95.26</v>
      </c>
      <c r="BW6" s="22">
        <f t="shared" si="8"/>
        <v>92.39</v>
      </c>
      <c r="BX6" s="22">
        <f t="shared" si="8"/>
        <v>94.41</v>
      </c>
      <c r="BY6" s="22">
        <f t="shared" si="8"/>
        <v>90.96</v>
      </c>
      <c r="BZ6" s="21" t="str">
        <f>IF(BZ7="","",IF(BZ7="-","【-】","【"&amp;SUBSTITUTE(TEXT(BZ7,"#,##0.00"),"-","△")&amp;"】"))</f>
        <v>【97.47】</v>
      </c>
      <c r="CA6" s="22">
        <f>IF(CA7="",NA(),CA7)</f>
        <v>264.27999999999997</v>
      </c>
      <c r="CB6" s="22">
        <f t="shared" ref="CB6:CJ6" si="9">IF(CB7="",NA(),CB7)</f>
        <v>251.26</v>
      </c>
      <c r="CC6" s="22">
        <f t="shared" si="9"/>
        <v>268.97000000000003</v>
      </c>
      <c r="CD6" s="22">
        <f t="shared" si="9"/>
        <v>261.55</v>
      </c>
      <c r="CE6" s="22">
        <f t="shared" si="9"/>
        <v>285.25</v>
      </c>
      <c r="CF6" s="22">
        <f t="shared" si="9"/>
        <v>189.58</v>
      </c>
      <c r="CG6" s="22">
        <f t="shared" si="9"/>
        <v>192.82</v>
      </c>
      <c r="CH6" s="22">
        <f t="shared" si="9"/>
        <v>192.98</v>
      </c>
      <c r="CI6" s="22">
        <f t="shared" si="9"/>
        <v>192.13</v>
      </c>
      <c r="CJ6" s="22">
        <f t="shared" si="9"/>
        <v>197.04</v>
      </c>
      <c r="CK6" s="21" t="str">
        <f>IF(CK7="","",IF(CK7="-","【-】","【"&amp;SUBSTITUTE(TEXT(CK7,"#,##0.00"),"-","△")&amp;"】"))</f>
        <v>【174.75】</v>
      </c>
      <c r="CL6" s="22">
        <f>IF(CL7="",NA(),CL7)</f>
        <v>61.67</v>
      </c>
      <c r="CM6" s="22">
        <f t="shared" ref="CM6:CU6" si="10">IF(CM7="",NA(),CM7)</f>
        <v>85.65</v>
      </c>
      <c r="CN6" s="22">
        <f t="shared" si="10"/>
        <v>85.78</v>
      </c>
      <c r="CO6" s="22">
        <f t="shared" si="10"/>
        <v>81.790000000000006</v>
      </c>
      <c r="CP6" s="22">
        <f t="shared" si="10"/>
        <v>81.58</v>
      </c>
      <c r="CQ6" s="22">
        <f t="shared" si="10"/>
        <v>55.22</v>
      </c>
      <c r="CR6" s="22">
        <f t="shared" si="10"/>
        <v>54.05</v>
      </c>
      <c r="CS6" s="22">
        <f t="shared" si="10"/>
        <v>54.43</v>
      </c>
      <c r="CT6" s="22">
        <f t="shared" si="10"/>
        <v>53.87</v>
      </c>
      <c r="CU6" s="22">
        <f t="shared" si="10"/>
        <v>54.49</v>
      </c>
      <c r="CV6" s="21" t="str">
        <f>IF(CV7="","",IF(CV7="-","【-】","【"&amp;SUBSTITUTE(TEXT(CV7,"#,##0.00"),"-","△")&amp;"】"))</f>
        <v>【59.97】</v>
      </c>
      <c r="CW6" s="22">
        <f>IF(CW7="",NA(),CW7)</f>
        <v>63.52</v>
      </c>
      <c r="CX6" s="22">
        <f t="shared" ref="CX6:DF6" si="11">IF(CX7="",NA(),CX7)</f>
        <v>63.85</v>
      </c>
      <c r="CY6" s="22">
        <f t="shared" si="11"/>
        <v>62.76</v>
      </c>
      <c r="CZ6" s="22">
        <f t="shared" si="11"/>
        <v>64.209999999999994</v>
      </c>
      <c r="DA6" s="22">
        <f t="shared" si="11"/>
        <v>63.51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29.82</v>
      </c>
      <c r="DI6" s="22">
        <f t="shared" ref="DI6:DQ6" si="12">IF(DI7="",NA(),DI7)</f>
        <v>28.55</v>
      </c>
      <c r="DJ6" s="22">
        <f t="shared" si="12"/>
        <v>29.92</v>
      </c>
      <c r="DK6" s="22">
        <f t="shared" si="12"/>
        <v>29.63</v>
      </c>
      <c r="DL6" s="22">
        <f t="shared" si="12"/>
        <v>29.86</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2">
        <f t="shared" si="13"/>
        <v>17.5</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5.51</v>
      </c>
      <c r="EE6" s="22">
        <f t="shared" ref="EE6:EM6" si="14">IF(EE7="",NA(),EE7)</f>
        <v>2.88</v>
      </c>
      <c r="EF6" s="22">
        <f t="shared" si="14"/>
        <v>1.55</v>
      </c>
      <c r="EG6" s="22">
        <f t="shared" si="14"/>
        <v>1.87</v>
      </c>
      <c r="EH6" s="22">
        <f t="shared" si="14"/>
        <v>0.68</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46060</v>
      </c>
      <c r="D7" s="24">
        <v>46</v>
      </c>
      <c r="E7" s="24">
        <v>1</v>
      </c>
      <c r="F7" s="24">
        <v>0</v>
      </c>
      <c r="G7" s="24">
        <v>1</v>
      </c>
      <c r="H7" s="24" t="s">
        <v>93</v>
      </c>
      <c r="I7" s="24" t="s">
        <v>94</v>
      </c>
      <c r="J7" s="24" t="s">
        <v>95</v>
      </c>
      <c r="K7" s="24" t="s">
        <v>96</v>
      </c>
      <c r="L7" s="24" t="s">
        <v>97</v>
      </c>
      <c r="M7" s="24" t="s">
        <v>98</v>
      </c>
      <c r="N7" s="25" t="s">
        <v>99</v>
      </c>
      <c r="O7" s="25">
        <v>89.74</v>
      </c>
      <c r="P7" s="25">
        <v>99.65</v>
      </c>
      <c r="Q7" s="25">
        <v>4070</v>
      </c>
      <c r="R7" s="25">
        <v>11979</v>
      </c>
      <c r="S7" s="25">
        <v>163.4</v>
      </c>
      <c r="T7" s="25">
        <v>73.31</v>
      </c>
      <c r="U7" s="25">
        <v>11846</v>
      </c>
      <c r="V7" s="25">
        <v>163.4</v>
      </c>
      <c r="W7" s="25">
        <v>72.5</v>
      </c>
      <c r="X7" s="25">
        <v>100.49</v>
      </c>
      <c r="Y7" s="25">
        <v>102.18</v>
      </c>
      <c r="Z7" s="25">
        <v>100.97</v>
      </c>
      <c r="AA7" s="25">
        <v>97.52</v>
      </c>
      <c r="AB7" s="25">
        <v>94.68</v>
      </c>
      <c r="AC7" s="25">
        <v>108.76</v>
      </c>
      <c r="AD7" s="25">
        <v>108.46</v>
      </c>
      <c r="AE7" s="25">
        <v>109.02</v>
      </c>
      <c r="AF7" s="25">
        <v>107.81</v>
      </c>
      <c r="AG7" s="25">
        <v>107.21</v>
      </c>
      <c r="AH7" s="25">
        <v>108.7</v>
      </c>
      <c r="AI7" s="25">
        <v>17.25</v>
      </c>
      <c r="AJ7" s="25">
        <v>13.78</v>
      </c>
      <c r="AK7" s="25">
        <v>12.03</v>
      </c>
      <c r="AL7" s="25">
        <v>17.79</v>
      </c>
      <c r="AM7" s="25">
        <v>17.3</v>
      </c>
      <c r="AN7" s="25">
        <v>7.48</v>
      </c>
      <c r="AO7" s="25">
        <v>11.94</v>
      </c>
      <c r="AP7" s="25">
        <v>11</v>
      </c>
      <c r="AQ7" s="25">
        <v>8.86</v>
      </c>
      <c r="AR7" s="25">
        <v>7.65</v>
      </c>
      <c r="AS7" s="25">
        <v>1.34</v>
      </c>
      <c r="AT7" s="25">
        <v>138.88999999999999</v>
      </c>
      <c r="AU7" s="25">
        <v>93.51</v>
      </c>
      <c r="AV7" s="25">
        <v>68.14</v>
      </c>
      <c r="AW7" s="25">
        <v>86.41</v>
      </c>
      <c r="AX7" s="25">
        <v>105.09</v>
      </c>
      <c r="AY7" s="25">
        <v>359.7</v>
      </c>
      <c r="AZ7" s="25">
        <v>362.93</v>
      </c>
      <c r="BA7" s="25">
        <v>371.81</v>
      </c>
      <c r="BB7" s="25">
        <v>384.23</v>
      </c>
      <c r="BC7" s="25">
        <v>364.3</v>
      </c>
      <c r="BD7" s="25">
        <v>252.29</v>
      </c>
      <c r="BE7" s="25">
        <v>492.49</v>
      </c>
      <c r="BF7" s="25">
        <v>463.39</v>
      </c>
      <c r="BG7" s="25">
        <v>424.65</v>
      </c>
      <c r="BH7" s="25">
        <v>416.96</v>
      </c>
      <c r="BI7" s="25">
        <v>391.69</v>
      </c>
      <c r="BJ7" s="25">
        <v>447.01</v>
      </c>
      <c r="BK7" s="25">
        <v>439.05</v>
      </c>
      <c r="BL7" s="25">
        <v>465.85</v>
      </c>
      <c r="BM7" s="25">
        <v>439.43</v>
      </c>
      <c r="BN7" s="25">
        <v>438.41</v>
      </c>
      <c r="BO7" s="25">
        <v>268.07</v>
      </c>
      <c r="BP7" s="25">
        <v>84.85</v>
      </c>
      <c r="BQ7" s="25">
        <v>89.39</v>
      </c>
      <c r="BR7" s="25">
        <v>83.47</v>
      </c>
      <c r="BS7" s="25">
        <v>83.55</v>
      </c>
      <c r="BT7" s="25">
        <v>79.260000000000005</v>
      </c>
      <c r="BU7" s="25">
        <v>95.81</v>
      </c>
      <c r="BV7" s="25">
        <v>95.26</v>
      </c>
      <c r="BW7" s="25">
        <v>92.39</v>
      </c>
      <c r="BX7" s="25">
        <v>94.41</v>
      </c>
      <c r="BY7" s="25">
        <v>90.96</v>
      </c>
      <c r="BZ7" s="25">
        <v>97.47</v>
      </c>
      <c r="CA7" s="25">
        <v>264.27999999999997</v>
      </c>
      <c r="CB7" s="25">
        <v>251.26</v>
      </c>
      <c r="CC7" s="25">
        <v>268.97000000000003</v>
      </c>
      <c r="CD7" s="25">
        <v>261.55</v>
      </c>
      <c r="CE7" s="25">
        <v>285.25</v>
      </c>
      <c r="CF7" s="25">
        <v>189.58</v>
      </c>
      <c r="CG7" s="25">
        <v>192.82</v>
      </c>
      <c r="CH7" s="25">
        <v>192.98</v>
      </c>
      <c r="CI7" s="25">
        <v>192.13</v>
      </c>
      <c r="CJ7" s="25">
        <v>197.04</v>
      </c>
      <c r="CK7" s="25">
        <v>174.75</v>
      </c>
      <c r="CL7" s="25">
        <v>61.67</v>
      </c>
      <c r="CM7" s="25">
        <v>85.65</v>
      </c>
      <c r="CN7" s="25">
        <v>85.78</v>
      </c>
      <c r="CO7" s="25">
        <v>81.790000000000006</v>
      </c>
      <c r="CP7" s="25">
        <v>81.58</v>
      </c>
      <c r="CQ7" s="25">
        <v>55.22</v>
      </c>
      <c r="CR7" s="25">
        <v>54.05</v>
      </c>
      <c r="CS7" s="25">
        <v>54.43</v>
      </c>
      <c r="CT7" s="25">
        <v>53.87</v>
      </c>
      <c r="CU7" s="25">
        <v>54.49</v>
      </c>
      <c r="CV7" s="25">
        <v>59.97</v>
      </c>
      <c r="CW7" s="25">
        <v>63.52</v>
      </c>
      <c r="CX7" s="25">
        <v>63.85</v>
      </c>
      <c r="CY7" s="25">
        <v>62.76</v>
      </c>
      <c r="CZ7" s="25">
        <v>64.209999999999994</v>
      </c>
      <c r="DA7" s="25">
        <v>63.51</v>
      </c>
      <c r="DB7" s="25">
        <v>80.930000000000007</v>
      </c>
      <c r="DC7" s="25">
        <v>80.510000000000005</v>
      </c>
      <c r="DD7" s="25">
        <v>79.44</v>
      </c>
      <c r="DE7" s="25">
        <v>79.489999999999995</v>
      </c>
      <c r="DF7" s="25">
        <v>78.8</v>
      </c>
      <c r="DG7" s="25">
        <v>89.76</v>
      </c>
      <c r="DH7" s="25">
        <v>29.82</v>
      </c>
      <c r="DI7" s="25">
        <v>28.55</v>
      </c>
      <c r="DJ7" s="25">
        <v>29.92</v>
      </c>
      <c r="DK7" s="25">
        <v>29.63</v>
      </c>
      <c r="DL7" s="25">
        <v>29.86</v>
      </c>
      <c r="DM7" s="25">
        <v>47.97</v>
      </c>
      <c r="DN7" s="25">
        <v>49.12</v>
      </c>
      <c r="DO7" s="25">
        <v>49.39</v>
      </c>
      <c r="DP7" s="25">
        <v>50.75</v>
      </c>
      <c r="DQ7" s="25">
        <v>51.72</v>
      </c>
      <c r="DR7" s="25">
        <v>51.51</v>
      </c>
      <c r="DS7" s="25">
        <v>0</v>
      </c>
      <c r="DT7" s="25">
        <v>0</v>
      </c>
      <c r="DU7" s="25">
        <v>0</v>
      </c>
      <c r="DV7" s="25">
        <v>17.5</v>
      </c>
      <c r="DW7" s="25">
        <v>0</v>
      </c>
      <c r="DX7" s="25">
        <v>15.33</v>
      </c>
      <c r="DY7" s="25">
        <v>16.760000000000002</v>
      </c>
      <c r="DZ7" s="25">
        <v>18.57</v>
      </c>
      <c r="EA7" s="25">
        <v>21.14</v>
      </c>
      <c r="EB7" s="25">
        <v>22.12</v>
      </c>
      <c r="EC7" s="25">
        <v>23.75</v>
      </c>
      <c r="ED7" s="25">
        <v>5.51</v>
      </c>
      <c r="EE7" s="25">
        <v>2.88</v>
      </c>
      <c r="EF7" s="25">
        <v>1.55</v>
      </c>
      <c r="EG7" s="25">
        <v>1.87</v>
      </c>
      <c r="EH7" s="25">
        <v>0.68</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将実</cp:lastModifiedBy>
  <cp:lastPrinted>2024-01-30T07:46:38Z</cp:lastPrinted>
  <dcterms:created xsi:type="dcterms:W3CDTF">2023-12-05T00:48:46Z</dcterms:created>
  <dcterms:modified xsi:type="dcterms:W3CDTF">2024-02-19T05:06:31Z</dcterms:modified>
  <cp:category/>
</cp:coreProperties>
</file>