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homebase\share\08地域整備課\05_上下水道管理係\櫻井\07 各種調査回答\R5\01 市町村課\R6.2.2〆 経営比較分析表\経営比較分析表（下水道・再修正）\"/>
    </mc:Choice>
  </mc:AlternateContent>
  <xr:revisionPtr revIDLastSave="0" documentId="13_ncr:1_{40B8FAA9-3096-4A7F-A0E7-FCBF291730CE}" xr6:coauthVersionLast="36" xr6:coauthVersionMax="36" xr10:uidLastSave="{00000000-0000-0000-0000-000000000000}"/>
  <workbookProtection workbookAlgorithmName="SHA-512" workbookHashValue="34LtWBInCAI1TAMVUtCeXrPm0yMhiQlAr7p0AqlIsQEb1kUoVrFNSXsodNAxJJ+J0WhNlgVpFX/aDn2BCjSRWQ==" workbookSaltValue="Oj3Ci3eaikJEfWakZqSJ5A==" workbookSpinCount="100000" lockStructure="1"/>
  <bookViews>
    <workbookView xWindow="0" yWindow="0" windowWidth="2049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<sst xmlns="http://schemas.openxmlformats.org/spreadsheetml/2006/main" count="241" uniqueCount="120">
  <si>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</si>
  <si>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</si>
  <si>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</si>
  <si>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</si>
  <si>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</si>
  <si>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</si>
  <si>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</si>
  <si>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</si>
  <si>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</si>
  <si>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</si>
  <si>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</si>
  <si>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</si>
  <si>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</si>
  <si>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</si>
  <si>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</si>
  <si>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</si>
  <si>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</si>
  <si>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</si>
  <si>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</si>
  <si>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</si>
  <si>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</si>
  <si>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</si>
  <si>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</si>
  <si>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</si>
  <si>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</si>
  <si>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</si>
  <si>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</si>
  <si>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</si>
  <si>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</si>
  <si>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</si>
  <si>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</si>
  <si>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</si>
  <si>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</si>
  <si>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</si>
  <si>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</si>
  <si>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</si>
  <si>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</si>
  <si>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</si>
  <si>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</si>
  <si>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</si>
  <si>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</si>
  <si>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</si>
  <si>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</si>
  <si>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</si>
  <si>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</si>
  <si>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</si>
  <si>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</si>
  <si>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</si>
  <si>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</si>
  <si>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</si>
  <si>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</si>
  <si>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</si>
  <si>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</si>
  <si>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</si>
  <si>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</si>
  <si>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</si>
  <si>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</si>
  <si>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</si>
  <si>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</si>
  <si>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</si>
  <si>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</si>
  <si>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</si>
  <si>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</si>
  <si>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</si>
  <si>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</si>
  <si>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</si>
  <si>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</si>
  <si>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</si>
  <si>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</si>
  <si>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</si>
  <si>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</si>
  <si>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</si>
  <si>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</si>
  <si>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</si>
  <si>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</si>
  <si>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</si>
  <si>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</si>
  <si>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</si>
  <si>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</si>
  <si>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</si>
  <si>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</si>
  <si>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</si>
  <si>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</si>
  <si>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</si>
  <si>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</si>
  <si>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</si>
  <si>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</si>
  <si>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</si>
  <si>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</si>
  <si>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</si>
  <si>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</si>
  <si>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</si>
  <si>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</si>
  <si>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</si>
  <si>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</si>
  <si>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</si>
  <si>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</si>
  <si>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</si>
  <si>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</si>
  <si>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</si>
  <si>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</si>
  <si>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</si>
  <si>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</si>
  <si>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</si>
  <si>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</si>
  <si>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</si>
  <si>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</si>
  <si>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</si>
  <si>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</si>
  <si>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</si>
  <si>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</si>
  <si>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</si>
  <si>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</si>
  <si>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</si>
  <si>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</si>
  <si>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</si>
  <si>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</si>
  <si>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6年度に併用を開始し27年が経過、管渠耐用年数は40年であるものの、マンホールポンプ等の機械電気設備は法定耐用年数を経過しているため、平成29年度よりストックマネジメント計画による更新工事を行っている。</t>
    <rPh sb="1" eb="3">
      <t>ヘイセイ</t>
    </rPh>
    <rPh sb="4" eb="6">
      <t>ネンド</t>
    </rPh>
    <rPh sb="7" eb="9">
      <t>ヘイヨウ</t>
    </rPh>
    <rPh sb="10" eb="12">
      <t>カイシ</t>
    </rPh>
    <rPh sb="15" eb="16">
      <t>ネン</t>
    </rPh>
    <rPh sb="17" eb="19">
      <t>ケイカ</t>
    </rPh>
    <rPh sb="20" eb="22">
      <t>カンキョ</t>
    </rPh>
    <rPh sb="22" eb="26">
      <t>タイヨウネンスウ</t>
    </rPh>
    <rPh sb="29" eb="30">
      <t>ネン</t>
    </rPh>
    <rPh sb="45" eb="46">
      <t>ナド</t>
    </rPh>
    <rPh sb="47" eb="51">
      <t>キカイデンキ</t>
    </rPh>
    <rPh sb="51" eb="53">
      <t>セツビ</t>
    </rPh>
    <rPh sb="54" eb="60">
      <t>ホウテイタイヨウネンスウ</t>
    </rPh>
    <rPh sb="61" eb="63">
      <t>ケイカ</t>
    </rPh>
    <rPh sb="70" eb="72">
      <t>ヘイセイ</t>
    </rPh>
    <rPh sb="74" eb="76">
      <t>ネンド</t>
    </rPh>
    <rPh sb="88" eb="90">
      <t>ケイカク</t>
    </rPh>
    <rPh sb="93" eb="95">
      <t>コウシン</t>
    </rPh>
    <rPh sb="95" eb="97">
      <t>コウジ</t>
    </rPh>
    <rPh sb="98" eb="99">
      <t>オコナ</t>
    </rPh>
    <phoneticPr fontId="4"/>
  </si>
  <si>
    <t>　経営改善については、水洗化促進の取組を引き続き継続し、収益性の向上を図り、料金収入の向上などを目指す。
　ストックマネジメント計画による、マンホールポンプ更新工事を引き続き行っていく。また、令和3年度にはマンホール蓋についても更新計画を策定したことから、計画に沿った更新工事を行っていく。また、経費の平準化を図り効率的な運営を行う。</t>
    <rPh sb="1" eb="3">
      <t>ケイエイ</t>
    </rPh>
    <rPh sb="3" eb="5">
      <t>カイゼン</t>
    </rPh>
    <rPh sb="11" eb="14">
      <t>スイセンカ</t>
    </rPh>
    <rPh sb="14" eb="16">
      <t>ソクシン</t>
    </rPh>
    <rPh sb="17" eb="19">
      <t>トリクミ</t>
    </rPh>
    <rPh sb="20" eb="21">
      <t>ヒ</t>
    </rPh>
    <rPh sb="22" eb="23">
      <t>ツヅ</t>
    </rPh>
    <rPh sb="24" eb="26">
      <t>ケイゾク</t>
    </rPh>
    <rPh sb="28" eb="30">
      <t>シュウエキ</t>
    </rPh>
    <rPh sb="30" eb="31">
      <t>セイ</t>
    </rPh>
    <rPh sb="32" eb="34">
      <t>コウジョウ</t>
    </rPh>
    <rPh sb="35" eb="36">
      <t>ハカ</t>
    </rPh>
    <rPh sb="38" eb="40">
      <t>リョウキン</t>
    </rPh>
    <rPh sb="40" eb="42">
      <t>シュウニュウ</t>
    </rPh>
    <rPh sb="43" eb="45">
      <t>コウジョウ</t>
    </rPh>
    <rPh sb="48" eb="50">
      <t>メザ</t>
    </rPh>
    <rPh sb="64" eb="66">
      <t>ケイカク</t>
    </rPh>
    <rPh sb="78" eb="82">
      <t>コウシンコウジ</t>
    </rPh>
    <rPh sb="83" eb="84">
      <t>ヒ</t>
    </rPh>
    <rPh sb="85" eb="86">
      <t>ツヅ</t>
    </rPh>
    <rPh sb="87" eb="88">
      <t>オコナ</t>
    </rPh>
    <rPh sb="96" eb="98">
      <t>レイワ</t>
    </rPh>
    <rPh sb="99" eb="100">
      <t>ネン</t>
    </rPh>
    <rPh sb="100" eb="101">
      <t>ド</t>
    </rPh>
    <rPh sb="108" eb="109">
      <t>フタ</t>
    </rPh>
    <rPh sb="114" eb="118">
      <t>コウシンケイカク</t>
    </rPh>
    <rPh sb="119" eb="121">
      <t>サクテイ</t>
    </rPh>
    <rPh sb="128" eb="130">
      <t>ケイカク</t>
    </rPh>
    <rPh sb="131" eb="132">
      <t>ソ</t>
    </rPh>
    <rPh sb="134" eb="138">
      <t>コウシンコウジ</t>
    </rPh>
    <rPh sb="139" eb="140">
      <t>オコナ</t>
    </rPh>
    <rPh sb="148" eb="150">
      <t>ケイヒ</t>
    </rPh>
    <rPh sb="151" eb="154">
      <t>ヘイジュンカ</t>
    </rPh>
    <rPh sb="155" eb="156">
      <t>ハカ</t>
    </rPh>
    <rPh sb="157" eb="160">
      <t>コウリツテキ</t>
    </rPh>
    <rPh sb="161" eb="163">
      <t>ウンエイ</t>
    </rPh>
    <rPh sb="164" eb="165">
      <t>オコナ</t>
    </rPh>
    <phoneticPr fontId="4"/>
  </si>
  <si>
    <t>　収益的収支比率は、総収益が減少したことにより、昨年度より減少した。総収益が減少した主な理由として、前年度はストックマネジメント策定などの事業があり、それに伴う一般会計からの繰入が、あったが、今年度はそういった事業が前年度より減ったことによる一般会計繰入金の減少によるものが大きい。100％を下回っており、今後は使用料による収入の向上を目指すため、経営改善に向けた努力が必要である。
　経費回収率は、前年度より多少の改善が見られ、類似団体の平均を僅かに上回った。今後も継続して向上するよう経営努力を図る。
　水洗化率は前年度より向上しており、類似団体の平均を上回っている。要因としては下水道区域での新規利用者の増加、他区域からの転居によるものと考えられる。今後も下水道加入について啓発活動を継続していく。</t>
    <rPh sb="1" eb="4">
      <t>シュウエキテキ</t>
    </rPh>
    <rPh sb="4" eb="6">
      <t>シュウシ</t>
    </rPh>
    <rPh sb="6" eb="8">
      <t>ヒリツ</t>
    </rPh>
    <rPh sb="10" eb="13">
      <t>ソウシュウエキ</t>
    </rPh>
    <rPh sb="14" eb="16">
      <t>ゲンショウ</t>
    </rPh>
    <rPh sb="24" eb="27">
      <t>サクネンド</t>
    </rPh>
    <rPh sb="29" eb="31">
      <t>ゲンショウ</t>
    </rPh>
    <rPh sb="34" eb="37">
      <t>ソウシュウエキ</t>
    </rPh>
    <rPh sb="38" eb="40">
      <t>ゲンショウ</t>
    </rPh>
    <rPh sb="42" eb="43">
      <t>オモ</t>
    </rPh>
    <rPh sb="44" eb="46">
      <t>リユウ</t>
    </rPh>
    <rPh sb="50" eb="52">
      <t>ゼンネン</t>
    </rPh>
    <rPh sb="52" eb="53">
      <t>ド</t>
    </rPh>
    <rPh sb="64" eb="66">
      <t>サクテイ</t>
    </rPh>
    <rPh sb="69" eb="71">
      <t>ジギョウ</t>
    </rPh>
    <rPh sb="78" eb="79">
      <t>トモナ</t>
    </rPh>
    <rPh sb="80" eb="84">
      <t>イッパンカイケイ</t>
    </rPh>
    <rPh sb="87" eb="89">
      <t>クリイレ</t>
    </rPh>
    <rPh sb="96" eb="99">
      <t>コンネンド</t>
    </rPh>
    <rPh sb="105" eb="107">
      <t>ジギョウ</t>
    </rPh>
    <rPh sb="108" eb="111">
      <t>ゼンネンド</t>
    </rPh>
    <rPh sb="113" eb="114">
      <t>ヘ</t>
    </rPh>
    <rPh sb="121" eb="125">
      <t>イッパンカイケイ</t>
    </rPh>
    <rPh sb="125" eb="128">
      <t>クリイレキン</t>
    </rPh>
    <rPh sb="129" eb="131">
      <t>ゲンショウ</t>
    </rPh>
    <rPh sb="137" eb="138">
      <t>オオ</t>
    </rPh>
    <rPh sb="146" eb="148">
      <t>シタマワ</t>
    </rPh>
    <rPh sb="153" eb="155">
      <t>コンゴ</t>
    </rPh>
    <rPh sb="156" eb="159">
      <t>シヨウリョウ</t>
    </rPh>
    <rPh sb="162" eb="164">
      <t>シュウニュウ</t>
    </rPh>
    <rPh sb="165" eb="167">
      <t>コウジョウ</t>
    </rPh>
    <rPh sb="168" eb="170">
      <t>メザ</t>
    </rPh>
    <rPh sb="174" eb="178">
      <t>ケイエイカイゼン</t>
    </rPh>
    <rPh sb="179" eb="180">
      <t>ム</t>
    </rPh>
    <rPh sb="182" eb="184">
      <t>ドリョク</t>
    </rPh>
    <rPh sb="185" eb="187">
      <t>ヒツヨウ</t>
    </rPh>
    <rPh sb="194" eb="196">
      <t>ケイヒ</t>
    </rPh>
    <rPh sb="196" eb="199">
      <t>カイシュウリツ</t>
    </rPh>
    <rPh sb="201" eb="204">
      <t>ゼンネンド</t>
    </rPh>
    <rPh sb="206" eb="208">
      <t>タショウ</t>
    </rPh>
    <rPh sb="209" eb="211">
      <t>カイゼン</t>
    </rPh>
    <rPh sb="212" eb="213">
      <t>ミ</t>
    </rPh>
    <rPh sb="216" eb="218">
      <t>ルイジ</t>
    </rPh>
    <rPh sb="218" eb="220">
      <t>ダンタイ</t>
    </rPh>
    <rPh sb="221" eb="223">
      <t>ヘイキン</t>
    </rPh>
    <rPh sb="224" eb="225">
      <t>ワズ</t>
    </rPh>
    <rPh sb="227" eb="229">
      <t>ウワマワ</t>
    </rPh>
    <rPh sb="232" eb="234">
      <t>コンゴ</t>
    </rPh>
    <rPh sb="235" eb="237">
      <t>ケイゾク</t>
    </rPh>
    <rPh sb="239" eb="241">
      <t>コウジョウ</t>
    </rPh>
    <rPh sb="245" eb="247">
      <t>ケイエイ</t>
    </rPh>
    <rPh sb="247" eb="249">
      <t>ドリョク</t>
    </rPh>
    <rPh sb="250" eb="251">
      <t>ハカ</t>
    </rPh>
    <rPh sb="256" eb="260">
      <t>スイセンカリツ</t>
    </rPh>
    <rPh sb="261" eb="264">
      <t>ゼンネンド</t>
    </rPh>
    <rPh sb="266" eb="268">
      <t>コウジョウ</t>
    </rPh>
    <rPh sb="273" eb="275">
      <t>ルイジ</t>
    </rPh>
    <rPh sb="275" eb="277">
      <t>ダンタイ</t>
    </rPh>
    <rPh sb="278" eb="280">
      <t>ヘイキン</t>
    </rPh>
    <rPh sb="281" eb="283">
      <t>ウワマワ</t>
    </rPh>
    <rPh sb="288" eb="290">
      <t>ヨウイン</t>
    </rPh>
    <rPh sb="294" eb="297">
      <t>ゲスイドウ</t>
    </rPh>
    <rPh sb="297" eb="299">
      <t>クイキ</t>
    </rPh>
    <rPh sb="301" eb="303">
      <t>シンキ</t>
    </rPh>
    <rPh sb="303" eb="306">
      <t>リヨウシャ</t>
    </rPh>
    <rPh sb="307" eb="309">
      <t>ゾウカ</t>
    </rPh>
    <rPh sb="310" eb="311">
      <t>ホカ</t>
    </rPh>
    <rPh sb="311" eb="313">
      <t>クイキ</t>
    </rPh>
    <rPh sb="316" eb="318">
      <t>テンキョ</t>
    </rPh>
    <rPh sb="324" eb="325">
      <t>カンガ</t>
    </rPh>
    <rPh sb="330" eb="332">
      <t>コンゴ</t>
    </rPh>
    <rPh sb="333" eb="336">
      <t>ゲスイドウ</t>
    </rPh>
    <rPh sb="336" eb="338">
      <t>カニュウ</t>
    </rPh>
    <rPh sb="342" eb="344">
      <t>ケイハツ</t>
    </rPh>
    <rPh sb="344" eb="346">
      <t>カツドウ</t>
    </rPh>
    <rPh sb="347" eb="349">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</si>
</sst>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07-4753-BE4A-952F59AE67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A07-4753-BE4A-952F59AE67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68-41CC-860F-9E9D54366D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A68-41CC-860F-9E9D54366D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84.56</c:v>
                </c:pt>
                <c:pt idx="1">
                  <c:v>83.99</c:v>
                </c:pt>
                <c:pt idx="2">
                  <c:v>84.76</c:v>
                </c:pt>
                <c:pt idx="3">
                  <c:v>85.11</c:v>
                </c:pt>
                <c:pt idx="4">
                  <c:v>86.01</c:v>
                </c:pt>
              </c:numCache>
            </c:numRef>
          </c:val>
          <c:extLst>
            <c:ext xmlns:c16="http://schemas.microsoft.com/office/drawing/2014/chart" uri="{C3380CC4-5D6E-409C-BE32-E72D297353CC}">
              <c16:uniqueId val="{00000000-49C6-454E-ACF4-06C3AC0F0A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49C6-454E-ACF4-06C3AC0F0A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92.08</c:v>
                </c:pt>
                <c:pt idx="1">
                  <c:v>94.04</c:v>
                </c:pt>
                <c:pt idx="2">
                  <c:v>93.31</c:v>
                </c:pt>
                <c:pt idx="3">
                  <c:v>92.56</c:v>
                </c:pt>
                <c:pt idx="4">
                  <c:v>86.71</c:v>
                </c:pt>
              </c:numCache>
            </c:numRef>
          </c:val>
          <c:extLst>
            <c:ext xmlns:c16="http://schemas.microsoft.com/office/drawing/2014/chart" uri="{C3380CC4-5D6E-409C-BE32-E72D297353CC}">
              <c16:uniqueId val="{00000000-DB2E-4533-9A77-A2772BC2F7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E-4533-9A77-A2772BC2F7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4-4170-B358-3E7E7B2854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4-4170-B358-3E7E7B2854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63-46D8-853C-44AE516D53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63-46D8-853C-44AE516D53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D-4910-962D-ADEE50D60A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D-4910-962D-ADEE50D60A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7E-441C-889B-639BC3274D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7E-441C-889B-639BC3274D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635.59</c:v>
                </c:pt>
                <c:pt idx="1">
                  <c:v>612.73</c:v>
                </c:pt>
                <c:pt idx="2" formatCode="#,##0.00;&quot;△&quot;#,##0.00">
                  <c:v>0</c:v>
                </c:pt>
                <c:pt idx="3">
                  <c:v>201.98</c:v>
                </c:pt>
                <c:pt idx="4">
                  <c:v>582.83000000000004</c:v>
                </c:pt>
              </c:numCache>
            </c:numRef>
          </c:val>
          <c:extLst>
            <c:ext xmlns:c16="http://schemas.microsoft.com/office/drawing/2014/chart" uri="{C3380CC4-5D6E-409C-BE32-E72D297353CC}">
              <c16:uniqueId val="{00000000-42DA-4437-A710-EE872527DE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42DA-4437-A710-EE872527DE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82.28</c:v>
                </c:pt>
                <c:pt idx="1">
                  <c:v>83.93</c:v>
                </c:pt>
                <c:pt idx="2">
                  <c:v>81.96</c:v>
                </c:pt>
                <c:pt idx="3">
                  <c:v>69.739999999999995</c:v>
                </c:pt>
                <c:pt idx="4">
                  <c:v>75.78</c:v>
                </c:pt>
              </c:numCache>
            </c:numRef>
          </c:val>
          <c:extLst>
            <c:ext xmlns:c16="http://schemas.microsoft.com/office/drawing/2014/chart" uri="{C3380CC4-5D6E-409C-BE32-E72D297353CC}">
              <c16:uniqueId val="{00000000-5C02-4189-85A8-86C176F4C2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C02-4189-85A8-86C176F4C2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152.16999999999999</c:v>
                </c:pt>
                <c:pt idx="1">
                  <c:v>150.57</c:v>
                </c:pt>
                <c:pt idx="2">
                  <c:v>157.44999999999999</c:v>
                </c:pt>
                <c:pt idx="3">
                  <c:v>181.72</c:v>
                </c:pt>
                <c:pt idx="4">
                  <c:v>168.82</c:v>
                </c:pt>
              </c:numCache>
            </c:numRef>
          </c:val>
          <c:extLst>
            <c:ext xmlns:c16="http://schemas.microsoft.com/office/drawing/2014/chart" uri="{C3380CC4-5D6E-409C-BE32-E72D297353CC}">
              <c16:uniqueId val="{00000000-BEF6-4B19-882B-5F95D40FC6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BEF6-4B19-882B-5F95D40FC6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大郷町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7728</v>
      </c>
      <c r="AM8" s="42"/>
      <c r="AN8" s="42"/>
      <c r="AO8" s="42"/>
      <c r="AP8" s="42"/>
      <c r="AQ8" s="42"/>
      <c r="AR8" s="42"/>
      <c r="AS8" s="42"/>
      <c r="AT8" s="35">
        <f>データ!T6</f>
        <v>82.01</v>
      </c>
      <c r="AU8" s="35"/>
      <c r="AV8" s="35"/>
      <c r="AW8" s="35"/>
      <c r="AX8" s="35"/>
      <c r="AY8" s="35"/>
      <c r="AZ8" s="35"/>
      <c r="BA8" s="35"/>
      <c r="BB8" s="35">
        <f>データ!U6</f>
        <v>94.23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47.02</v>
      </c>
      <c r="Q10" s="35"/>
      <c r="R10" s="35"/>
      <c r="S10" s="35"/>
      <c r="T10" s="35"/>
      <c r="U10" s="35"/>
      <c r="V10" s="35"/>
      <c r="W10" s="35">
        <f>データ!Q6</f>
        <v>80.64</v>
      </c>
      <c r="X10" s="35"/>
      <c r="Y10" s="35"/>
      <c r="Z10" s="35"/>
      <c r="AA10" s="35"/>
      <c r="AB10" s="35"/>
      <c r="AC10" s="35"/>
      <c r="AD10" s="42">
        <f>データ!R6</f>
        <v>2255</v>
      </c>
      <c r="AE10" s="42"/>
      <c r="AF10" s="42"/>
      <c r="AG10" s="42"/>
      <c r="AH10" s="42"/>
      <c r="AI10" s="42"/>
      <c r="AJ10" s="42"/>
      <c r="AK10" s="2"/>
      <c r="AL10" s="42">
        <f>データ!V6</f>
        <v>3625</v>
      </c>
      <c r="AM10" s="42"/>
      <c r="AN10" s="42"/>
      <c r="AO10" s="42"/>
      <c r="AP10" s="42"/>
      <c r="AQ10" s="42"/>
      <c r="AR10" s="42"/>
      <c r="AS10" s="42"/>
      <c r="AT10" s="35">
        <f>データ!W6</f>
        <v>2.38</v>
      </c>
      <c r="AU10" s="35"/>
      <c r="AV10" s="35"/>
      <c r="AW10" s="35"/>
      <c r="AX10" s="35"/>
      <c r="AY10" s="35"/>
      <c r="AZ10" s="35"/>
      <c r="BA10" s="35"/>
      <c r="BB10" s="35">
        <f>データ!X6</f>
        <v>1523.11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BA+lrKiYw58XbYRRqZm2lIZ8HFAAWXNeElQlRuf5w7DonbJi623fZ50RkHUV3fxOOvnFqKo5KryShmZ3qwXoFQ==" saltValue="IJ8hmuCGcjXt78ceMH+U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44229</v>
      </c>
      <c r="D6" s="19">
        <f t="shared" si="3"/>
        <v>47</v>
      </c>
      <c r="E6" s="19">
        <f t="shared" si="3"/>
        <v>17</v>
      </c>
      <c r="F6" s="19">
        <f t="shared" si="3"/>
        <v>4</v>
      </c>
      <c r="G6" s="19">
        <f t="shared" si="3"/>
        <v>0</v>
      </c>
      <c r="H6" s="19" t="str">
        <f t="shared" si="3"/>
        <v>宮城県　大郷町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47.02</v>
      </c>
      <c r="Q6" s="20">
        <f t="shared" si="3"/>
        <v>80.64</v>
      </c>
      <c r="R6" s="20">
        <f t="shared" si="3"/>
        <v>2255</v>
      </c>
      <c r="S6" s="20">
        <f t="shared" si="3"/>
        <v>7728</v>
      </c>
      <c r="T6" s="20">
        <f t="shared" si="3"/>
        <v>82.01</v>
      </c>
      <c r="U6" s="20">
        <f t="shared" si="3"/>
        <v>94.23</v>
      </c>
      <c r="V6" s="20">
        <f t="shared" si="3"/>
        <v>3625</v>
      </c>
      <c r="W6" s="20">
        <f t="shared" si="3"/>
        <v>2.38</v>
      </c>
      <c r="X6" s="20">
        <f t="shared" si="3"/>
        <v>1523.11</v>
      </c>
      <c r="Y6" s="21">
        <f>IF(Y7="",NA(),Y7)</f>
        <v>92.08</v>
      </c>
      <c r="Z6" s="21">
        <f t="shared" ref="Z6:AH6" si="4">IF(Z7="",NA(),Z7)</f>
        <v>94.04</v>
      </c>
      <c r="AA6" s="21">
        <f t="shared" si="4"/>
        <v>93.31</v>
      </c>
      <c r="AB6" s="21">
        <f t="shared" si="4"/>
        <v>92.56</v>
      </c>
      <c r="AC6" s="21">
        <f t="shared" si="4"/>
        <v>86.71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635.59</v>
      </c>
      <c r="BG6" s="21">
        <f t="shared" ref="BG6:BO6" si="7">IF(BG7="",NA(),BG7)</f>
        <v>612.73</v>
      </c>
      <c r="BH6" s="20">
        <f t="shared" si="7"/>
        <v>0</v>
      </c>
      <c r="BI6" s="21">
        <f t="shared" si="7"/>
        <v>201.98</v>
      </c>
      <c r="BJ6" s="21">
        <f t="shared" si="7"/>
        <v>582.83000000000004</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82.28</v>
      </c>
      <c r="BR6" s="21">
        <f t="shared" ref="BR6:BZ6" si="8">IF(BR7="",NA(),BR7)</f>
        <v>83.93</v>
      </c>
      <c r="BS6" s="21">
        <f t="shared" si="8"/>
        <v>81.96</v>
      </c>
      <c r="BT6" s="21">
        <f t="shared" si="8"/>
        <v>69.739999999999995</v>
      </c>
      <c r="BU6" s="21">
        <f t="shared" si="8"/>
        <v>75.78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152.16999999999999</v>
      </c>
      <c r="CC6" s="21">
        <f t="shared" ref="CC6:CK6" si="9">IF(CC7="",NA(),CC7)</f>
        <v>150.57</v>
      </c>
      <c r="CD6" s="21">
        <f t="shared" si="9"/>
        <v>157.44999999999999</v>
      </c>
      <c r="CE6" s="21">
        <f t="shared" si="9"/>
        <v>181.72</v>
      </c>
      <c r="CF6" s="21">
        <f t="shared" si="9"/>
        <v>168.82</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84.56</v>
      </c>
      <c r="CY6" s="21">
        <f t="shared" ref="CY6:DG6" si="11">IF(CY7="",NA(),CY7)</f>
        <v>83.99</v>
      </c>
      <c r="CZ6" s="21">
        <f t="shared" si="11"/>
        <v>84.76</v>
      </c>
      <c r="DA6" s="21">
        <f t="shared" si="11"/>
        <v>85.11</v>
      </c>
      <c r="DB6" s="21">
        <f t="shared" si="11"/>
        <v>86.01</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44229</v>
      </c>
      <c r="D7" s="23">
        <v>47</v>
      </c>
      <c r="E7" s="23">
        <v>17</v>
      </c>
      <c r="F7" s="23">
        <v>4</v>
      </c>
      <c r="G7" s="23">
        <v>0</v>
      </c>
      <c r="H7" s="23" t="s">
        <v>98</v>
      </c>
      <c r="I7" s="23" t="s">
        <v>99</v>
      </c>
      <c r="J7" s="23" t="s">
        <v>100</v>
      </c>
      <c r="K7" s="23" t="s">
        <v>101</v>
      </c>
      <c r="L7" s="23" t="s">
        <v>102</v>
      </c>
      <c r="M7" s="23" t="s">
        <v>103</v>
      </c>
      <c r="N7" s="24" t="s">
        <v>104</v>
      </c>
      <c r="O7" s="24" t="s">
        <v>105</v>
      </c>
      <c r="P7" s="24">
        <v>47.02</v>
      </c>
      <c r="Q7" s="24">
        <v>80.64</v>
      </c>
      <c r="R7" s="24">
        <v>2255</v>
      </c>
      <c r="S7" s="24">
        <v>7728</v>
      </c>
      <c r="T7" s="24">
        <v>82.01</v>
      </c>
      <c r="U7" s="24">
        <v>94.23</v>
      </c>
      <c r="V7" s="24">
        <v>3625</v>
      </c>
      <c r="W7" s="24">
        <v>2.38</v>
      </c>
      <c r="X7" s="24">
        <v>1523.11</v>
      </c>
      <c r="Y7" s="24">
        <v>92.08</v>
      </c>
      <c r="Z7" s="24">
        <v>94.04</v>
      </c>
      <c r="AA7" s="24">
        <v>93.31</v>
      </c>
      <c r="AB7" s="24">
        <v>92.56</v>
      </c>
      <c r="AC7" s="24">
        <v>86.71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635.59</v>
      </c>
      <c r="BG7" s="24">
        <v>612.73</v>
      </c>
      <c r="BH7" s="24">
        <v>0</v>
      </c>
      <c r="BI7" s="24">
        <v>201.98</v>
      </c>
      <c r="BJ7" s="24">
        <v>582.83000000000004</v>
      </c>
      <c r="BK7" s="24">
        <v>1194.1500000000001</v>
      </c>
      <c r="BL7" s="24">
        <v>1206.79</v>
      </c>
      <c r="BM7" s="24">
        <v>1258.43</v>
      </c>
      <c r="BN7" s="24">
        <v>1163.75</v>
      </c>
      <c r="BO7" s="24">
        <v>1195.47</v>
      </c>
      <c r="BP7" s="24">
        <v>1182.1099999999999</v>
      </c>
      <c r="BQ7" s="24">
        <v>82.28</v>
      </c>
      <c r="BR7" s="24">
        <v>83.93</v>
      </c>
      <c r="BS7" s="24">
        <v>81.96</v>
      </c>
      <c r="BT7" s="24">
        <v>69.739999999999995</v>
      </c>
      <c r="BU7" s="24">
        <v>75.78</v>
      </c>
      <c r="BV7" s="24">
        <v>72.260000000000005</v>
      </c>
      <c r="BW7" s="24">
        <v>71.84</v>
      </c>
      <c r="BX7" s="24">
        <v>73.36</v>
      </c>
      <c r="BY7" s="24">
        <v>72.599999999999994</v>
      </c>
      <c r="BZ7" s="24">
        <v>69.430000000000007</v>
      </c>
      <c r="CA7" s="24">
        <v>73.78</v>
      </c>
      <c r="CB7" s="24">
        <v>152.16999999999999</v>
      </c>
      <c r="CC7" s="24">
        <v>150.57</v>
      </c>
      <c r="CD7" s="24">
        <v>157.44999999999999</v>
      </c>
      <c r="CE7" s="24">
        <v>181.72</v>
      </c>
      <c r="CF7" s="24">
        <v>168.82</v>
      </c>
      <c r="CG7" s="24">
        <v>230.02</v>
      </c>
      <c r="CH7" s="24">
        <v>228.47</v>
      </c>
      <c r="CI7" s="24">
        <v>224.88</v>
      </c>
      <c r="CJ7" s="24">
        <v>228.64</v>
      </c>
      <c r="CK7" s="24">
        <v>239.46</v>
      </c>
      <c r="CL7" s="24">
        <v>220.62</v>
      </c>
      <c r="CM7" s="24" t="s">
        <v>104</v>
      </c>
      <c r="CN7" s="24" t="s">
        <v>104</v>
      </c>
      <c r="CO7" s="24" t="s">
        <v>104</v>
      </c>
      <c r="CP7" s="24" t="s">
        <v>104</v>
      </c>
      <c r="CQ7" s="24" t="s">
        <v>104</v>
      </c>
      <c r="CR7" s="24">
        <v>42.56</v>
      </c>
      <c r="CS7" s="24">
        <v>42.47</v>
      </c>
      <c r="CT7" s="24">
        <v>42.4</v>
      </c>
      <c r="CU7" s="24">
        <v>42.28</v>
      </c>
      <c r="CV7" s="24">
        <v>41.06</v>
      </c>
      <c r="CW7" s="24">
        <v>42.22</v>
      </c>
      <c r="CX7" s="24">
        <v>84.56</v>
      </c>
      <c r="CY7" s="24">
        <v>83.99</v>
      </c>
      <c r="CZ7" s="24">
        <v>84.76</v>
      </c>
      <c r="DA7" s="24">
        <v>85.11</v>
      </c>
      <c r="DB7" s="24">
        <v>86.01</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2024-02-21T08:52:05Z</cp:lastPrinted>
  <dcterms:created xsi:type="dcterms:W3CDTF">2023-12-12T02:49:22Z</dcterms:created>
  <dcterms:modified xsi:type="dcterms:W3CDTF">2024-02-21T08:53:12Z</dcterms:modified>
  <cp:category/>
</cp:coreProperties>
</file>