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上下水道課\下水\経理担当\回答文書\R5\財政課\R060122_公営企業に係る経営比較分析表（令和４年度決算）の分析等\依頼・回答様式\"/>
    </mc:Choice>
  </mc:AlternateContent>
  <xr:revisionPtr revIDLastSave="0" documentId="13_ncr:1_{F8ABCF5E-C97D-4591-B998-78A8238CB548}" xr6:coauthVersionLast="47" xr6:coauthVersionMax="47" xr10:uidLastSave="{00000000-0000-0000-0000-000000000000}"/>
  <workbookProtection workbookAlgorithmName="SHA-512" workbookHashValue="eJlcAD/+kI2BUI19/7ckvhAn8BvD91jnNxvCVV3pXD0tJ0KnJyR4c7Y+PRhUfmx8TQ7P1xHrx/N68LfMVtxQ+w==" workbookSaltValue="tNV0DBggMtJ2vKlg+t0H2A==" workbookSpinCount="100000" lockStructure="1"/>
  <bookViews>
    <workbookView xWindow="-120" yWindow="-120" windowWidth="29040" windowHeight="1599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Q6" i="5"/>
  <c r="P6" i="5"/>
  <c r="O6" i="5"/>
  <c r="I10" i="4" s="1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D10" i="4"/>
  <c r="W10" i="4"/>
  <c r="P10" i="4"/>
  <c r="B10" i="4"/>
  <c r="BB8" i="4"/>
  <c r="AT8" i="4"/>
  <c r="W8" i="4"/>
  <c r="P8" i="4"/>
  <c r="I8" i="4"/>
  <c r="B6" i="4"/>
</calcChain>
</file>

<file path=xl/sharedStrings.xml><?xml version="1.0" encoding="utf-8"?>
<sst xmlns="http://schemas.openxmlformats.org/spreadsheetml/2006/main" count="319" uniqueCount="117">
  <si>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</si>
  <si>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</si>
  <si>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</si>
  <si>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</si>
  <si>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</si>
  <si>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</si>
  <si>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</si>
  <si>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</si>
  <si>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</si>
  <si>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</si>
  <si>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</si>
  <si>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</si>
  <si>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</si>
  <si>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</si>
  <si>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</si>
  <si>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</si>
  <si>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</si>
  <si>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</si>
  <si>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</si>
  <si>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</si>
  <si>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</si>
  <si>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</si>
  <si>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</si>
  <si>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</si>
  <si>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</si>
  <si>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</si>
  <si>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</si>
  <si>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</si>
  <si>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</si>
  <si>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</si>
  <si>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</si>
  <si>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</si>
  <si>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</si>
  <si>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</si>
  <si>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</si>
  <si>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</si>
  <si>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</si>
  <si>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</si>
  <si>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</si>
  <si>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</si>
  <si>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</si>
  <si>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</si>
  <si>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</si>
  <si>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</si>
  <si>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</si>
  <si>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</si>
  <si>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</si>
  <si>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</si>
  <si>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</si>
  <si>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</si>
  <si>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</si>
  <si>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</si>
  <si>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</si>
  <si>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</si>
  <si>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</si>
  <si>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</si>
  <si>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</si>
  <si>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</si>
  <si>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</si>
  <si>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</si>
  <si>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</si>
  <si>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</si>
  <si>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</si>
  <si>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</si>
  <si>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</si>
  <si>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</si>
  <si>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</si>
  <si>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</si>
  <si>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</si>
  <si>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</si>
  <si>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</si>
  <si>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</si>
  <si>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</si>
  <si>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</si>
  <si>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</si>
  <si>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</si>
  <si>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</si>
  <si>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</si>
  <si>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</si>
  <si>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</si>
  <si>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</si>
  <si>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</si>
  <si>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</si>
  <si>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</si>
  <si>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</si>
  <si>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</si>
  <si>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</si>
  <si>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</si>
  <si>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</si>
  <si>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</si>
  <si>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</si>
  <si>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</si>
  <si>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</si>
  <si>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</si>
  <si>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</si>
  <si>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</si>
  <si>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大和町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</si>
  <si>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</si>
  <si>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</si>
  <si>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</si>
  <si>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</si>
  <si>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</si>
  <si>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</si>
  <si>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</si>
  <si>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</si>
  <si>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</si>
  <si>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</si>
  <si>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</si>
  <si>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</si>
  <si>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</si>
  <si>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</si>
  <si>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</si>
  <si>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</si>
  <si>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</si>
  <si>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当事業は、平成18年度から供用を開始し、まだ年数の経過が少ないため、当面は、管渠の更新は発生しない見込みである。
①有形固定資産減価償却率は、微増したが、全国及び類似団体平均を下回っている。</t>
    <phoneticPr fontId="4"/>
  </si>
  <si>
    <t>　農業集落排水事業について、有収水量は、ほぼ横這いで推移しているが、収支においては、一般会計繰入金に依存する割合が非常に大きくなっており、管理費に対する使用料収入の占める割合が低いため、今後においても厳しい収支状況が見込まれる。
　このことから、収支状況を明確に把握するため、本年度から法適用へ移行している。
　また、下水道事業へ再編する予定としており、令和7年度までに公共下水道事業との統合を検討している。</t>
    <rPh sb="50" eb="52">
      <t>イゾン</t>
    </rPh>
    <rPh sb="138" eb="139">
      <t>ホン</t>
    </rPh>
    <phoneticPr fontId="4"/>
  </si>
  <si>
    <t>①経常収支比率については、一般会計に依存する割合が半分以上を占めている。また、全国及び類似団体平均を下回っている。
②累積欠損金比率については、全国及び類似団体平均を上回っているが、要因は排水設備の維持管理などによるものである。
③流動比率については、全国及び類似団体平均を上回っているが、100％を下回っていることから、経営改善に向けて料金見直しなどを図っていく。
⑤経費回収率については、全国及び類似団体平均を下回っている。
　全体的な収支に関しては、一般会計に依存する割合が大きいため、使用料で賄えるよう、経費の節減や未収金の収納対策、使用料の見直しなどを含め、行っていく。
⑥汚水処理原価については、全国及び類似団体平均を上回っており、要因は排水設備の維持管理などによるものである。
　汚水処理経費について、下水道使用料で賄えるよう、今後も経費の削減や未収金等有収率の増加、コスト削減に努める。
⑦施設利用率については、全国及び類似団体平均を上回っている。
⑧水洗化率については、全国及び類似団体平均とほぼ同率である。
　これは、整備が完了して水洗化が進んでいるためであり、今後も引き続き維持向上を図っていく。</t>
    <rPh sb="1" eb="3">
      <t>ケイジョウ</t>
    </rPh>
    <rPh sb="18" eb="20">
      <t>イゾン</t>
    </rPh>
    <rPh sb="22" eb="24">
      <t>ワリアイ</t>
    </rPh>
    <rPh sb="25" eb="27">
      <t>ハンブン</t>
    </rPh>
    <rPh sb="27" eb="29">
      <t>イジョウ</t>
    </rPh>
    <rPh sb="30" eb="31">
      <t>シ</t>
    </rPh>
    <rPh sb="50" eb="51">
      <t>シタ</t>
    </rPh>
    <rPh sb="59" eb="61">
      <t>ルイセキ</t>
    </rPh>
    <rPh sb="61" eb="63">
      <t>ケッソン</t>
    </rPh>
    <rPh sb="63" eb="64">
      <t>キン</t>
    </rPh>
    <rPh sb="64" eb="66">
      <t>ヒリツ</t>
    </rPh>
    <rPh sb="371" eb="373">
      <t>コンゴ</t>
    </rPh>
    <rPh sb="388" eb="390">
      <t>コウジョウ</t>
    </rPh>
    <rPh sb="425" eb="426">
      <t>ウエ</t>
    </rPh>
    <rPh sb="503" eb="504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</si>
</sst>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90-47B8-ABC4-D6EE0BE44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90-47B8-ABC4-D6EE0BE44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68.66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9-49F8-914E-F9DE2024E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29-49F8-914E-F9DE2024E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2-4D1F-91AB-DDEE09A76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2-4D1F-91AB-DDEE09A76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B-48C7-9DF3-067B116D7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7B-48C7-9DF3-067B116D7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6-4C31-B7BB-59ADB89C5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96-4C31-B7BB-59ADB89C5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9-4CDE-97E6-9C732C7A9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B9-4CDE-97E6-9C732C7A9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327.04000000000002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7-463F-845A-58E010BF5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87-463F-845A-58E010BF5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A-413E-AA69-1D37D2C2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A-413E-AA69-1D37D2C2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3-4381-93C0-F3ADF5E83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83-4381-93C0-F3ADF5E83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28.02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A-4A57-ACF6-A2DBA6AE0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8A-4A57-ACF6-A2DBA6AE0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7-40F7-A2FD-0DB2C39B0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97-40F7-A2FD-0DB2C39B0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D1" zoomScale="85" zoomScaleNormal="85" workbookViewId="0">
      <selection activeCell="BL14" sqref="BL14:BZ1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宮城県　大和町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28179</v>
      </c>
      <c r="AM8" s="46"/>
      <c r="AN8" s="46"/>
      <c r="AO8" s="46"/>
      <c r="AP8" s="46"/>
      <c r="AQ8" s="46"/>
      <c r="AR8" s="46"/>
      <c r="AS8" s="46"/>
      <c r="AT8" s="45">
        <f>データ!T6</f>
        <v>225.49</v>
      </c>
      <c r="AU8" s="45"/>
      <c r="AV8" s="45"/>
      <c r="AW8" s="45"/>
      <c r="AX8" s="45"/>
      <c r="AY8" s="45"/>
      <c r="AZ8" s="45"/>
      <c r="BA8" s="45"/>
      <c r="BB8" s="45">
        <f>データ!U6</f>
        <v>124.97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57.33</v>
      </c>
      <c r="J10" s="45"/>
      <c r="K10" s="45"/>
      <c r="L10" s="45"/>
      <c r="M10" s="45"/>
      <c r="N10" s="45"/>
      <c r="O10" s="45"/>
      <c r="P10" s="45">
        <f>データ!P6</f>
        <v>3.27</v>
      </c>
      <c r="Q10" s="45"/>
      <c r="R10" s="45"/>
      <c r="S10" s="45"/>
      <c r="T10" s="45"/>
      <c r="U10" s="45"/>
      <c r="V10" s="45"/>
      <c r="W10" s="45">
        <f>データ!Q6</f>
        <v>79.540000000000006</v>
      </c>
      <c r="X10" s="45"/>
      <c r="Y10" s="45"/>
      <c r="Z10" s="45"/>
      <c r="AA10" s="45"/>
      <c r="AB10" s="45"/>
      <c r="AC10" s="45"/>
      <c r="AD10" s="46">
        <f>データ!R6</f>
        <v>2255</v>
      </c>
      <c r="AE10" s="46"/>
      <c r="AF10" s="46"/>
      <c r="AG10" s="46"/>
      <c r="AH10" s="46"/>
      <c r="AI10" s="46"/>
      <c r="AJ10" s="46"/>
      <c r="AK10" s="2"/>
      <c r="AL10" s="46">
        <f>データ!V6</f>
        <v>919</v>
      </c>
      <c r="AM10" s="46"/>
      <c r="AN10" s="46"/>
      <c r="AO10" s="46"/>
      <c r="AP10" s="46"/>
      <c r="AQ10" s="46"/>
      <c r="AR10" s="46"/>
      <c r="AS10" s="46"/>
      <c r="AT10" s="45">
        <f>データ!W6</f>
        <v>1.65</v>
      </c>
      <c r="AU10" s="45"/>
      <c r="AV10" s="45"/>
      <c r="AW10" s="45"/>
      <c r="AX10" s="45"/>
      <c r="AY10" s="45"/>
      <c r="AZ10" s="45"/>
      <c r="BA10" s="45"/>
      <c r="BB10" s="45">
        <f>データ!X6</f>
        <v>556.97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【103.61】</v>
      </c>
      <c r="F85" s="12" t="str">
        <f>データ!AT6</f>
        <v>【133.62】</v>
      </c>
      <c r="G85" s="12" t="str">
        <f>データ!BE6</f>
        <v>【36.94】</v>
      </c>
      <c r="H85" s="12" t="str">
        <f>データ!BP6</f>
        <v>【809.19】</v>
      </c>
      <c r="I85" s="12" t="str">
        <f>データ!CA6</f>
        <v>【57.02】</v>
      </c>
      <c r="J85" s="12" t="str">
        <f>データ!CL6</f>
        <v>【273.68】</v>
      </c>
      <c r="K85" s="12" t="str">
        <f>データ!CW6</f>
        <v>【52.55】</v>
      </c>
      <c r="L85" s="12" t="str">
        <f>データ!DH6</f>
        <v>【87.30】</v>
      </c>
      <c r="M85" s="12" t="str">
        <f>データ!DS6</f>
        <v>【27.11】</v>
      </c>
      <c r="N85" s="12" t="str">
        <f>データ!ED6</f>
        <v>【0.00】</v>
      </c>
      <c r="O85" s="12" t="str">
        <f>データ!EO6</f>
        <v>【0.02】</v>
      </c>
    </row>
  </sheetData>
  <sheetProtection algorithmName="SHA-512" hashValue="YMBEbrZ5wjnVUo0Vop2iKtN16qaS679GG/A/E3+b2vXdYgDZ28nWW00AZqTdYYVFqetyjVjhCOMmEtX3HstmVw==" saltValue="itUVXa/6y7TTcbxH9QtIE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44211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宮城県　大和町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57.33</v>
      </c>
      <c r="P6" s="20">
        <f t="shared" si="3"/>
        <v>3.27</v>
      </c>
      <c r="Q6" s="20">
        <f t="shared" si="3"/>
        <v>79.540000000000006</v>
      </c>
      <c r="R6" s="20">
        <f t="shared" si="3"/>
        <v>2255</v>
      </c>
      <c r="S6" s="20">
        <f t="shared" si="3"/>
        <v>28179</v>
      </c>
      <c r="T6" s="20">
        <f t="shared" si="3"/>
        <v>225.49</v>
      </c>
      <c r="U6" s="20">
        <f t="shared" si="3"/>
        <v>124.97</v>
      </c>
      <c r="V6" s="20">
        <f t="shared" si="3"/>
        <v>919</v>
      </c>
      <c r="W6" s="20">
        <f t="shared" si="3"/>
        <v>1.65</v>
      </c>
      <c r="X6" s="20">
        <f t="shared" si="3"/>
        <v>556.97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 t="str">
        <f t="shared" si="4"/>
        <v>-</v>
      </c>
      <c r="AC6" s="21">
        <f t="shared" si="4"/>
        <v>70.45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 t="str">
        <f t="shared" si="4"/>
        <v>-</v>
      </c>
      <c r="AH6" s="21">
        <f t="shared" si="4"/>
        <v>105.5</v>
      </c>
      <c r="AI6" s="20" t="str">
        <f>IF(AI7="","",IF(AI7="-","【-】","【"&amp;SUBSTITUTE(TEXT(AI7,"#,##0.00"),"-","△")&amp;"】"))</f>
        <v>【103.61】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1" t="str">
        <f t="shared" si="5"/>
        <v>-</v>
      </c>
      <c r="AN6" s="21">
        <f t="shared" si="5"/>
        <v>327.04000000000002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 t="str">
        <f t="shared" si="5"/>
        <v>-</v>
      </c>
      <c r="AS6" s="21">
        <f t="shared" si="5"/>
        <v>145.43</v>
      </c>
      <c r="AT6" s="20" t="str">
        <f>IF(AT7="","",IF(AT7="-","【-】","【"&amp;SUBSTITUTE(TEXT(AT7,"#,##0.00"),"-","△")&amp;"】"))</f>
        <v>【133.62】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 t="str">
        <f t="shared" si="6"/>
        <v>-</v>
      </c>
      <c r="AY6" s="21">
        <f t="shared" si="6"/>
        <v>46.84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 t="str">
        <f t="shared" si="6"/>
        <v>-</v>
      </c>
      <c r="BD6" s="21">
        <f t="shared" si="6"/>
        <v>38.4</v>
      </c>
      <c r="BE6" s="20" t="str">
        <f>IF(BE7="","",IF(BE7="-","【-】","【"&amp;SUBSTITUTE(TEXT(BE7,"#,##0.00"),"-","△")&amp;"】"))</f>
        <v>【36.94】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 t="str">
        <f t="shared" si="7"/>
        <v>-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 t="str">
        <f t="shared" si="7"/>
        <v>-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 t="str">
        <f t="shared" si="8"/>
        <v>-</v>
      </c>
      <c r="BU6" s="21">
        <f t="shared" si="8"/>
        <v>28.02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 t="str">
        <f t="shared" si="8"/>
        <v>-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 t="str">
        <f t="shared" si="9"/>
        <v>-</v>
      </c>
      <c r="CF6" s="21">
        <f t="shared" si="9"/>
        <v>330.9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 t="str">
        <f t="shared" si="9"/>
        <v>-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>
        <f t="shared" si="10"/>
        <v>68.66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 t="str">
        <f t="shared" si="10"/>
        <v>-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 t="str">
        <f t="shared" si="11"/>
        <v>-</v>
      </c>
      <c r="DB6" s="21">
        <f t="shared" si="11"/>
        <v>87.38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 t="str">
        <f t="shared" si="11"/>
        <v>-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 t="str">
        <f t="shared" si="12"/>
        <v>-</v>
      </c>
      <c r="DM6" s="21">
        <f t="shared" si="12"/>
        <v>3.83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 t="str">
        <f t="shared" si="12"/>
        <v>-</v>
      </c>
      <c r="DR6" s="21">
        <f t="shared" si="12"/>
        <v>25.19</v>
      </c>
      <c r="DS6" s="20" t="str">
        <f>IF(DS7="","",IF(DS7="-","【-】","【"&amp;SUBSTITUTE(TEXT(DS7,"#,##0.00"),"-","△")&amp;"】"))</f>
        <v>【27.11】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2022</v>
      </c>
      <c r="C7" s="23">
        <v>44211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57.33</v>
      </c>
      <c r="P7" s="24">
        <v>3.27</v>
      </c>
      <c r="Q7" s="24">
        <v>79.540000000000006</v>
      </c>
      <c r="R7" s="24">
        <v>2255</v>
      </c>
      <c r="S7" s="24">
        <v>28179</v>
      </c>
      <c r="T7" s="24">
        <v>225.49</v>
      </c>
      <c r="U7" s="24">
        <v>124.97</v>
      </c>
      <c r="V7" s="24">
        <v>919</v>
      </c>
      <c r="W7" s="24">
        <v>1.65</v>
      </c>
      <c r="X7" s="24">
        <v>556.97</v>
      </c>
      <c r="Y7" s="24" t="s">
        <v>102</v>
      </c>
      <c r="Z7" s="24" t="s">
        <v>102</v>
      </c>
      <c r="AA7" s="24" t="s">
        <v>102</v>
      </c>
      <c r="AB7" s="24" t="s">
        <v>102</v>
      </c>
      <c r="AC7" s="24">
        <v>70.45</v>
      </c>
      <c r="AD7" s="24" t="s">
        <v>102</v>
      </c>
      <c r="AE7" s="24" t="s">
        <v>102</v>
      </c>
      <c r="AF7" s="24" t="s">
        <v>102</v>
      </c>
      <c r="AG7" s="24" t="s">
        <v>102</v>
      </c>
      <c r="AH7" s="24">
        <v>105.5</v>
      </c>
      <c r="AI7" s="24">
        <v>103.61</v>
      </c>
      <c r="AJ7" s="24" t="s">
        <v>102</v>
      </c>
      <c r="AK7" s="24" t="s">
        <v>102</v>
      </c>
      <c r="AL7" s="24" t="s">
        <v>102</v>
      </c>
      <c r="AM7" s="24" t="s">
        <v>102</v>
      </c>
      <c r="AN7" s="24">
        <v>327.04000000000002</v>
      </c>
      <c r="AO7" s="24" t="s">
        <v>102</v>
      </c>
      <c r="AP7" s="24" t="s">
        <v>102</v>
      </c>
      <c r="AQ7" s="24" t="s">
        <v>102</v>
      </c>
      <c r="AR7" s="24" t="s">
        <v>102</v>
      </c>
      <c r="AS7" s="24">
        <v>145.43</v>
      </c>
      <c r="AT7" s="24">
        <v>133.62</v>
      </c>
      <c r="AU7" s="24" t="s">
        <v>102</v>
      </c>
      <c r="AV7" s="24" t="s">
        <v>102</v>
      </c>
      <c r="AW7" s="24" t="s">
        <v>102</v>
      </c>
      <c r="AX7" s="24" t="s">
        <v>102</v>
      </c>
      <c r="AY7" s="24">
        <v>46.84</v>
      </c>
      <c r="AZ7" s="24" t="s">
        <v>102</v>
      </c>
      <c r="BA7" s="24" t="s">
        <v>102</v>
      </c>
      <c r="BB7" s="24" t="s">
        <v>102</v>
      </c>
      <c r="BC7" s="24" t="s">
        <v>102</v>
      </c>
      <c r="BD7" s="24">
        <v>38.4</v>
      </c>
      <c r="BE7" s="24">
        <v>36.94</v>
      </c>
      <c r="BF7" s="24" t="s">
        <v>102</v>
      </c>
      <c r="BG7" s="24" t="s">
        <v>102</v>
      </c>
      <c r="BH7" s="24" t="s">
        <v>102</v>
      </c>
      <c r="BI7" s="24" t="s">
        <v>102</v>
      </c>
      <c r="BJ7" s="24">
        <v>0</v>
      </c>
      <c r="BK7" s="24" t="s">
        <v>102</v>
      </c>
      <c r="BL7" s="24" t="s">
        <v>102</v>
      </c>
      <c r="BM7" s="24" t="s">
        <v>102</v>
      </c>
      <c r="BN7" s="24" t="s">
        <v>102</v>
      </c>
      <c r="BO7" s="24">
        <v>900.82</v>
      </c>
      <c r="BP7" s="24">
        <v>809.19</v>
      </c>
      <c r="BQ7" s="24" t="s">
        <v>102</v>
      </c>
      <c r="BR7" s="24" t="s">
        <v>102</v>
      </c>
      <c r="BS7" s="24" t="s">
        <v>102</v>
      </c>
      <c r="BT7" s="24" t="s">
        <v>102</v>
      </c>
      <c r="BU7" s="24">
        <v>28.02</v>
      </c>
      <c r="BV7" s="24" t="s">
        <v>102</v>
      </c>
      <c r="BW7" s="24" t="s">
        <v>102</v>
      </c>
      <c r="BX7" s="24" t="s">
        <v>102</v>
      </c>
      <c r="BY7" s="24" t="s">
        <v>102</v>
      </c>
      <c r="BZ7" s="24">
        <v>52.94</v>
      </c>
      <c r="CA7" s="24">
        <v>57.02</v>
      </c>
      <c r="CB7" s="24" t="s">
        <v>102</v>
      </c>
      <c r="CC7" s="24" t="s">
        <v>102</v>
      </c>
      <c r="CD7" s="24" t="s">
        <v>102</v>
      </c>
      <c r="CE7" s="24" t="s">
        <v>102</v>
      </c>
      <c r="CF7" s="24">
        <v>330.9</v>
      </c>
      <c r="CG7" s="24" t="s">
        <v>102</v>
      </c>
      <c r="CH7" s="24" t="s">
        <v>102</v>
      </c>
      <c r="CI7" s="24" t="s">
        <v>102</v>
      </c>
      <c r="CJ7" s="24" t="s">
        <v>102</v>
      </c>
      <c r="CK7" s="24">
        <v>303.27999999999997</v>
      </c>
      <c r="CL7" s="24">
        <v>273.68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>
        <v>68.66</v>
      </c>
      <c r="CR7" s="24" t="s">
        <v>102</v>
      </c>
      <c r="CS7" s="24" t="s">
        <v>102</v>
      </c>
      <c r="CT7" s="24" t="s">
        <v>102</v>
      </c>
      <c r="CU7" s="24" t="s">
        <v>102</v>
      </c>
      <c r="CV7" s="24">
        <v>52.35</v>
      </c>
      <c r="CW7" s="24">
        <v>52.55</v>
      </c>
      <c r="CX7" s="24" t="s">
        <v>102</v>
      </c>
      <c r="CY7" s="24" t="s">
        <v>102</v>
      </c>
      <c r="CZ7" s="24" t="s">
        <v>102</v>
      </c>
      <c r="DA7" s="24" t="s">
        <v>102</v>
      </c>
      <c r="DB7" s="24">
        <v>87.38</v>
      </c>
      <c r="DC7" s="24" t="s">
        <v>102</v>
      </c>
      <c r="DD7" s="24" t="s">
        <v>102</v>
      </c>
      <c r="DE7" s="24" t="s">
        <v>102</v>
      </c>
      <c r="DF7" s="24" t="s">
        <v>102</v>
      </c>
      <c r="DG7" s="24">
        <v>84.39</v>
      </c>
      <c r="DH7" s="24">
        <v>87.3</v>
      </c>
      <c r="DI7" s="24" t="s">
        <v>102</v>
      </c>
      <c r="DJ7" s="24" t="s">
        <v>102</v>
      </c>
      <c r="DK7" s="24" t="s">
        <v>102</v>
      </c>
      <c r="DL7" s="24" t="s">
        <v>102</v>
      </c>
      <c r="DM7" s="24">
        <v>3.83</v>
      </c>
      <c r="DN7" s="24" t="s">
        <v>102</v>
      </c>
      <c r="DO7" s="24" t="s">
        <v>102</v>
      </c>
      <c r="DP7" s="24" t="s">
        <v>102</v>
      </c>
      <c r="DQ7" s="24" t="s">
        <v>102</v>
      </c>
      <c r="DR7" s="24">
        <v>25.19</v>
      </c>
      <c r="DS7" s="24">
        <v>27.11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>
        <v>0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>
        <v>0</v>
      </c>
      <c r="ED7" s="24">
        <v>0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>
        <v>0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>
        <v>0.03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2024-01-25T07:46:01Z</cp:lastPrinted>
  <dcterms:created xsi:type="dcterms:W3CDTF">2023-12-12T00:59:57Z</dcterms:created>
  <dcterms:modified xsi:type="dcterms:W3CDTF">2024-01-25T08:01:31Z</dcterms:modified>
  <cp:category/>
</cp:coreProperties>
</file>