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0.33.29\課共通nas\50財務\02公営企業会計\01_決算状況調査\①全般\R5実施・公営企業決算統計関係\17 経営比較分析表\01 公営企業に係る経営比較分析表(令和4年度決算）の分析等について\03 市町村回答\26_利府町★☆\02_修正\"/>
    </mc:Choice>
  </mc:AlternateContent>
  <workbookProtection workbookAlgorithmName="SHA-512" workbookHashValue="dZ/2nDJ6yeJ4WatYU7E+dIFOgz5woNwSWvfkJ095wJFUToSYlXmVGlIEOJAxLMLgon0VsTZmiWTChWlzyh06IA==" workbookSaltValue="TNMdJedU2ExVRWCGod6sFQ==" workbookSpinCount="100000" lockStructure="1"/>
  <bookViews>
    <workbookView xWindow="0" yWindow="0" windowWidth="20490" windowHeight="708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AT10" i="4"/>
  <c r="AL10" i="4"/>
  <c r="AD10" i="4"/>
  <c r="W10" i="4"/>
  <c r="I10" i="4"/>
  <c r="B10" i="4"/>
  <c r="BB8" i="4"/>
  <c r="AL8" i="4"/>
  <c r="AD8" i="4"/>
  <c r="P8" i="4"/>
  <c r="I8" i="4"/>
  <c r="B8" i="4"/>
</calcChain>
</file>

<file path=xl/sharedStrings.xml><?xml version="1.0" encoding="utf-8"?>
<sst xmlns="http://schemas.openxmlformats.org/spreadsheetml/2006/main" count="278" uniqueCount="117">
  <si>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</si>
  <si>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</si>
  <si>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</si>
  <si>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</si>
  <si>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</si>
  <si>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</si>
  <si>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</si>
  <si>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</si>
  <si>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</si>
  <si>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</si>
  <si>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</si>
  <si>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</si>
  <si>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</si>
  <si>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</si>
  <si>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</si>
  <si>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</si>
  <si>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</si>
  <si>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</si>
  <si>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</si>
  <si>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</si>
  <si>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</si>
  <si>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</si>
  <si>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</si>
  <si>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</si>
  <si>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</si>
  <si>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</si>
  <si>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</si>
  <si>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</si>
  <si>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</si>
  <si>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</si>
  <si>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</si>
  <si>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</si>
  <si>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</si>
  <si>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</si>
  <si>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</si>
  <si>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</si>
  <si>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</si>
  <si>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</si>
  <si>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</si>
  <si>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</si>
  <si>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</si>
  <si>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</si>
  <si>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</si>
  <si>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</si>
  <si>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</si>
  <si>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</si>
  <si>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</si>
  <si>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</si>
  <si>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</si>
  <si>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</si>
  <si>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</si>
  <si>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</si>
  <si>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</si>
  <si>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</si>
  <si>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</si>
  <si>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</si>
  <si>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</si>
  <si>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</si>
  <si>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</si>
  <si>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</si>
  <si>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</si>
  <si>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</si>
  <si>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</si>
  <si>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</si>
  <si>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</si>
  <si>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</si>
  <si>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</si>
  <si>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</si>
  <si>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</si>
  <si>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</si>
  <si>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</si>
  <si>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</si>
  <si>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</si>
  <si>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</si>
  <si>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</si>
  <si>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</si>
  <si>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</si>
  <si>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</si>
  <si>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</si>
  <si>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</si>
  <si>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</si>
  <si>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</si>
  <si>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</si>
  <si>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</si>
  <si>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</si>
  <si>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</si>
  <si>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</si>
  <si>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</si>
  <si>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</si>
  <si>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</si>
  <si>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</si>
  <si>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</si>
  <si>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</si>
  <si>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</si>
  <si>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</si>
  <si>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</si>
  <si>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利府町</t>
  </si>
  <si>
    <t>法適用</t>
  </si>
  <si>
    <t>下水道事業</t>
  </si>
  <si>
    <t>公共下水道</t>
  </si>
  <si>
    <t>Bd1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</si>
  <si>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</si>
  <si>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</si>
  <si>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</si>
  <si>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</si>
  <si>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</si>
  <si>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</si>
  <si>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</si>
  <si>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</si>
  <si>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</si>
  <si>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</si>
  <si>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</si>
  <si>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</si>
  <si>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</si>
  <si>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①有形固定資産減価償却率は類似団体の平均を下回っており、耐用年数に近い資産が少ない。
②管渠は比較的新しい状況のため、耐用年数を超えた管渠の延長はない。
③管渠改善率は耐用年数を超えた管渠がないため、管渠の改築更新は実施していない。なお、機器等については、老朽化が進行していくため、長寿命化対策等を検討し取り組む必要がある。</t>
    <rPh sb="38" eb="39">
      <t>スク</t>
    </rPh>
    <rPh sb="152" eb="153">
      <t>ト</t>
    </rPh>
    <rPh sb="154" eb="155">
      <t>ク</t>
    </rPh>
    <rPh sb="156" eb="158">
      <t>ヒツヨウ</t>
    </rPh>
    <phoneticPr fontId="4"/>
  </si>
  <si>
    <t>①単年度収支は黒字となっているが、繰出し基準内ではあるものの一般会計繰入金に大きく依存しており、今後も、使用料収入の確保及び経費削減に取り組んでいく必要がある。
②累積欠損金は発生していない。
③令和4年度は他事業と合わせた業務発注等により維持費の抑制を図ったため、類似団体平均よりも大きく上回ったものの、法適用移行から間がなく、内部留保資金の蓄積もほとんどない状態にあることから、企業の支払能力を高めるため、今後も流動資産の確保に努める必要がある。
④企業債残高対事業規模比率は、類似団体平均より低い数値であるが、今後は支払能力不足とならないよう、適切に企業債の借入れに努める必要がある。
⑤令和4年度は若干100％を下回ったため、今後増加する改築・更新費用を考慮し、定期的な料金体系の見直し等に取り組む必要がある。
⑥類似団体よりも低い数値であるものの、今後、施設の老朽化が進んでいくことが予想されるため、効果的な維持費抑制に取り組む必要がある。
⑦汚水処理を行う施設は保有していない。
⑧水洗化率については、100%にはなっていないが類似団体の平均よりは高くなっており、今後も100%となるよう普及促進に努める。</t>
    <rPh sb="17" eb="18">
      <t>ク</t>
    </rPh>
    <rPh sb="18" eb="19">
      <t>ダ</t>
    </rPh>
    <rPh sb="34" eb="36">
      <t>クリイレ</t>
    </rPh>
    <rPh sb="98" eb="100">
      <t>レイワ</t>
    </rPh>
    <rPh sb="101" eb="103">
      <t>ネンド</t>
    </rPh>
    <rPh sb="104" eb="105">
      <t>タ</t>
    </rPh>
    <rPh sb="105" eb="107">
      <t>ジギョウ</t>
    </rPh>
    <rPh sb="108" eb="109">
      <t>ア</t>
    </rPh>
    <rPh sb="112" eb="114">
      <t>ギョウム</t>
    </rPh>
    <rPh sb="114" eb="116">
      <t>ハッチュウ</t>
    </rPh>
    <rPh sb="116" eb="117">
      <t>トウ</t>
    </rPh>
    <rPh sb="120" eb="122">
      <t>イジ</t>
    </rPh>
    <rPh sb="122" eb="123">
      <t>ヒ</t>
    </rPh>
    <rPh sb="124" eb="126">
      <t>ヨクセイ</t>
    </rPh>
    <rPh sb="127" eb="128">
      <t>ハカ</t>
    </rPh>
    <rPh sb="142" eb="143">
      <t>オオ</t>
    </rPh>
    <rPh sb="145" eb="147">
      <t>ウワマワ</t>
    </rPh>
    <rPh sb="205" eb="207">
      <t>コンゴ</t>
    </rPh>
    <rPh sb="303" eb="305">
      <t>ジャッカン</t>
    </rPh>
    <rPh sb="310" eb="312">
      <t>シタマワ</t>
    </rPh>
    <rPh sb="405" eb="408">
      <t>コウカテキ</t>
    </rPh>
    <rPh sb="415" eb="416">
      <t>ト</t>
    </rPh>
    <rPh sb="417" eb="418">
      <t>ク</t>
    </rPh>
    <rPh sb="419" eb="421">
      <t>ヒツヨウ</t>
    </rPh>
    <rPh sb="500" eb="502">
      <t>フキュウ</t>
    </rPh>
    <rPh sb="502" eb="504">
      <t>ソクシン</t>
    </rPh>
    <rPh sb="505" eb="506">
      <t>ツト</t>
    </rPh>
    <phoneticPr fontId="4"/>
  </si>
  <si>
    <t>　概ね健全な経営状況と考えられるものの、内部留保資金の蓄積はほとんどない状態であり、今後、耐用年数を迎える資産も増加する見込みであるなど、いくつかの課題がある状況である。
　流動比率の改善については、今後人口減少による使用料収入の減少や、施設の維持管理費の増加などが考えられるが、下水道使用料の改定や、水洗化率の向上などにより収益性を高め、また、計画的な更新投資や業務の効率化によって費用を抑制することで、指標改善に取り組んでいく必要がある。
　下水道施設の老朽化対策については、今後耐用年数を超過する資産が増加していくため、令和5年度に策定を予定しているアセットマネジメント計画に基づき、計画的な更新・改築に努め取り組んでいく。</t>
    <rPh sb="42" eb="44">
      <t>コンゴ</t>
    </rPh>
    <rPh sb="263" eb="265">
      <t>レイワ</t>
    </rPh>
    <rPh sb="266" eb="268">
      <t>ネンド</t>
    </rPh>
    <rPh sb="269" eb="271">
      <t>サクテイ</t>
    </rPh>
    <rPh sb="272" eb="274">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</si>
</sst>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3075-4178-A48B-3A782CA74DED}"/>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0.09</c:v>
                </c:pt>
                <c:pt idx="3">
                  <c:v>0.17</c:v>
                </c:pt>
                <c:pt idx="4">
                  <c:v>0.13</c:v>
                </c:pt>
              </c:numCache>
            </c:numRef>
          </c:val>
          <c:smooth val="0"/>
          <c:extLst>
            <c:ext xmlns:c16="http://schemas.microsoft.com/office/drawing/2014/chart" uri="{C3380CC4-5D6E-409C-BE32-E72D297353CC}">
              <c16:uniqueId val="{00000001-3075-4178-A48B-3A782CA74DED}"/>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06A-45B1-BC56-01F9A8176BFA}"/>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65.28</c:v>
                </c:pt>
                <c:pt idx="3">
                  <c:v>64.92</c:v>
                </c:pt>
                <c:pt idx="4">
                  <c:v>64.14</c:v>
                </c:pt>
              </c:numCache>
            </c:numRef>
          </c:val>
          <c:smooth val="0"/>
          <c:extLst>
            <c:ext xmlns:c16="http://schemas.microsoft.com/office/drawing/2014/chart" uri="{C3380CC4-5D6E-409C-BE32-E72D297353CC}">
              <c16:uniqueId val="{00000001-306A-45B1-BC56-01F9A8176BFA}"/>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97.7</c:v>
                </c:pt>
                <c:pt idx="3">
                  <c:v>97.7</c:v>
                </c:pt>
                <c:pt idx="4">
                  <c:v>97.69</c:v>
                </c:pt>
              </c:numCache>
            </c:numRef>
          </c:val>
          <c:extLst>
            <c:ext xmlns:c16="http://schemas.microsoft.com/office/drawing/2014/chart" uri="{C3380CC4-5D6E-409C-BE32-E72D297353CC}">
              <c16:uniqueId val="{00000000-24AA-46B6-8132-C0D56989F01C}"/>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92.72</c:v>
                </c:pt>
                <c:pt idx="3">
                  <c:v>92.88</c:v>
                </c:pt>
                <c:pt idx="4">
                  <c:v>92.9</c:v>
                </c:pt>
              </c:numCache>
            </c:numRef>
          </c:val>
          <c:smooth val="0"/>
          <c:extLst>
            <c:ext xmlns:c16="http://schemas.microsoft.com/office/drawing/2014/chart" uri="{C3380CC4-5D6E-409C-BE32-E72D297353CC}">
              <c16:uniqueId val="{00000001-24AA-46B6-8132-C0D56989F01C}"/>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102.45</c:v>
                </c:pt>
                <c:pt idx="3">
                  <c:v>105.47</c:v>
                </c:pt>
                <c:pt idx="4">
                  <c:v>107.64</c:v>
                </c:pt>
              </c:numCache>
            </c:numRef>
          </c:val>
          <c:extLst>
            <c:ext xmlns:c16="http://schemas.microsoft.com/office/drawing/2014/chart" uri="{C3380CC4-5D6E-409C-BE32-E72D297353CC}">
              <c16:uniqueId val="{00000000-7F93-432C-A4BB-9793CC99868C}"/>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107.85</c:v>
                </c:pt>
                <c:pt idx="3">
                  <c:v>108.04</c:v>
                </c:pt>
                <c:pt idx="4">
                  <c:v>107.49</c:v>
                </c:pt>
              </c:numCache>
            </c:numRef>
          </c:val>
          <c:smooth val="0"/>
          <c:extLst>
            <c:ext xmlns:c16="http://schemas.microsoft.com/office/drawing/2014/chart" uri="{C3380CC4-5D6E-409C-BE32-E72D297353CC}">
              <c16:uniqueId val="{00000001-7F93-432C-A4BB-9793CC99868C}"/>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4.13</c:v>
                </c:pt>
                <c:pt idx="3">
                  <c:v>8.1199999999999992</c:v>
                </c:pt>
                <c:pt idx="4">
                  <c:v>11.91</c:v>
                </c:pt>
              </c:numCache>
            </c:numRef>
          </c:val>
          <c:extLst>
            <c:ext xmlns:c16="http://schemas.microsoft.com/office/drawing/2014/chart" uri="{C3380CC4-5D6E-409C-BE32-E72D297353CC}">
              <c16:uniqueId val="{00000000-ED6F-4B08-A7A9-B37AB95AF5E5}"/>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23.79</c:v>
                </c:pt>
                <c:pt idx="3">
                  <c:v>25.66</c:v>
                </c:pt>
                <c:pt idx="4">
                  <c:v>27.46</c:v>
                </c:pt>
              </c:numCache>
            </c:numRef>
          </c:val>
          <c:smooth val="0"/>
          <c:extLst>
            <c:ext xmlns:c16="http://schemas.microsoft.com/office/drawing/2014/chart" uri="{C3380CC4-5D6E-409C-BE32-E72D297353CC}">
              <c16:uniqueId val="{00000001-ED6F-4B08-A7A9-B37AB95AF5E5}"/>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E0F3-4ECA-AF1A-40C655D94448}"/>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1.22</c:v>
                </c:pt>
                <c:pt idx="3">
                  <c:v>1.61</c:v>
                </c:pt>
                <c:pt idx="4">
                  <c:v>2.08</c:v>
                </c:pt>
              </c:numCache>
            </c:numRef>
          </c:val>
          <c:smooth val="0"/>
          <c:extLst>
            <c:ext xmlns:c16="http://schemas.microsoft.com/office/drawing/2014/chart" uri="{C3380CC4-5D6E-409C-BE32-E72D297353CC}">
              <c16:uniqueId val="{00000001-E0F3-4ECA-AF1A-40C655D94448}"/>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64B9-462E-902C-A058888A44E4}"/>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4.72</c:v>
                </c:pt>
                <c:pt idx="3">
                  <c:v>4.49</c:v>
                </c:pt>
                <c:pt idx="4">
                  <c:v>5.41</c:v>
                </c:pt>
              </c:numCache>
            </c:numRef>
          </c:val>
          <c:smooth val="0"/>
          <c:extLst>
            <c:ext xmlns:c16="http://schemas.microsoft.com/office/drawing/2014/chart" uri="{C3380CC4-5D6E-409C-BE32-E72D297353CC}">
              <c16:uniqueId val="{00000001-64B9-462E-902C-A058888A44E4}"/>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47.73</c:v>
                </c:pt>
                <c:pt idx="3">
                  <c:v>64.959999999999994</c:v>
                </c:pt>
                <c:pt idx="4">
                  <c:v>120.08</c:v>
                </c:pt>
              </c:numCache>
            </c:numRef>
          </c:val>
          <c:extLst>
            <c:ext xmlns:c16="http://schemas.microsoft.com/office/drawing/2014/chart" uri="{C3380CC4-5D6E-409C-BE32-E72D297353CC}">
              <c16:uniqueId val="{00000000-F5E3-44D2-8E76-A86C908F0D09}"/>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67.930000000000007</c:v>
                </c:pt>
                <c:pt idx="3">
                  <c:v>68.53</c:v>
                </c:pt>
                <c:pt idx="4">
                  <c:v>69.180000000000007</c:v>
                </c:pt>
              </c:numCache>
            </c:numRef>
          </c:val>
          <c:smooth val="0"/>
          <c:extLst>
            <c:ext xmlns:c16="http://schemas.microsoft.com/office/drawing/2014/chart" uri="{C3380CC4-5D6E-409C-BE32-E72D297353CC}">
              <c16:uniqueId val="{00000001-F5E3-44D2-8E76-A86C908F0D09}"/>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623.04</c:v>
                </c:pt>
                <c:pt idx="3">
                  <c:v>602.15</c:v>
                </c:pt>
                <c:pt idx="4">
                  <c:v>561.98</c:v>
                </c:pt>
              </c:numCache>
            </c:numRef>
          </c:val>
          <c:extLst>
            <c:ext xmlns:c16="http://schemas.microsoft.com/office/drawing/2014/chart" uri="{C3380CC4-5D6E-409C-BE32-E72D297353CC}">
              <c16:uniqueId val="{00000000-C670-4CAC-AC10-FA571ACC9234}"/>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857.88</c:v>
                </c:pt>
                <c:pt idx="3">
                  <c:v>825.1</c:v>
                </c:pt>
                <c:pt idx="4">
                  <c:v>789.87</c:v>
                </c:pt>
              </c:numCache>
            </c:numRef>
          </c:val>
          <c:smooth val="0"/>
          <c:extLst>
            <c:ext xmlns:c16="http://schemas.microsoft.com/office/drawing/2014/chart" uri="{C3380CC4-5D6E-409C-BE32-E72D297353CC}">
              <c16:uniqueId val="{00000001-C670-4CAC-AC10-FA571ACC9234}"/>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38.61</c:v>
                </c:pt>
                <c:pt idx="3">
                  <c:v>116.26</c:v>
                </c:pt>
                <c:pt idx="4">
                  <c:v>97.88</c:v>
                </c:pt>
              </c:numCache>
            </c:numRef>
          </c:val>
          <c:extLst>
            <c:ext xmlns:c16="http://schemas.microsoft.com/office/drawing/2014/chart" uri="{C3380CC4-5D6E-409C-BE32-E72D297353CC}">
              <c16:uniqueId val="{00000000-30A1-4261-A91B-0A5198FD13E3}"/>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94.97</c:v>
                </c:pt>
                <c:pt idx="3">
                  <c:v>97.07</c:v>
                </c:pt>
                <c:pt idx="4">
                  <c:v>98.06</c:v>
                </c:pt>
              </c:numCache>
            </c:numRef>
          </c:val>
          <c:smooth val="0"/>
          <c:extLst>
            <c:ext xmlns:c16="http://schemas.microsoft.com/office/drawing/2014/chart" uri="{C3380CC4-5D6E-409C-BE32-E72D297353CC}">
              <c16:uniqueId val="{00000001-30A1-4261-A91B-0A5198FD13E3}"/>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314.45999999999998</c:v>
                </c:pt>
                <c:pt idx="3">
                  <c:v>106.61</c:v>
                </c:pt>
                <c:pt idx="4">
                  <c:v>128.53</c:v>
                </c:pt>
              </c:numCache>
            </c:numRef>
          </c:val>
          <c:extLst>
            <c:ext xmlns:c16="http://schemas.microsoft.com/office/drawing/2014/chart" uri="{C3380CC4-5D6E-409C-BE32-E72D297353CC}">
              <c16:uniqueId val="{00000000-6B03-44E6-A309-7C33D2FE1C4C}"/>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159.49</c:v>
                </c:pt>
                <c:pt idx="3">
                  <c:v>157.81</c:v>
                </c:pt>
                <c:pt idx="4">
                  <c:v>157.37</c:v>
                </c:pt>
              </c:numCache>
            </c:numRef>
          </c:val>
          <c:smooth val="0"/>
          <c:extLst>
            <c:ext xmlns:c16="http://schemas.microsoft.com/office/drawing/2014/chart" uri="{C3380CC4-5D6E-409C-BE32-E72D297353CC}">
              <c16:uniqueId val="{00000001-6B03-44E6-A309-7C33D2FE1C4C}"/>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W46" zoomScale="80" zoomScaleNormal="80" workbookViewId="0">
      <selection activeCell="CI61" sqref="CI61"/>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宮城県　利府町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公共下水道</v>
      </c>
      <c r="Q8" s="40"/>
      <c r="R8" s="40"/>
      <c r="S8" s="40"/>
      <c r="T8" s="40"/>
      <c r="U8" s="40"/>
      <c r="V8" s="40"/>
      <c r="W8" s="40" t="str">
        <f>データ!L6</f>
        <v>Bd1</v>
      </c>
      <c r="X8" s="40"/>
      <c r="Y8" s="40"/>
      <c r="Z8" s="40"/>
      <c r="AA8" s="40"/>
      <c r="AB8" s="40"/>
      <c r="AC8" s="40"/>
      <c r="AD8" s="41" t="str">
        <f>データ!$M$6</f>
        <v>非設置</v>
      </c>
      <c r="AE8" s="41"/>
      <c r="AF8" s="41"/>
      <c r="AG8" s="41"/>
      <c r="AH8" s="41"/>
      <c r="AI8" s="41"/>
      <c r="AJ8" s="41"/>
      <c r="AK8" s="3"/>
      <c r="AL8" s="42">
        <f>データ!S6</f>
        <v>35960</v>
      </c>
      <c r="AM8" s="42"/>
      <c r="AN8" s="42"/>
      <c r="AO8" s="42"/>
      <c r="AP8" s="42"/>
      <c r="AQ8" s="42"/>
      <c r="AR8" s="42"/>
      <c r="AS8" s="42"/>
      <c r="AT8" s="35">
        <f>データ!T6</f>
        <v>44.89</v>
      </c>
      <c r="AU8" s="35"/>
      <c r="AV8" s="35"/>
      <c r="AW8" s="35"/>
      <c r="AX8" s="35"/>
      <c r="AY8" s="35"/>
      <c r="AZ8" s="35"/>
      <c r="BA8" s="35"/>
      <c r="BB8" s="35">
        <f>データ!U6</f>
        <v>801.07</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84.29</v>
      </c>
      <c r="J10" s="35"/>
      <c r="K10" s="35"/>
      <c r="L10" s="35"/>
      <c r="M10" s="35"/>
      <c r="N10" s="35"/>
      <c r="O10" s="35"/>
      <c r="P10" s="35">
        <f>データ!P6</f>
        <v>95.57</v>
      </c>
      <c r="Q10" s="35"/>
      <c r="R10" s="35"/>
      <c r="S10" s="35"/>
      <c r="T10" s="35"/>
      <c r="U10" s="35"/>
      <c r="V10" s="35"/>
      <c r="W10" s="35">
        <f>データ!Q6</f>
        <v>91.21</v>
      </c>
      <c r="X10" s="35"/>
      <c r="Y10" s="35"/>
      <c r="Z10" s="35"/>
      <c r="AA10" s="35"/>
      <c r="AB10" s="35"/>
      <c r="AC10" s="35"/>
      <c r="AD10" s="42">
        <f>データ!R6</f>
        <v>1595</v>
      </c>
      <c r="AE10" s="42"/>
      <c r="AF10" s="42"/>
      <c r="AG10" s="42"/>
      <c r="AH10" s="42"/>
      <c r="AI10" s="42"/>
      <c r="AJ10" s="42"/>
      <c r="AK10" s="2"/>
      <c r="AL10" s="42">
        <f>データ!V6</f>
        <v>34279</v>
      </c>
      <c r="AM10" s="42"/>
      <c r="AN10" s="42"/>
      <c r="AO10" s="42"/>
      <c r="AP10" s="42"/>
      <c r="AQ10" s="42"/>
      <c r="AR10" s="42"/>
      <c r="AS10" s="42"/>
      <c r="AT10" s="35">
        <f>データ!W6</f>
        <v>9.75</v>
      </c>
      <c r="AU10" s="35"/>
      <c r="AV10" s="35"/>
      <c r="AW10" s="35"/>
      <c r="AX10" s="35"/>
      <c r="AY10" s="35"/>
      <c r="AZ10" s="35"/>
      <c r="BA10" s="35"/>
      <c r="BB10" s="35">
        <f>データ!X6</f>
        <v>3515.79</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0" t="s">
        <v>115</v>
      </c>
      <c r="BM16" s="81"/>
      <c r="BN16" s="81"/>
      <c r="BO16" s="81"/>
      <c r="BP16" s="81"/>
      <c r="BQ16" s="81"/>
      <c r="BR16" s="81"/>
      <c r="BS16" s="81"/>
      <c r="BT16" s="81"/>
      <c r="BU16" s="81"/>
      <c r="BV16" s="81"/>
      <c r="BW16" s="81"/>
      <c r="BX16" s="81"/>
      <c r="BY16" s="81"/>
      <c r="BZ16" s="82"/>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0"/>
      <c r="BM17" s="81"/>
      <c r="BN17" s="81"/>
      <c r="BO17" s="81"/>
      <c r="BP17" s="81"/>
      <c r="BQ17" s="81"/>
      <c r="BR17" s="81"/>
      <c r="BS17" s="81"/>
      <c r="BT17" s="81"/>
      <c r="BU17" s="81"/>
      <c r="BV17" s="81"/>
      <c r="BW17" s="81"/>
      <c r="BX17" s="81"/>
      <c r="BY17" s="81"/>
      <c r="BZ17" s="82"/>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0"/>
      <c r="BM18" s="81"/>
      <c r="BN18" s="81"/>
      <c r="BO18" s="81"/>
      <c r="BP18" s="81"/>
      <c r="BQ18" s="81"/>
      <c r="BR18" s="81"/>
      <c r="BS18" s="81"/>
      <c r="BT18" s="81"/>
      <c r="BU18" s="81"/>
      <c r="BV18" s="81"/>
      <c r="BW18" s="81"/>
      <c r="BX18" s="81"/>
      <c r="BY18" s="81"/>
      <c r="BZ18" s="82"/>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0"/>
      <c r="BM19" s="81"/>
      <c r="BN19" s="81"/>
      <c r="BO19" s="81"/>
      <c r="BP19" s="81"/>
      <c r="BQ19" s="81"/>
      <c r="BR19" s="81"/>
      <c r="BS19" s="81"/>
      <c r="BT19" s="81"/>
      <c r="BU19" s="81"/>
      <c r="BV19" s="81"/>
      <c r="BW19" s="81"/>
      <c r="BX19" s="81"/>
      <c r="BY19" s="81"/>
      <c r="BZ19" s="82"/>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0"/>
      <c r="BM20" s="81"/>
      <c r="BN20" s="81"/>
      <c r="BO20" s="81"/>
      <c r="BP20" s="81"/>
      <c r="BQ20" s="81"/>
      <c r="BR20" s="81"/>
      <c r="BS20" s="81"/>
      <c r="BT20" s="81"/>
      <c r="BU20" s="81"/>
      <c r="BV20" s="81"/>
      <c r="BW20" s="81"/>
      <c r="BX20" s="81"/>
      <c r="BY20" s="81"/>
      <c r="BZ20" s="82"/>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0"/>
      <c r="BM21" s="81"/>
      <c r="BN21" s="81"/>
      <c r="BO21" s="81"/>
      <c r="BP21" s="81"/>
      <c r="BQ21" s="81"/>
      <c r="BR21" s="81"/>
      <c r="BS21" s="81"/>
      <c r="BT21" s="81"/>
      <c r="BU21" s="81"/>
      <c r="BV21" s="81"/>
      <c r="BW21" s="81"/>
      <c r="BX21" s="81"/>
      <c r="BY21" s="81"/>
      <c r="BZ21" s="82"/>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0"/>
      <c r="BM22" s="81"/>
      <c r="BN22" s="81"/>
      <c r="BO22" s="81"/>
      <c r="BP22" s="81"/>
      <c r="BQ22" s="81"/>
      <c r="BR22" s="81"/>
      <c r="BS22" s="81"/>
      <c r="BT22" s="81"/>
      <c r="BU22" s="81"/>
      <c r="BV22" s="81"/>
      <c r="BW22" s="81"/>
      <c r="BX22" s="81"/>
      <c r="BY22" s="81"/>
      <c r="BZ22" s="82"/>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0"/>
      <c r="BM23" s="81"/>
      <c r="BN23" s="81"/>
      <c r="BO23" s="81"/>
      <c r="BP23" s="81"/>
      <c r="BQ23" s="81"/>
      <c r="BR23" s="81"/>
      <c r="BS23" s="81"/>
      <c r="BT23" s="81"/>
      <c r="BU23" s="81"/>
      <c r="BV23" s="81"/>
      <c r="BW23" s="81"/>
      <c r="BX23" s="81"/>
      <c r="BY23" s="81"/>
      <c r="BZ23" s="82"/>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0"/>
      <c r="BM24" s="81"/>
      <c r="BN24" s="81"/>
      <c r="BO24" s="81"/>
      <c r="BP24" s="81"/>
      <c r="BQ24" s="81"/>
      <c r="BR24" s="81"/>
      <c r="BS24" s="81"/>
      <c r="BT24" s="81"/>
      <c r="BU24" s="81"/>
      <c r="BV24" s="81"/>
      <c r="BW24" s="81"/>
      <c r="BX24" s="81"/>
      <c r="BY24" s="81"/>
      <c r="BZ24" s="82"/>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0"/>
      <c r="BM25" s="81"/>
      <c r="BN25" s="81"/>
      <c r="BO25" s="81"/>
      <c r="BP25" s="81"/>
      <c r="BQ25" s="81"/>
      <c r="BR25" s="81"/>
      <c r="BS25" s="81"/>
      <c r="BT25" s="81"/>
      <c r="BU25" s="81"/>
      <c r="BV25" s="81"/>
      <c r="BW25" s="81"/>
      <c r="BX25" s="81"/>
      <c r="BY25" s="81"/>
      <c r="BZ25" s="82"/>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0"/>
      <c r="BM26" s="81"/>
      <c r="BN26" s="81"/>
      <c r="BO26" s="81"/>
      <c r="BP26" s="81"/>
      <c r="BQ26" s="81"/>
      <c r="BR26" s="81"/>
      <c r="BS26" s="81"/>
      <c r="BT26" s="81"/>
      <c r="BU26" s="81"/>
      <c r="BV26" s="81"/>
      <c r="BW26" s="81"/>
      <c r="BX26" s="81"/>
      <c r="BY26" s="81"/>
      <c r="BZ26" s="82"/>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0"/>
      <c r="BM27" s="81"/>
      <c r="BN27" s="81"/>
      <c r="BO27" s="81"/>
      <c r="BP27" s="81"/>
      <c r="BQ27" s="81"/>
      <c r="BR27" s="81"/>
      <c r="BS27" s="81"/>
      <c r="BT27" s="81"/>
      <c r="BU27" s="81"/>
      <c r="BV27" s="81"/>
      <c r="BW27" s="81"/>
      <c r="BX27" s="81"/>
      <c r="BY27" s="81"/>
      <c r="BZ27" s="82"/>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0"/>
      <c r="BM28" s="81"/>
      <c r="BN28" s="81"/>
      <c r="BO28" s="81"/>
      <c r="BP28" s="81"/>
      <c r="BQ28" s="81"/>
      <c r="BR28" s="81"/>
      <c r="BS28" s="81"/>
      <c r="BT28" s="81"/>
      <c r="BU28" s="81"/>
      <c r="BV28" s="81"/>
      <c r="BW28" s="81"/>
      <c r="BX28" s="81"/>
      <c r="BY28" s="81"/>
      <c r="BZ28" s="82"/>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0"/>
      <c r="BM29" s="81"/>
      <c r="BN29" s="81"/>
      <c r="BO29" s="81"/>
      <c r="BP29" s="81"/>
      <c r="BQ29" s="81"/>
      <c r="BR29" s="81"/>
      <c r="BS29" s="81"/>
      <c r="BT29" s="81"/>
      <c r="BU29" s="81"/>
      <c r="BV29" s="81"/>
      <c r="BW29" s="81"/>
      <c r="BX29" s="81"/>
      <c r="BY29" s="81"/>
      <c r="BZ29" s="82"/>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0"/>
      <c r="BM30" s="81"/>
      <c r="BN30" s="81"/>
      <c r="BO30" s="81"/>
      <c r="BP30" s="81"/>
      <c r="BQ30" s="81"/>
      <c r="BR30" s="81"/>
      <c r="BS30" s="81"/>
      <c r="BT30" s="81"/>
      <c r="BU30" s="81"/>
      <c r="BV30" s="81"/>
      <c r="BW30" s="81"/>
      <c r="BX30" s="81"/>
      <c r="BY30" s="81"/>
      <c r="BZ30" s="82"/>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0"/>
      <c r="BM31" s="81"/>
      <c r="BN31" s="81"/>
      <c r="BO31" s="81"/>
      <c r="BP31" s="81"/>
      <c r="BQ31" s="81"/>
      <c r="BR31" s="81"/>
      <c r="BS31" s="81"/>
      <c r="BT31" s="81"/>
      <c r="BU31" s="81"/>
      <c r="BV31" s="81"/>
      <c r="BW31" s="81"/>
      <c r="BX31" s="81"/>
      <c r="BY31" s="81"/>
      <c r="BZ31" s="82"/>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0"/>
      <c r="BM32" s="81"/>
      <c r="BN32" s="81"/>
      <c r="BO32" s="81"/>
      <c r="BP32" s="81"/>
      <c r="BQ32" s="81"/>
      <c r="BR32" s="81"/>
      <c r="BS32" s="81"/>
      <c r="BT32" s="81"/>
      <c r="BU32" s="81"/>
      <c r="BV32" s="81"/>
      <c r="BW32" s="81"/>
      <c r="BX32" s="81"/>
      <c r="BY32" s="81"/>
      <c r="BZ32" s="82"/>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0"/>
      <c r="BM33" s="81"/>
      <c r="BN33" s="81"/>
      <c r="BO33" s="81"/>
      <c r="BP33" s="81"/>
      <c r="BQ33" s="81"/>
      <c r="BR33" s="81"/>
      <c r="BS33" s="81"/>
      <c r="BT33" s="81"/>
      <c r="BU33" s="81"/>
      <c r="BV33" s="81"/>
      <c r="BW33" s="81"/>
      <c r="BX33" s="81"/>
      <c r="BY33" s="81"/>
      <c r="BZ33" s="82"/>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0"/>
      <c r="BM34" s="81"/>
      <c r="BN34" s="81"/>
      <c r="BO34" s="81"/>
      <c r="BP34" s="81"/>
      <c r="BQ34" s="81"/>
      <c r="BR34" s="81"/>
      <c r="BS34" s="81"/>
      <c r="BT34" s="81"/>
      <c r="BU34" s="81"/>
      <c r="BV34" s="81"/>
      <c r="BW34" s="81"/>
      <c r="BX34" s="81"/>
      <c r="BY34" s="81"/>
      <c r="BZ34" s="82"/>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0"/>
      <c r="BM35" s="81"/>
      <c r="BN35" s="81"/>
      <c r="BO35" s="81"/>
      <c r="BP35" s="81"/>
      <c r="BQ35" s="81"/>
      <c r="BR35" s="81"/>
      <c r="BS35" s="81"/>
      <c r="BT35" s="81"/>
      <c r="BU35" s="81"/>
      <c r="BV35" s="81"/>
      <c r="BW35" s="81"/>
      <c r="BX35" s="81"/>
      <c r="BY35" s="81"/>
      <c r="BZ35" s="82"/>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0"/>
      <c r="BM36" s="81"/>
      <c r="BN36" s="81"/>
      <c r="BO36" s="81"/>
      <c r="BP36" s="81"/>
      <c r="BQ36" s="81"/>
      <c r="BR36" s="81"/>
      <c r="BS36" s="81"/>
      <c r="BT36" s="81"/>
      <c r="BU36" s="81"/>
      <c r="BV36" s="81"/>
      <c r="BW36" s="81"/>
      <c r="BX36" s="81"/>
      <c r="BY36" s="81"/>
      <c r="BZ36" s="82"/>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0"/>
      <c r="BM37" s="81"/>
      <c r="BN37" s="81"/>
      <c r="BO37" s="81"/>
      <c r="BP37" s="81"/>
      <c r="BQ37" s="81"/>
      <c r="BR37" s="81"/>
      <c r="BS37" s="81"/>
      <c r="BT37" s="81"/>
      <c r="BU37" s="81"/>
      <c r="BV37" s="81"/>
      <c r="BW37" s="81"/>
      <c r="BX37" s="81"/>
      <c r="BY37" s="81"/>
      <c r="BZ37" s="82"/>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0"/>
      <c r="BM38" s="81"/>
      <c r="BN38" s="81"/>
      <c r="BO38" s="81"/>
      <c r="BP38" s="81"/>
      <c r="BQ38" s="81"/>
      <c r="BR38" s="81"/>
      <c r="BS38" s="81"/>
      <c r="BT38" s="81"/>
      <c r="BU38" s="81"/>
      <c r="BV38" s="81"/>
      <c r="BW38" s="81"/>
      <c r="BX38" s="81"/>
      <c r="BY38" s="81"/>
      <c r="BZ38" s="82"/>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0"/>
      <c r="BM39" s="81"/>
      <c r="BN39" s="81"/>
      <c r="BO39" s="81"/>
      <c r="BP39" s="81"/>
      <c r="BQ39" s="81"/>
      <c r="BR39" s="81"/>
      <c r="BS39" s="81"/>
      <c r="BT39" s="81"/>
      <c r="BU39" s="81"/>
      <c r="BV39" s="81"/>
      <c r="BW39" s="81"/>
      <c r="BX39" s="81"/>
      <c r="BY39" s="81"/>
      <c r="BZ39" s="82"/>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0"/>
      <c r="BM40" s="81"/>
      <c r="BN40" s="81"/>
      <c r="BO40" s="81"/>
      <c r="BP40" s="81"/>
      <c r="BQ40" s="81"/>
      <c r="BR40" s="81"/>
      <c r="BS40" s="81"/>
      <c r="BT40" s="81"/>
      <c r="BU40" s="81"/>
      <c r="BV40" s="81"/>
      <c r="BW40" s="81"/>
      <c r="BX40" s="81"/>
      <c r="BY40" s="81"/>
      <c r="BZ40" s="82"/>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0"/>
      <c r="BM41" s="81"/>
      <c r="BN41" s="81"/>
      <c r="BO41" s="81"/>
      <c r="BP41" s="81"/>
      <c r="BQ41" s="81"/>
      <c r="BR41" s="81"/>
      <c r="BS41" s="81"/>
      <c r="BT41" s="81"/>
      <c r="BU41" s="81"/>
      <c r="BV41" s="81"/>
      <c r="BW41" s="81"/>
      <c r="BX41" s="81"/>
      <c r="BY41" s="81"/>
      <c r="BZ41" s="82"/>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0"/>
      <c r="BM42" s="81"/>
      <c r="BN42" s="81"/>
      <c r="BO42" s="81"/>
      <c r="BP42" s="81"/>
      <c r="BQ42" s="81"/>
      <c r="BR42" s="81"/>
      <c r="BS42" s="81"/>
      <c r="BT42" s="81"/>
      <c r="BU42" s="81"/>
      <c r="BV42" s="81"/>
      <c r="BW42" s="81"/>
      <c r="BX42" s="81"/>
      <c r="BY42" s="81"/>
      <c r="BZ42" s="82"/>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0"/>
      <c r="BM43" s="81"/>
      <c r="BN43" s="81"/>
      <c r="BO43" s="81"/>
      <c r="BP43" s="81"/>
      <c r="BQ43" s="81"/>
      <c r="BR43" s="81"/>
      <c r="BS43" s="81"/>
      <c r="BT43" s="81"/>
      <c r="BU43" s="81"/>
      <c r="BV43" s="81"/>
      <c r="BW43" s="81"/>
      <c r="BX43" s="81"/>
      <c r="BY43" s="81"/>
      <c r="BZ43" s="82"/>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3"/>
      <c r="BM44" s="84"/>
      <c r="BN44" s="84"/>
      <c r="BO44" s="84"/>
      <c r="BP44" s="84"/>
      <c r="BQ44" s="84"/>
      <c r="BR44" s="84"/>
      <c r="BS44" s="84"/>
      <c r="BT44" s="84"/>
      <c r="BU44" s="84"/>
      <c r="BV44" s="84"/>
      <c r="BW44" s="84"/>
      <c r="BX44" s="84"/>
      <c r="BY44" s="84"/>
      <c r="BZ44" s="85"/>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114</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80" t="s">
        <v>116</v>
      </c>
      <c r="BM66" s="81"/>
      <c r="BN66" s="81"/>
      <c r="BO66" s="81"/>
      <c r="BP66" s="81"/>
      <c r="BQ66" s="81"/>
      <c r="BR66" s="81"/>
      <c r="BS66" s="81"/>
      <c r="BT66" s="81"/>
      <c r="BU66" s="81"/>
      <c r="BV66" s="81"/>
      <c r="BW66" s="81"/>
      <c r="BX66" s="81"/>
      <c r="BY66" s="81"/>
      <c r="BZ66" s="82"/>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80"/>
      <c r="BM67" s="81"/>
      <c r="BN67" s="81"/>
      <c r="BO67" s="81"/>
      <c r="BP67" s="81"/>
      <c r="BQ67" s="81"/>
      <c r="BR67" s="81"/>
      <c r="BS67" s="81"/>
      <c r="BT67" s="81"/>
      <c r="BU67" s="81"/>
      <c r="BV67" s="81"/>
      <c r="BW67" s="81"/>
      <c r="BX67" s="81"/>
      <c r="BY67" s="81"/>
      <c r="BZ67" s="82"/>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80"/>
      <c r="BM68" s="81"/>
      <c r="BN68" s="81"/>
      <c r="BO68" s="81"/>
      <c r="BP68" s="81"/>
      <c r="BQ68" s="81"/>
      <c r="BR68" s="81"/>
      <c r="BS68" s="81"/>
      <c r="BT68" s="81"/>
      <c r="BU68" s="81"/>
      <c r="BV68" s="81"/>
      <c r="BW68" s="81"/>
      <c r="BX68" s="81"/>
      <c r="BY68" s="81"/>
      <c r="BZ68" s="82"/>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80"/>
      <c r="BM69" s="81"/>
      <c r="BN69" s="81"/>
      <c r="BO69" s="81"/>
      <c r="BP69" s="81"/>
      <c r="BQ69" s="81"/>
      <c r="BR69" s="81"/>
      <c r="BS69" s="81"/>
      <c r="BT69" s="81"/>
      <c r="BU69" s="81"/>
      <c r="BV69" s="81"/>
      <c r="BW69" s="81"/>
      <c r="BX69" s="81"/>
      <c r="BY69" s="81"/>
      <c r="BZ69" s="82"/>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80"/>
      <c r="BM70" s="81"/>
      <c r="BN70" s="81"/>
      <c r="BO70" s="81"/>
      <c r="BP70" s="81"/>
      <c r="BQ70" s="81"/>
      <c r="BR70" s="81"/>
      <c r="BS70" s="81"/>
      <c r="BT70" s="81"/>
      <c r="BU70" s="81"/>
      <c r="BV70" s="81"/>
      <c r="BW70" s="81"/>
      <c r="BX70" s="81"/>
      <c r="BY70" s="81"/>
      <c r="BZ70" s="82"/>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80"/>
      <c r="BM71" s="81"/>
      <c r="BN71" s="81"/>
      <c r="BO71" s="81"/>
      <c r="BP71" s="81"/>
      <c r="BQ71" s="81"/>
      <c r="BR71" s="81"/>
      <c r="BS71" s="81"/>
      <c r="BT71" s="81"/>
      <c r="BU71" s="81"/>
      <c r="BV71" s="81"/>
      <c r="BW71" s="81"/>
      <c r="BX71" s="81"/>
      <c r="BY71" s="81"/>
      <c r="BZ71" s="82"/>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80"/>
      <c r="BM72" s="81"/>
      <c r="BN72" s="81"/>
      <c r="BO72" s="81"/>
      <c r="BP72" s="81"/>
      <c r="BQ72" s="81"/>
      <c r="BR72" s="81"/>
      <c r="BS72" s="81"/>
      <c r="BT72" s="81"/>
      <c r="BU72" s="81"/>
      <c r="BV72" s="81"/>
      <c r="BW72" s="81"/>
      <c r="BX72" s="81"/>
      <c r="BY72" s="81"/>
      <c r="BZ72" s="82"/>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80"/>
      <c r="BM73" s="81"/>
      <c r="BN73" s="81"/>
      <c r="BO73" s="81"/>
      <c r="BP73" s="81"/>
      <c r="BQ73" s="81"/>
      <c r="BR73" s="81"/>
      <c r="BS73" s="81"/>
      <c r="BT73" s="81"/>
      <c r="BU73" s="81"/>
      <c r="BV73" s="81"/>
      <c r="BW73" s="81"/>
      <c r="BX73" s="81"/>
      <c r="BY73" s="81"/>
      <c r="BZ73" s="82"/>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80"/>
      <c r="BM74" s="81"/>
      <c r="BN74" s="81"/>
      <c r="BO74" s="81"/>
      <c r="BP74" s="81"/>
      <c r="BQ74" s="81"/>
      <c r="BR74" s="81"/>
      <c r="BS74" s="81"/>
      <c r="BT74" s="81"/>
      <c r="BU74" s="81"/>
      <c r="BV74" s="81"/>
      <c r="BW74" s="81"/>
      <c r="BX74" s="81"/>
      <c r="BY74" s="81"/>
      <c r="BZ74" s="82"/>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80"/>
      <c r="BM75" s="81"/>
      <c r="BN75" s="81"/>
      <c r="BO75" s="81"/>
      <c r="BP75" s="81"/>
      <c r="BQ75" s="81"/>
      <c r="BR75" s="81"/>
      <c r="BS75" s="81"/>
      <c r="BT75" s="81"/>
      <c r="BU75" s="81"/>
      <c r="BV75" s="81"/>
      <c r="BW75" s="81"/>
      <c r="BX75" s="81"/>
      <c r="BY75" s="81"/>
      <c r="BZ75" s="82"/>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80"/>
      <c r="BM76" s="81"/>
      <c r="BN76" s="81"/>
      <c r="BO76" s="81"/>
      <c r="BP76" s="81"/>
      <c r="BQ76" s="81"/>
      <c r="BR76" s="81"/>
      <c r="BS76" s="81"/>
      <c r="BT76" s="81"/>
      <c r="BU76" s="81"/>
      <c r="BV76" s="81"/>
      <c r="BW76" s="81"/>
      <c r="BX76" s="81"/>
      <c r="BY76" s="81"/>
      <c r="BZ76" s="82"/>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80"/>
      <c r="BM77" s="81"/>
      <c r="BN77" s="81"/>
      <c r="BO77" s="81"/>
      <c r="BP77" s="81"/>
      <c r="BQ77" s="81"/>
      <c r="BR77" s="81"/>
      <c r="BS77" s="81"/>
      <c r="BT77" s="81"/>
      <c r="BU77" s="81"/>
      <c r="BV77" s="81"/>
      <c r="BW77" s="81"/>
      <c r="BX77" s="81"/>
      <c r="BY77" s="81"/>
      <c r="BZ77" s="82"/>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80"/>
      <c r="BM78" s="81"/>
      <c r="BN78" s="81"/>
      <c r="BO78" s="81"/>
      <c r="BP78" s="81"/>
      <c r="BQ78" s="81"/>
      <c r="BR78" s="81"/>
      <c r="BS78" s="81"/>
      <c r="BT78" s="81"/>
      <c r="BU78" s="81"/>
      <c r="BV78" s="81"/>
      <c r="BW78" s="81"/>
      <c r="BX78" s="81"/>
      <c r="BY78" s="81"/>
      <c r="BZ78" s="82"/>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80"/>
      <c r="BM79" s="81"/>
      <c r="BN79" s="81"/>
      <c r="BO79" s="81"/>
      <c r="BP79" s="81"/>
      <c r="BQ79" s="81"/>
      <c r="BR79" s="81"/>
      <c r="BS79" s="81"/>
      <c r="BT79" s="81"/>
      <c r="BU79" s="81"/>
      <c r="BV79" s="81"/>
      <c r="BW79" s="81"/>
      <c r="BX79" s="81"/>
      <c r="BY79" s="81"/>
      <c r="BZ79" s="82"/>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80"/>
      <c r="BM80" s="81"/>
      <c r="BN80" s="81"/>
      <c r="BO80" s="81"/>
      <c r="BP80" s="81"/>
      <c r="BQ80" s="81"/>
      <c r="BR80" s="81"/>
      <c r="BS80" s="81"/>
      <c r="BT80" s="81"/>
      <c r="BU80" s="81"/>
      <c r="BV80" s="81"/>
      <c r="BW80" s="81"/>
      <c r="BX80" s="81"/>
      <c r="BY80" s="81"/>
      <c r="BZ80" s="82"/>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80"/>
      <c r="BM81" s="81"/>
      <c r="BN81" s="81"/>
      <c r="BO81" s="81"/>
      <c r="BP81" s="81"/>
      <c r="BQ81" s="81"/>
      <c r="BR81" s="81"/>
      <c r="BS81" s="81"/>
      <c r="BT81" s="81"/>
      <c r="BU81" s="81"/>
      <c r="BV81" s="81"/>
      <c r="BW81" s="81"/>
      <c r="BX81" s="81"/>
      <c r="BY81" s="81"/>
      <c r="BZ81" s="82"/>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83"/>
      <c r="BM82" s="84"/>
      <c r="BN82" s="84"/>
      <c r="BO82" s="84"/>
      <c r="BP82" s="84"/>
      <c r="BQ82" s="84"/>
      <c r="BR82" s="84"/>
      <c r="BS82" s="84"/>
      <c r="BT82" s="84"/>
      <c r="BU82" s="84"/>
      <c r="BV82" s="84"/>
      <c r="BW82" s="84"/>
      <c r="BX82" s="84"/>
      <c r="BY82" s="84"/>
      <c r="BZ82" s="85"/>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8U9rsYj5cXy3bA51Ry+Ea3vLaViQIGCccp5QxGAJNbD9RPISq5QzYGrKp+5GeJ72bzt7DWggrHMF7hoa/vkZA==" saltValue="7fULME8qre+AfIKy83eBYA=="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44067</v>
      </c>
      <c r="D6" s="19">
        <f t="shared" si="3"/>
        <v>46</v>
      </c>
      <c r="E6" s="19">
        <f t="shared" si="3"/>
        <v>17</v>
      </c>
      <c r="F6" s="19">
        <f t="shared" si="3"/>
        <v>1</v>
      </c>
      <c r="G6" s="19">
        <f t="shared" si="3"/>
        <v>0</v>
      </c>
      <c r="H6" s="19" t="str">
        <f t="shared" si="3"/>
        <v>宮城県　利府町</v>
      </c>
      <c r="I6" s="19" t="str">
        <f t="shared" si="3"/>
        <v>法適用</v>
      </c>
      <c r="J6" s="19" t="str">
        <f t="shared" si="3"/>
        <v>下水道事業</v>
      </c>
      <c r="K6" s="19" t="str">
        <f t="shared" si="3"/>
        <v>公共下水道</v>
      </c>
      <c r="L6" s="19" t="str">
        <f t="shared" si="3"/>
        <v>Bd1</v>
      </c>
      <c r="M6" s="19" t="str">
        <f t="shared" si="3"/>
        <v>非設置</v>
      </c>
      <c r="N6" s="20" t="str">
        <f t="shared" si="3"/>
        <v>-</v>
      </c>
      <c r="O6" s="20">
        <f t="shared" si="3"/>
        <v>84.29</v>
      </c>
      <c r="P6" s="20">
        <f t="shared" si="3"/>
        <v>95.57</v>
      </c>
      <c r="Q6" s="20">
        <f t="shared" si="3"/>
        <v>91.21</v>
      </c>
      <c r="R6" s="20">
        <f t="shared" si="3"/>
        <v>1595</v>
      </c>
      <c r="S6" s="20">
        <f t="shared" si="3"/>
        <v>35960</v>
      </c>
      <c r="T6" s="20">
        <f t="shared" si="3"/>
        <v>44.89</v>
      </c>
      <c r="U6" s="20">
        <f t="shared" si="3"/>
        <v>801.07</v>
      </c>
      <c r="V6" s="20">
        <f t="shared" si="3"/>
        <v>34279</v>
      </c>
      <c r="W6" s="20">
        <f t="shared" si="3"/>
        <v>9.75</v>
      </c>
      <c r="X6" s="20">
        <f t="shared" si="3"/>
        <v>3515.79</v>
      </c>
      <c r="Y6" s="21" t="str">
        <f>IF(Y7="",NA(),Y7)</f>
        <v>-</v>
      </c>
      <c r="Z6" s="21" t="str">
        <f t="shared" ref="Z6:AH6" si="4">IF(Z7="",NA(),Z7)</f>
        <v>-</v>
      </c>
      <c r="AA6" s="21">
        <f t="shared" si="4"/>
        <v>102.45</v>
      </c>
      <c r="AB6" s="21">
        <f t="shared" si="4"/>
        <v>105.47</v>
      </c>
      <c r="AC6" s="21">
        <f t="shared" si="4"/>
        <v>107.64</v>
      </c>
      <c r="AD6" s="21" t="str">
        <f t="shared" si="4"/>
        <v>-</v>
      </c>
      <c r="AE6" s="21" t="str">
        <f t="shared" si="4"/>
        <v>-</v>
      </c>
      <c r="AF6" s="21">
        <f t="shared" si="4"/>
        <v>107.85</v>
      </c>
      <c r="AG6" s="21">
        <f t="shared" si="4"/>
        <v>108.04</v>
      </c>
      <c r="AH6" s="21">
        <f t="shared" si="4"/>
        <v>107.49</v>
      </c>
      <c r="AI6" s="20" t="str">
        <f>IF(AI7="","",IF(AI7="-","【-】","【"&amp;SUBSTITUTE(TEXT(AI7,"#,##0.00"),"-","△")&amp;"】"))</f>
        <v>【106.11】</v>
      </c>
      <c r="AJ6" s="21" t="str">
        <f>IF(AJ7="",NA(),AJ7)</f>
        <v>-</v>
      </c>
      <c r="AK6" s="21" t="str">
        <f t="shared" ref="AK6:AS6" si="5">IF(AK7="",NA(),AK7)</f>
        <v>-</v>
      </c>
      <c r="AL6" s="20">
        <f t="shared" si="5"/>
        <v>0</v>
      </c>
      <c r="AM6" s="20">
        <f t="shared" si="5"/>
        <v>0</v>
      </c>
      <c r="AN6" s="20">
        <f t="shared" si="5"/>
        <v>0</v>
      </c>
      <c r="AO6" s="21" t="str">
        <f t="shared" si="5"/>
        <v>-</v>
      </c>
      <c r="AP6" s="21" t="str">
        <f t="shared" si="5"/>
        <v>-</v>
      </c>
      <c r="AQ6" s="21">
        <f t="shared" si="5"/>
        <v>4.72</v>
      </c>
      <c r="AR6" s="21">
        <f t="shared" si="5"/>
        <v>4.49</v>
      </c>
      <c r="AS6" s="21">
        <f t="shared" si="5"/>
        <v>5.41</v>
      </c>
      <c r="AT6" s="20" t="str">
        <f>IF(AT7="","",IF(AT7="-","【-】","【"&amp;SUBSTITUTE(TEXT(AT7,"#,##0.00"),"-","△")&amp;"】"))</f>
        <v>【3.15】</v>
      </c>
      <c r="AU6" s="21" t="str">
        <f>IF(AU7="",NA(),AU7)</f>
        <v>-</v>
      </c>
      <c r="AV6" s="21" t="str">
        <f t="shared" ref="AV6:BD6" si="6">IF(AV7="",NA(),AV7)</f>
        <v>-</v>
      </c>
      <c r="AW6" s="21">
        <f t="shared" si="6"/>
        <v>47.73</v>
      </c>
      <c r="AX6" s="21">
        <f t="shared" si="6"/>
        <v>64.959999999999994</v>
      </c>
      <c r="AY6" s="21">
        <f t="shared" si="6"/>
        <v>120.08</v>
      </c>
      <c r="AZ6" s="21" t="str">
        <f t="shared" si="6"/>
        <v>-</v>
      </c>
      <c r="BA6" s="21" t="str">
        <f t="shared" si="6"/>
        <v>-</v>
      </c>
      <c r="BB6" s="21">
        <f t="shared" si="6"/>
        <v>67.930000000000007</v>
      </c>
      <c r="BC6" s="21">
        <f t="shared" si="6"/>
        <v>68.53</v>
      </c>
      <c r="BD6" s="21">
        <f t="shared" si="6"/>
        <v>69.180000000000007</v>
      </c>
      <c r="BE6" s="20" t="str">
        <f>IF(BE7="","",IF(BE7="-","【-】","【"&amp;SUBSTITUTE(TEXT(BE7,"#,##0.00"),"-","△")&amp;"】"))</f>
        <v>【73.44】</v>
      </c>
      <c r="BF6" s="21" t="str">
        <f>IF(BF7="",NA(),BF7)</f>
        <v>-</v>
      </c>
      <c r="BG6" s="21" t="str">
        <f t="shared" ref="BG6:BO6" si="7">IF(BG7="",NA(),BG7)</f>
        <v>-</v>
      </c>
      <c r="BH6" s="21">
        <f t="shared" si="7"/>
        <v>623.04</v>
      </c>
      <c r="BI6" s="21">
        <f t="shared" si="7"/>
        <v>602.15</v>
      </c>
      <c r="BJ6" s="21">
        <f t="shared" si="7"/>
        <v>561.98</v>
      </c>
      <c r="BK6" s="21" t="str">
        <f t="shared" si="7"/>
        <v>-</v>
      </c>
      <c r="BL6" s="21" t="str">
        <f t="shared" si="7"/>
        <v>-</v>
      </c>
      <c r="BM6" s="21">
        <f t="shared" si="7"/>
        <v>857.88</v>
      </c>
      <c r="BN6" s="21">
        <f t="shared" si="7"/>
        <v>825.1</v>
      </c>
      <c r="BO6" s="21">
        <f t="shared" si="7"/>
        <v>789.87</v>
      </c>
      <c r="BP6" s="20" t="str">
        <f>IF(BP7="","",IF(BP7="-","【-】","【"&amp;SUBSTITUTE(TEXT(BP7,"#,##0.00"),"-","△")&amp;"】"))</f>
        <v>【652.82】</v>
      </c>
      <c r="BQ6" s="21" t="str">
        <f>IF(BQ7="",NA(),BQ7)</f>
        <v>-</v>
      </c>
      <c r="BR6" s="21" t="str">
        <f t="shared" ref="BR6:BZ6" si="8">IF(BR7="",NA(),BR7)</f>
        <v>-</v>
      </c>
      <c r="BS6" s="21">
        <f t="shared" si="8"/>
        <v>38.61</v>
      </c>
      <c r="BT6" s="21">
        <f t="shared" si="8"/>
        <v>116.26</v>
      </c>
      <c r="BU6" s="21">
        <f t="shared" si="8"/>
        <v>97.88</v>
      </c>
      <c r="BV6" s="21" t="str">
        <f t="shared" si="8"/>
        <v>-</v>
      </c>
      <c r="BW6" s="21" t="str">
        <f t="shared" si="8"/>
        <v>-</v>
      </c>
      <c r="BX6" s="21">
        <f t="shared" si="8"/>
        <v>94.97</v>
      </c>
      <c r="BY6" s="21">
        <f t="shared" si="8"/>
        <v>97.07</v>
      </c>
      <c r="BZ6" s="21">
        <f t="shared" si="8"/>
        <v>98.06</v>
      </c>
      <c r="CA6" s="20" t="str">
        <f>IF(CA7="","",IF(CA7="-","【-】","【"&amp;SUBSTITUTE(TEXT(CA7,"#,##0.00"),"-","△")&amp;"】"))</f>
        <v>【97.61】</v>
      </c>
      <c r="CB6" s="21" t="str">
        <f>IF(CB7="",NA(),CB7)</f>
        <v>-</v>
      </c>
      <c r="CC6" s="21" t="str">
        <f t="shared" ref="CC6:CK6" si="9">IF(CC7="",NA(),CC7)</f>
        <v>-</v>
      </c>
      <c r="CD6" s="21">
        <f t="shared" si="9"/>
        <v>314.45999999999998</v>
      </c>
      <c r="CE6" s="21">
        <f t="shared" si="9"/>
        <v>106.61</v>
      </c>
      <c r="CF6" s="21">
        <f t="shared" si="9"/>
        <v>128.53</v>
      </c>
      <c r="CG6" s="21" t="str">
        <f t="shared" si="9"/>
        <v>-</v>
      </c>
      <c r="CH6" s="21" t="str">
        <f t="shared" si="9"/>
        <v>-</v>
      </c>
      <c r="CI6" s="21">
        <f t="shared" si="9"/>
        <v>159.49</v>
      </c>
      <c r="CJ6" s="21">
        <f t="shared" si="9"/>
        <v>157.81</v>
      </c>
      <c r="CK6" s="21">
        <f t="shared" si="9"/>
        <v>157.37</v>
      </c>
      <c r="CL6" s="20" t="str">
        <f>IF(CL7="","",IF(CL7="-","【-】","【"&amp;SUBSTITUTE(TEXT(CL7,"#,##0.00"),"-","△")&amp;"】"))</f>
        <v>【138.29】</v>
      </c>
      <c r="CM6" s="21" t="str">
        <f>IF(CM7="",NA(),CM7)</f>
        <v>-</v>
      </c>
      <c r="CN6" s="21" t="str">
        <f t="shared" ref="CN6:CV6" si="10">IF(CN7="",NA(),CN7)</f>
        <v>-</v>
      </c>
      <c r="CO6" s="21" t="str">
        <f t="shared" si="10"/>
        <v>-</v>
      </c>
      <c r="CP6" s="21" t="str">
        <f t="shared" si="10"/>
        <v>-</v>
      </c>
      <c r="CQ6" s="21" t="str">
        <f t="shared" si="10"/>
        <v>-</v>
      </c>
      <c r="CR6" s="21" t="str">
        <f t="shared" si="10"/>
        <v>-</v>
      </c>
      <c r="CS6" s="21" t="str">
        <f t="shared" si="10"/>
        <v>-</v>
      </c>
      <c r="CT6" s="21">
        <f t="shared" si="10"/>
        <v>65.28</v>
      </c>
      <c r="CU6" s="21">
        <f t="shared" si="10"/>
        <v>64.92</v>
      </c>
      <c r="CV6" s="21">
        <f t="shared" si="10"/>
        <v>64.14</v>
      </c>
      <c r="CW6" s="20" t="str">
        <f>IF(CW7="","",IF(CW7="-","【-】","【"&amp;SUBSTITUTE(TEXT(CW7,"#,##0.00"),"-","△")&amp;"】"))</f>
        <v>【59.10】</v>
      </c>
      <c r="CX6" s="21" t="str">
        <f>IF(CX7="",NA(),CX7)</f>
        <v>-</v>
      </c>
      <c r="CY6" s="21" t="str">
        <f t="shared" ref="CY6:DG6" si="11">IF(CY7="",NA(),CY7)</f>
        <v>-</v>
      </c>
      <c r="CZ6" s="21">
        <f t="shared" si="11"/>
        <v>97.7</v>
      </c>
      <c r="DA6" s="21">
        <f t="shared" si="11"/>
        <v>97.7</v>
      </c>
      <c r="DB6" s="21">
        <f t="shared" si="11"/>
        <v>97.69</v>
      </c>
      <c r="DC6" s="21" t="str">
        <f t="shared" si="11"/>
        <v>-</v>
      </c>
      <c r="DD6" s="21" t="str">
        <f t="shared" si="11"/>
        <v>-</v>
      </c>
      <c r="DE6" s="21">
        <f t="shared" si="11"/>
        <v>92.72</v>
      </c>
      <c r="DF6" s="21">
        <f t="shared" si="11"/>
        <v>92.88</v>
      </c>
      <c r="DG6" s="21">
        <f t="shared" si="11"/>
        <v>92.9</v>
      </c>
      <c r="DH6" s="20" t="str">
        <f>IF(DH7="","",IF(DH7="-","【-】","【"&amp;SUBSTITUTE(TEXT(DH7,"#,##0.00"),"-","△")&amp;"】"))</f>
        <v>【95.82】</v>
      </c>
      <c r="DI6" s="21" t="str">
        <f>IF(DI7="",NA(),DI7)</f>
        <v>-</v>
      </c>
      <c r="DJ6" s="21" t="str">
        <f t="shared" ref="DJ6:DR6" si="12">IF(DJ7="",NA(),DJ7)</f>
        <v>-</v>
      </c>
      <c r="DK6" s="21">
        <f t="shared" si="12"/>
        <v>4.13</v>
      </c>
      <c r="DL6" s="21">
        <f t="shared" si="12"/>
        <v>8.1199999999999992</v>
      </c>
      <c r="DM6" s="21">
        <f t="shared" si="12"/>
        <v>11.91</v>
      </c>
      <c r="DN6" s="21" t="str">
        <f t="shared" si="12"/>
        <v>-</v>
      </c>
      <c r="DO6" s="21" t="str">
        <f t="shared" si="12"/>
        <v>-</v>
      </c>
      <c r="DP6" s="21">
        <f t="shared" si="12"/>
        <v>23.79</v>
      </c>
      <c r="DQ6" s="21">
        <f t="shared" si="12"/>
        <v>25.66</v>
      </c>
      <c r="DR6" s="21">
        <f t="shared" si="12"/>
        <v>27.46</v>
      </c>
      <c r="DS6" s="20" t="str">
        <f>IF(DS7="","",IF(DS7="-","【-】","【"&amp;SUBSTITUTE(TEXT(DS7,"#,##0.00"),"-","△")&amp;"】"))</f>
        <v>【39.74】</v>
      </c>
      <c r="DT6" s="21" t="str">
        <f>IF(DT7="",NA(),DT7)</f>
        <v>-</v>
      </c>
      <c r="DU6" s="21" t="str">
        <f t="shared" ref="DU6:EC6" si="13">IF(DU7="",NA(),DU7)</f>
        <v>-</v>
      </c>
      <c r="DV6" s="20">
        <f t="shared" si="13"/>
        <v>0</v>
      </c>
      <c r="DW6" s="20">
        <f t="shared" si="13"/>
        <v>0</v>
      </c>
      <c r="DX6" s="20">
        <f t="shared" si="13"/>
        <v>0</v>
      </c>
      <c r="DY6" s="21" t="str">
        <f t="shared" si="13"/>
        <v>-</v>
      </c>
      <c r="DZ6" s="21" t="str">
        <f t="shared" si="13"/>
        <v>-</v>
      </c>
      <c r="EA6" s="21">
        <f t="shared" si="13"/>
        <v>1.22</v>
      </c>
      <c r="EB6" s="21">
        <f t="shared" si="13"/>
        <v>1.61</v>
      </c>
      <c r="EC6" s="21">
        <f t="shared" si="13"/>
        <v>2.08</v>
      </c>
      <c r="ED6" s="20" t="str">
        <f>IF(ED7="","",IF(ED7="-","【-】","【"&amp;SUBSTITUTE(TEXT(ED7,"#,##0.00"),"-","△")&amp;"】"))</f>
        <v>【7.62】</v>
      </c>
      <c r="EE6" s="21" t="str">
        <f>IF(EE7="",NA(),EE7)</f>
        <v>-</v>
      </c>
      <c r="EF6" s="21" t="str">
        <f t="shared" ref="EF6:EN6" si="14">IF(EF7="",NA(),EF7)</f>
        <v>-</v>
      </c>
      <c r="EG6" s="20">
        <f t="shared" si="14"/>
        <v>0</v>
      </c>
      <c r="EH6" s="20">
        <f t="shared" si="14"/>
        <v>0</v>
      </c>
      <c r="EI6" s="20">
        <f t="shared" si="14"/>
        <v>0</v>
      </c>
      <c r="EJ6" s="21" t="str">
        <f t="shared" si="14"/>
        <v>-</v>
      </c>
      <c r="EK6" s="21" t="str">
        <f t="shared" si="14"/>
        <v>-</v>
      </c>
      <c r="EL6" s="21">
        <f t="shared" si="14"/>
        <v>0.09</v>
      </c>
      <c r="EM6" s="21">
        <f t="shared" si="14"/>
        <v>0.17</v>
      </c>
      <c r="EN6" s="21">
        <f t="shared" si="14"/>
        <v>0.13</v>
      </c>
      <c r="EO6" s="20" t="str">
        <f>IF(EO7="","",IF(EO7="-","【-】","【"&amp;SUBSTITUTE(TEXT(EO7,"#,##0.00"),"-","△")&amp;"】"))</f>
        <v>【0.23】</v>
      </c>
    </row>
    <row r="7" spans="1:148" s="22" customFormat="1" x14ac:dyDescent="0.15">
      <c r="A7" s="14"/>
      <c r="B7" s="23">
        <v>2022</v>
      </c>
      <c r="C7" s="23">
        <v>44067</v>
      </c>
      <c r="D7" s="23">
        <v>46</v>
      </c>
      <c r="E7" s="23">
        <v>17</v>
      </c>
      <c r="F7" s="23">
        <v>1</v>
      </c>
      <c r="G7" s="23">
        <v>0</v>
      </c>
      <c r="H7" s="23" t="s">
        <v>96</v>
      </c>
      <c r="I7" s="23" t="s">
        <v>97</v>
      </c>
      <c r="J7" s="23" t="s">
        <v>98</v>
      </c>
      <c r="K7" s="23" t="s">
        <v>99</v>
      </c>
      <c r="L7" s="23" t="s">
        <v>100</v>
      </c>
      <c r="M7" s="23" t="s">
        <v>101</v>
      </c>
      <c r="N7" s="24" t="s">
        <v>102</v>
      </c>
      <c r="O7" s="24">
        <v>84.29</v>
      </c>
      <c r="P7" s="24">
        <v>95.57</v>
      </c>
      <c r="Q7" s="24">
        <v>91.21</v>
      </c>
      <c r="R7" s="24">
        <v>1595</v>
      </c>
      <c r="S7" s="24">
        <v>35960</v>
      </c>
      <c r="T7" s="24">
        <v>44.89</v>
      </c>
      <c r="U7" s="24">
        <v>801.07</v>
      </c>
      <c r="V7" s="24">
        <v>34279</v>
      </c>
      <c r="W7" s="24">
        <v>9.75</v>
      </c>
      <c r="X7" s="24">
        <v>3515.79</v>
      </c>
      <c r="Y7" s="24" t="s">
        <v>102</v>
      </c>
      <c r="Z7" s="24" t="s">
        <v>102</v>
      </c>
      <c r="AA7" s="24">
        <v>102.45</v>
      </c>
      <c r="AB7" s="24">
        <v>105.47</v>
      </c>
      <c r="AC7" s="24">
        <v>107.64</v>
      </c>
      <c r="AD7" s="24" t="s">
        <v>102</v>
      </c>
      <c r="AE7" s="24" t="s">
        <v>102</v>
      </c>
      <c r="AF7" s="24">
        <v>107.85</v>
      </c>
      <c r="AG7" s="24">
        <v>108.04</v>
      </c>
      <c r="AH7" s="24">
        <v>107.49</v>
      </c>
      <c r="AI7" s="24">
        <v>106.11</v>
      </c>
      <c r="AJ7" s="24" t="s">
        <v>102</v>
      </c>
      <c r="AK7" s="24" t="s">
        <v>102</v>
      </c>
      <c r="AL7" s="24">
        <v>0</v>
      </c>
      <c r="AM7" s="24">
        <v>0</v>
      </c>
      <c r="AN7" s="24">
        <v>0</v>
      </c>
      <c r="AO7" s="24" t="s">
        <v>102</v>
      </c>
      <c r="AP7" s="24" t="s">
        <v>102</v>
      </c>
      <c r="AQ7" s="24">
        <v>4.72</v>
      </c>
      <c r="AR7" s="24">
        <v>4.49</v>
      </c>
      <c r="AS7" s="24">
        <v>5.41</v>
      </c>
      <c r="AT7" s="24">
        <v>3.15</v>
      </c>
      <c r="AU7" s="24" t="s">
        <v>102</v>
      </c>
      <c r="AV7" s="24" t="s">
        <v>102</v>
      </c>
      <c r="AW7" s="24">
        <v>47.73</v>
      </c>
      <c r="AX7" s="24">
        <v>64.959999999999994</v>
      </c>
      <c r="AY7" s="24">
        <v>120.08</v>
      </c>
      <c r="AZ7" s="24" t="s">
        <v>102</v>
      </c>
      <c r="BA7" s="24" t="s">
        <v>102</v>
      </c>
      <c r="BB7" s="24">
        <v>67.930000000000007</v>
      </c>
      <c r="BC7" s="24">
        <v>68.53</v>
      </c>
      <c r="BD7" s="24">
        <v>69.180000000000007</v>
      </c>
      <c r="BE7" s="24">
        <v>73.44</v>
      </c>
      <c r="BF7" s="24" t="s">
        <v>102</v>
      </c>
      <c r="BG7" s="24" t="s">
        <v>102</v>
      </c>
      <c r="BH7" s="24">
        <v>623.04</v>
      </c>
      <c r="BI7" s="24">
        <v>602.15</v>
      </c>
      <c r="BJ7" s="24">
        <v>561.98</v>
      </c>
      <c r="BK7" s="24" t="s">
        <v>102</v>
      </c>
      <c r="BL7" s="24" t="s">
        <v>102</v>
      </c>
      <c r="BM7" s="24">
        <v>857.88</v>
      </c>
      <c r="BN7" s="24">
        <v>825.1</v>
      </c>
      <c r="BO7" s="24">
        <v>789.87</v>
      </c>
      <c r="BP7" s="24">
        <v>652.82000000000005</v>
      </c>
      <c r="BQ7" s="24" t="s">
        <v>102</v>
      </c>
      <c r="BR7" s="24" t="s">
        <v>102</v>
      </c>
      <c r="BS7" s="24">
        <v>38.61</v>
      </c>
      <c r="BT7" s="24">
        <v>116.26</v>
      </c>
      <c r="BU7" s="24">
        <v>97.88</v>
      </c>
      <c r="BV7" s="24" t="s">
        <v>102</v>
      </c>
      <c r="BW7" s="24" t="s">
        <v>102</v>
      </c>
      <c r="BX7" s="24">
        <v>94.97</v>
      </c>
      <c r="BY7" s="24">
        <v>97.07</v>
      </c>
      <c r="BZ7" s="24">
        <v>98.06</v>
      </c>
      <c r="CA7" s="24">
        <v>97.61</v>
      </c>
      <c r="CB7" s="24" t="s">
        <v>102</v>
      </c>
      <c r="CC7" s="24" t="s">
        <v>102</v>
      </c>
      <c r="CD7" s="24">
        <v>314.45999999999998</v>
      </c>
      <c r="CE7" s="24">
        <v>106.61</v>
      </c>
      <c r="CF7" s="24">
        <v>128.53</v>
      </c>
      <c r="CG7" s="24" t="s">
        <v>102</v>
      </c>
      <c r="CH7" s="24" t="s">
        <v>102</v>
      </c>
      <c r="CI7" s="24">
        <v>159.49</v>
      </c>
      <c r="CJ7" s="24">
        <v>157.81</v>
      </c>
      <c r="CK7" s="24">
        <v>157.37</v>
      </c>
      <c r="CL7" s="24">
        <v>138.29</v>
      </c>
      <c r="CM7" s="24" t="s">
        <v>102</v>
      </c>
      <c r="CN7" s="24" t="s">
        <v>102</v>
      </c>
      <c r="CO7" s="24" t="s">
        <v>102</v>
      </c>
      <c r="CP7" s="24" t="s">
        <v>102</v>
      </c>
      <c r="CQ7" s="24" t="s">
        <v>102</v>
      </c>
      <c r="CR7" s="24" t="s">
        <v>102</v>
      </c>
      <c r="CS7" s="24" t="s">
        <v>102</v>
      </c>
      <c r="CT7" s="24">
        <v>65.28</v>
      </c>
      <c r="CU7" s="24">
        <v>64.92</v>
      </c>
      <c r="CV7" s="24">
        <v>64.14</v>
      </c>
      <c r="CW7" s="24">
        <v>59.1</v>
      </c>
      <c r="CX7" s="24" t="s">
        <v>102</v>
      </c>
      <c r="CY7" s="24" t="s">
        <v>102</v>
      </c>
      <c r="CZ7" s="24">
        <v>97.7</v>
      </c>
      <c r="DA7" s="24">
        <v>97.7</v>
      </c>
      <c r="DB7" s="24">
        <v>97.69</v>
      </c>
      <c r="DC7" s="24" t="s">
        <v>102</v>
      </c>
      <c r="DD7" s="24" t="s">
        <v>102</v>
      </c>
      <c r="DE7" s="24">
        <v>92.72</v>
      </c>
      <c r="DF7" s="24">
        <v>92.88</v>
      </c>
      <c r="DG7" s="24">
        <v>92.9</v>
      </c>
      <c r="DH7" s="24">
        <v>95.82</v>
      </c>
      <c r="DI7" s="24" t="s">
        <v>102</v>
      </c>
      <c r="DJ7" s="24" t="s">
        <v>102</v>
      </c>
      <c r="DK7" s="24">
        <v>4.13</v>
      </c>
      <c r="DL7" s="24">
        <v>8.1199999999999992</v>
      </c>
      <c r="DM7" s="24">
        <v>11.91</v>
      </c>
      <c r="DN7" s="24" t="s">
        <v>102</v>
      </c>
      <c r="DO7" s="24" t="s">
        <v>102</v>
      </c>
      <c r="DP7" s="24">
        <v>23.79</v>
      </c>
      <c r="DQ7" s="24">
        <v>25.66</v>
      </c>
      <c r="DR7" s="24">
        <v>27.46</v>
      </c>
      <c r="DS7" s="24">
        <v>39.74</v>
      </c>
      <c r="DT7" s="24" t="s">
        <v>102</v>
      </c>
      <c r="DU7" s="24" t="s">
        <v>102</v>
      </c>
      <c r="DV7" s="24">
        <v>0</v>
      </c>
      <c r="DW7" s="24">
        <v>0</v>
      </c>
      <c r="DX7" s="24">
        <v>0</v>
      </c>
      <c r="DY7" s="24" t="s">
        <v>102</v>
      </c>
      <c r="DZ7" s="24" t="s">
        <v>102</v>
      </c>
      <c r="EA7" s="24">
        <v>1.22</v>
      </c>
      <c r="EB7" s="24">
        <v>1.61</v>
      </c>
      <c r="EC7" s="24">
        <v>2.08</v>
      </c>
      <c r="ED7" s="24">
        <v>7.62</v>
      </c>
      <c r="EE7" s="24" t="s">
        <v>102</v>
      </c>
      <c r="EF7" s="24" t="s">
        <v>102</v>
      </c>
      <c r="EG7" s="24">
        <v>0</v>
      </c>
      <c r="EH7" s="24">
        <v>0</v>
      </c>
      <c r="EI7" s="24">
        <v>0</v>
      </c>
      <c r="EJ7" s="24" t="s">
        <v>102</v>
      </c>
      <c r="EK7" s="24" t="s">
        <v>102</v>
      </c>
      <c r="EL7" s="24">
        <v>0.09</v>
      </c>
      <c r="EM7" s="24">
        <v>0.17</v>
      </c>
      <c r="EN7" s="24">
        <v>0.13</v>
      </c>
      <c r="EO7" s="24">
        <v>0.23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111</v>
      </c>
      <c r="E13" t="s">
        <v>112</v>
      </c>
      <c r="F13" t="s">
        <v>111</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宮城県</cp:lastModifiedBy>
  <cp:lastPrinted>2024-02-08T06:46:00Z</cp:lastPrinted>
  <dcterms:created xsi:type="dcterms:W3CDTF">2023-12-12T00:42:50Z</dcterms:created>
  <dcterms:modified xsi:type="dcterms:W3CDTF">2024-02-08T23:32:08Z</dcterms:modified>
  <cp:category/>
</cp:coreProperties>
</file>