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4 市町村回答（確定）\02 団体別\21_丸森町★\"/>
    </mc:Choice>
  </mc:AlternateContent>
  <workbookProtection workbookAlgorithmName="SHA-512" workbookHashValue="wcgDnUJccQ/42E15ki0rHW91OZzB9UbI0R8KShb5/lcFYNZEYUg7sIxor9soktVgXRlWpS9dlrkPEJMQ987xvQ==" workbookSaltValue="bUOx1aRDUH71ipx1QtwjUg==" workbookSpinCount="100000" lockStructure="1"/>
  <bookViews>
    <workbookView xWindow="0" yWindow="0" windowWidth="27870" windowHeight="1279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W10" i="4"/>
  <c r="P10" i="4"/>
  <c r="I10" i="4"/>
  <c r="BB8" i="4"/>
  <c r="AT8" i="4"/>
  <c r="AL8" i="4"/>
  <c r="W8" i="4"/>
  <c r="P8" i="4"/>
  <c r="I8" i="4"/>
  <c r="B6" i="4"/>
</calcChain>
</file>

<file path=xl/sharedStrings.xml><?xml version="1.0" encoding="utf-8"?>
<sst xmlns="http://schemas.openxmlformats.org/spreadsheetml/2006/main" count="241" uniqueCount="119">
  <si>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</si>
  <si>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</si>
  <si>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</si>
  <si>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</si>
  <si>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</si>
  <si>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</si>
  <si>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</si>
  <si>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</si>
  <si>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</si>
  <si>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</si>
  <si>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</si>
  <si>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</si>
  <si>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</si>
  <si>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</si>
  <si>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</si>
  <si>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</si>
  <si>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</si>
  <si>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</si>
  <si>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</si>
  <si>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</si>
  <si>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</si>
  <si>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</si>
  <si>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</si>
  <si>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</si>
  <si>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</si>
  <si>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</si>
  <si>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</si>
  <si>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</si>
  <si>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</si>
  <si>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</si>
  <si>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</si>
  <si>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</si>
  <si>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</si>
  <si>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</si>
  <si>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</si>
  <si>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</si>
  <si>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</si>
  <si>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</si>
  <si>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</si>
  <si>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</si>
  <si>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</si>
  <si>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</si>
  <si>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</si>
  <si>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</si>
  <si>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</si>
  <si>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</si>
  <si>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</si>
  <si>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</si>
  <si>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</si>
  <si>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</si>
  <si>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</si>
  <si>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</si>
  <si>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</si>
  <si>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</si>
  <si>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</si>
  <si>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</si>
  <si>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</si>
  <si>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</si>
  <si>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</si>
  <si>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</si>
  <si>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</si>
  <si>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</si>
  <si>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</si>
  <si>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</si>
  <si>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</si>
  <si>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</si>
  <si>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</si>
  <si>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</si>
  <si>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</si>
  <si>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</si>
  <si>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</si>
  <si>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</si>
  <si>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</si>
  <si>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</si>
  <si>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</si>
  <si>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</si>
  <si>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</si>
  <si>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</si>
  <si>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</si>
  <si>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</si>
  <si>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</si>
  <si>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</si>
  <si>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</si>
  <si>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</si>
  <si>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</si>
  <si>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</si>
  <si>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</si>
  <si>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</si>
  <si>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</si>
  <si>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</si>
  <si>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</si>
  <si>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</si>
  <si>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</si>
  <si>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</si>
  <si>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</si>
  <si>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</si>
  <si>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</si>
  <si>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</si>
  <si>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丸森町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</si>
  <si>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</si>
  <si>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</si>
  <si>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</si>
  <si>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</si>
  <si>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</si>
  <si>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</si>
  <si>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</si>
  <si>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</si>
  <si>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</si>
  <si>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</si>
  <si>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</si>
  <si>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</si>
  <si>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</si>
  <si>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</si>
  <si>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</si>
  <si>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</si>
  <si>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</si>
  <si>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　収益的収支比率は令和２年度まで増加傾向にあり経営改善の成果が出てきたと考えられるが、令和３年度以降は減少し100％を下回っている。今後も適正な使用料の確保と経費削減策を講じる必要がある。
④　類似団体と比較し高い比率となっているため、今後も経営の合理化と一層の経費削減に努め計画的な企業債の発行に努める。
⑤　経費回収率は類似団体と比較し低い比率となっている。適正な使用料確保のため、未納額の解消に努め、使用料改定について検討していく。
⑥　汚水処理原価は令和２年度から減少したが、類似団体と比較すると上回っている。今後も、投資の効率化や維持管理費の削減、接続率の向上を図っていく。
⑧　類似団体と比較し低い比率になっているため、使用料収入確保の面からも、未接続者への啓もう活動を図る。令和３年度に数値が大幅に減少しているのは、水洗化人口の精査を実施した結果である。</t>
    <rPh sb="49" eb="51">
      <t>イコウ</t>
    </rPh>
    <rPh sb="171" eb="172">
      <t>ヒク</t>
    </rPh>
    <rPh sb="204" eb="207">
      <t>シヨウリョウ</t>
    </rPh>
    <rPh sb="207" eb="209">
      <t>カイテイ</t>
    </rPh>
    <rPh sb="213" eb="215">
      <t>ケントウ</t>
    </rPh>
    <phoneticPr fontId="4"/>
  </si>
  <si>
    <t xml:space="preserve"> 現在、25年以上経過した管渠は約16㎞、ポンプ施設は15箇所あり、平成27年度から長寿命化計画を補助事業で策定し、平成29年度から工事を実施している。計画を基に合理的な改築・維持管理を進める。
　</t>
    <phoneticPr fontId="4"/>
  </si>
  <si>
    <t>　当町の公共下水道の経営は類似団体と比較し、同程度かやや低い傾向である。
　今後は老朽化が進む設備の更新が課題となってくるため、経営戦略の改定を行い安定した経営を維持していけるよう努めていく。</t>
    <rPh sb="64" eb="66">
      <t>ケイエイ</t>
    </rPh>
    <rPh sb="66" eb="68">
      <t>センリャク</t>
    </rPh>
    <rPh sb="69" eb="71">
      <t>カイテイ</t>
    </rPh>
    <rPh sb="72" eb="7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</si>
</sst>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50-4D6A-A6D2-D0AECD193F3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c:v>
                </c:pt>
                <c:pt idx="2">
                  <c:v>0.32</c:v>
                </c:pt>
                <c:pt idx="3">
                  <c:v>0.1</c:v>
                </c:pt>
                <c:pt idx="4">
                  <c:v>7.0000000000000007E-2</c:v>
                </c:pt>
              </c:numCache>
            </c:numRef>
          </c:val>
          <c:smooth val="0"/>
          <c:extLst>
            <c:ext xmlns:c16="http://schemas.microsoft.com/office/drawing/2014/chart" uri="{C3380CC4-5D6E-409C-BE32-E72D297353CC}">
              <c16:uniqueId val="{00000001-F750-4D6A-A6D2-D0AECD193F3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94-405C-A020-52A88AEE0F2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49.68</c:v>
                </c:pt>
                <c:pt idx="1">
                  <c:v>49.27</c:v>
                </c:pt>
                <c:pt idx="2">
                  <c:v>49.47</c:v>
                </c:pt>
                <c:pt idx="3">
                  <c:v>55.78</c:v>
                </c:pt>
                <c:pt idx="4">
                  <c:v>54.86</c:v>
                </c:pt>
              </c:numCache>
            </c:numRef>
          </c:val>
          <c:smooth val="0"/>
          <c:extLst>
            <c:ext xmlns:c16="http://schemas.microsoft.com/office/drawing/2014/chart" uri="{C3380CC4-5D6E-409C-BE32-E72D297353CC}">
              <c16:uniqueId val="{00000001-AA94-405C-A020-52A88AEE0F2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86.36</c:v>
                </c:pt>
                <c:pt idx="1">
                  <c:v>87.59</c:v>
                </c:pt>
                <c:pt idx="2">
                  <c:v>85.51</c:v>
                </c:pt>
                <c:pt idx="3">
                  <c:v>78.290000000000006</c:v>
                </c:pt>
                <c:pt idx="4">
                  <c:v>78.819999999999993</c:v>
                </c:pt>
              </c:numCache>
            </c:numRef>
          </c:val>
          <c:extLst>
            <c:ext xmlns:c16="http://schemas.microsoft.com/office/drawing/2014/chart" uri="{C3380CC4-5D6E-409C-BE32-E72D297353CC}">
              <c16:uniqueId val="{00000000-8280-4E73-8261-9CC77F05BFE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83.35</c:v>
                </c:pt>
                <c:pt idx="1">
                  <c:v>83.16</c:v>
                </c:pt>
                <c:pt idx="2">
                  <c:v>82.06</c:v>
                </c:pt>
                <c:pt idx="3">
                  <c:v>91.78</c:v>
                </c:pt>
                <c:pt idx="4">
                  <c:v>91.37</c:v>
                </c:pt>
              </c:numCache>
            </c:numRef>
          </c:val>
          <c:smooth val="0"/>
          <c:extLst>
            <c:ext xmlns:c16="http://schemas.microsoft.com/office/drawing/2014/chart" uri="{C3380CC4-5D6E-409C-BE32-E72D297353CC}">
              <c16:uniqueId val="{00000001-8280-4E73-8261-9CC77F05BFE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84.84</c:v>
                </c:pt>
                <c:pt idx="1">
                  <c:v>86.62</c:v>
                </c:pt>
                <c:pt idx="2">
                  <c:v>91.46</c:v>
                </c:pt>
                <c:pt idx="3">
                  <c:v>90.79</c:v>
                </c:pt>
                <c:pt idx="4">
                  <c:v>89.22</c:v>
                </c:pt>
              </c:numCache>
            </c:numRef>
          </c:val>
          <c:extLst>
            <c:ext xmlns:c16="http://schemas.microsoft.com/office/drawing/2014/chart" uri="{C3380CC4-5D6E-409C-BE32-E72D297353CC}">
              <c16:uniqueId val="{00000000-B872-483F-BD57-C2EFC7510EF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72-483F-BD57-C2EFC7510EF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4F-41C7-AB91-D7227F9D977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4F-41C7-AB91-D7227F9D977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B2-43B3-A897-72A3D072F57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B2-43B3-A897-72A3D072F57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11-49B7-8EA0-F42D8CEB8C6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11-49B7-8EA0-F42D8CEB8C6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42-4296-BB0A-E49F08537EA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42-4296-BB0A-E49F08537EA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519.66999999999996</c:v>
                </c:pt>
                <c:pt idx="1">
                  <c:v>2004.76</c:v>
                </c:pt>
                <c:pt idx="2">
                  <c:v>1759.18</c:v>
                </c:pt>
                <c:pt idx="3">
                  <c:v>1563.76</c:v>
                </c:pt>
                <c:pt idx="4">
                  <c:v>2070.86</c:v>
                </c:pt>
              </c:numCache>
            </c:numRef>
          </c:val>
          <c:extLst>
            <c:ext xmlns:c16="http://schemas.microsoft.com/office/drawing/2014/chart" uri="{C3380CC4-5D6E-409C-BE32-E72D297353CC}">
              <c16:uniqueId val="{00000000-2889-4A35-8B33-0E98AFAFFCA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1048.23</c:v>
                </c:pt>
                <c:pt idx="1">
                  <c:v>1130.42</c:v>
                </c:pt>
                <c:pt idx="2">
                  <c:v>1245.0999999999999</c:v>
                </c:pt>
                <c:pt idx="3">
                  <c:v>765.48</c:v>
                </c:pt>
                <c:pt idx="4">
                  <c:v>742.08</c:v>
                </c:pt>
              </c:numCache>
            </c:numRef>
          </c:val>
          <c:smooth val="0"/>
          <c:extLst>
            <c:ext xmlns:c16="http://schemas.microsoft.com/office/drawing/2014/chart" uri="{C3380CC4-5D6E-409C-BE32-E72D297353CC}">
              <c16:uniqueId val="{00000001-2889-4A35-8B33-0E98AFAFFCA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87.44</c:v>
                </c:pt>
                <c:pt idx="1">
                  <c:v>79.03</c:v>
                </c:pt>
                <c:pt idx="2">
                  <c:v>93.63</c:v>
                </c:pt>
                <c:pt idx="3">
                  <c:v>94.89</c:v>
                </c:pt>
                <c:pt idx="4">
                  <c:v>81.94</c:v>
                </c:pt>
              </c:numCache>
            </c:numRef>
          </c:val>
          <c:extLst>
            <c:ext xmlns:c16="http://schemas.microsoft.com/office/drawing/2014/chart" uri="{C3380CC4-5D6E-409C-BE32-E72D297353CC}">
              <c16:uniqueId val="{00000000-97F2-4E04-A8EF-F46224F076F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78.92</c:v>
                </c:pt>
                <c:pt idx="1">
                  <c:v>74.17</c:v>
                </c:pt>
                <c:pt idx="2">
                  <c:v>79.77</c:v>
                </c:pt>
                <c:pt idx="3">
                  <c:v>87.8</c:v>
                </c:pt>
                <c:pt idx="4">
                  <c:v>86.51</c:v>
                </c:pt>
              </c:numCache>
            </c:numRef>
          </c:val>
          <c:smooth val="0"/>
          <c:extLst>
            <c:ext xmlns:c16="http://schemas.microsoft.com/office/drawing/2014/chart" uri="{C3380CC4-5D6E-409C-BE32-E72D297353CC}">
              <c16:uniqueId val="{00000001-97F2-4E04-A8EF-F46224F076F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213.51</c:v>
                </c:pt>
                <c:pt idx="1">
                  <c:v>214.63</c:v>
                </c:pt>
                <c:pt idx="2">
                  <c:v>205.27</c:v>
                </c:pt>
                <c:pt idx="3">
                  <c:v>204.86</c:v>
                </c:pt>
                <c:pt idx="4">
                  <c:v>195.27</c:v>
                </c:pt>
              </c:numCache>
            </c:numRef>
          </c:val>
          <c:extLst>
            <c:ext xmlns:c16="http://schemas.microsoft.com/office/drawing/2014/chart" uri="{C3380CC4-5D6E-409C-BE32-E72D297353CC}">
              <c16:uniqueId val="{00000000-2571-4C63-BCFD-609F7583AB9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220.31</c:v>
                </c:pt>
                <c:pt idx="1">
                  <c:v>230.95</c:v>
                </c:pt>
                <c:pt idx="2">
                  <c:v>214.56</c:v>
                </c:pt>
                <c:pt idx="3">
                  <c:v>187.69</c:v>
                </c:pt>
                <c:pt idx="4">
                  <c:v>188.24</c:v>
                </c:pt>
              </c:numCache>
            </c:numRef>
          </c:val>
          <c:smooth val="0"/>
          <c:extLst>
            <c:ext xmlns:c16="http://schemas.microsoft.com/office/drawing/2014/chart" uri="{C3380CC4-5D6E-409C-BE32-E72D297353CC}">
              <c16:uniqueId val="{00000001-2571-4C63-BCFD-609F7583AB9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丸森町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Cd1</v>
      </c>
      <c r="X8" s="35"/>
      <c r="Y8" s="35"/>
      <c r="Z8" s="35"/>
      <c r="AA8" s="35"/>
      <c r="AB8" s="35"/>
      <c r="AC8" s="35"/>
      <c r="AD8" s="36" t="str">
        <f>データ!$M$6</f>
        <v>非設置</v>
      </c>
      <c r="AE8" s="36"/>
      <c r="AF8" s="36"/>
      <c r="AG8" s="36"/>
      <c r="AH8" s="36"/>
      <c r="AI8" s="36"/>
      <c r="AJ8" s="36"/>
      <c r="AK8" s="3"/>
      <c r="AL8" s="37">
        <f>データ!S6</f>
        <v>12192</v>
      </c>
      <c r="AM8" s="37"/>
      <c r="AN8" s="37"/>
      <c r="AO8" s="37"/>
      <c r="AP8" s="37"/>
      <c r="AQ8" s="37"/>
      <c r="AR8" s="37"/>
      <c r="AS8" s="37"/>
      <c r="AT8" s="38">
        <f>データ!T6</f>
        <v>273.3</v>
      </c>
      <c r="AU8" s="38"/>
      <c r="AV8" s="38"/>
      <c r="AW8" s="38"/>
      <c r="AX8" s="38"/>
      <c r="AY8" s="38"/>
      <c r="AZ8" s="38"/>
      <c r="BA8" s="38"/>
      <c r="BB8" s="38">
        <f>データ!U6</f>
        <v>44.61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38.020000000000003</v>
      </c>
      <c r="Q10" s="38"/>
      <c r="R10" s="38"/>
      <c r="S10" s="38"/>
      <c r="T10" s="38"/>
      <c r="U10" s="38"/>
      <c r="V10" s="38"/>
      <c r="W10" s="38">
        <f>データ!Q6</f>
        <v>94.4</v>
      </c>
      <c r="X10" s="38"/>
      <c r="Y10" s="38"/>
      <c r="Z10" s="38"/>
      <c r="AA10" s="38"/>
      <c r="AB10" s="38"/>
      <c r="AC10" s="38"/>
      <c r="AD10" s="37">
        <f>データ!R6</f>
        <v>3470</v>
      </c>
      <c r="AE10" s="37"/>
      <c r="AF10" s="37"/>
      <c r="AG10" s="37"/>
      <c r="AH10" s="37"/>
      <c r="AI10" s="37"/>
      <c r="AJ10" s="37"/>
      <c r="AK10" s="2"/>
      <c r="AL10" s="37">
        <f>データ!V6</f>
        <v>4604</v>
      </c>
      <c r="AM10" s="37"/>
      <c r="AN10" s="37"/>
      <c r="AO10" s="37"/>
      <c r="AP10" s="37"/>
      <c r="AQ10" s="37"/>
      <c r="AR10" s="37"/>
      <c r="AS10" s="37"/>
      <c r="AT10" s="38">
        <f>データ!W6</f>
        <v>2.96</v>
      </c>
      <c r="AU10" s="38"/>
      <c r="AV10" s="38"/>
      <c r="AW10" s="38"/>
      <c r="AX10" s="38"/>
      <c r="AY10" s="38"/>
      <c r="AZ10" s="38"/>
      <c r="BA10" s="38"/>
      <c r="BB10" s="38">
        <f>データ!X6</f>
        <v>1555.41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43</v>
      </c>
      <c r="O86" s="12" t="str">
        <f>データ!EO6</f>
        <v>【0.23】</v>
      </c>
    </row>
  </sheetData>
  <sheetProtection algorithmName="SHA-512" hashValue="cOB6CyAEj57ZxaZCrOOQ+c/ubSdxB4Q/HJ0ENYxx4C70oEKB8WrDthlOm8Eu+vwYLA9Eg3h8KgiWStGiBhU+9g==" saltValue="yTppzaJBM4sQnS1bsMcZh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43419</v>
      </c>
      <c r="D6" s="19">
        <f t="shared" si="3"/>
        <v>47</v>
      </c>
      <c r="E6" s="19">
        <f t="shared" si="3"/>
        <v>17</v>
      </c>
      <c r="F6" s="19">
        <f t="shared" si="3"/>
        <v>1</v>
      </c>
      <c r="G6" s="19">
        <f t="shared" si="3"/>
        <v>0</v>
      </c>
      <c r="H6" s="19" t="str">
        <f t="shared" si="3"/>
        <v>宮城県　丸森町</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38.020000000000003</v>
      </c>
      <c r="Q6" s="20">
        <f t="shared" si="3"/>
        <v>94.4</v>
      </c>
      <c r="R6" s="20">
        <f t="shared" si="3"/>
        <v>3470</v>
      </c>
      <c r="S6" s="20">
        <f t="shared" si="3"/>
        <v>12192</v>
      </c>
      <c r="T6" s="20">
        <f t="shared" si="3"/>
        <v>273.3</v>
      </c>
      <c r="U6" s="20">
        <f t="shared" si="3"/>
        <v>44.61</v>
      </c>
      <c r="V6" s="20">
        <f t="shared" si="3"/>
        <v>4604</v>
      </c>
      <c r="W6" s="20">
        <f t="shared" si="3"/>
        <v>2.96</v>
      </c>
      <c r="X6" s="20">
        <f t="shared" si="3"/>
        <v>1555.41</v>
      </c>
      <c r="Y6" s="21">
        <f>IF(Y7="",NA(),Y7)</f>
        <v>84.84</v>
      </c>
      <c r="Z6" s="21">
        <f t="shared" ref="Z6:AH6" si="4">IF(Z7="",NA(),Z7)</f>
        <v>86.62</v>
      </c>
      <c r="AA6" s="21">
        <f t="shared" si="4"/>
        <v>91.46</v>
      </c>
      <c r="AB6" s="21">
        <f t="shared" si="4"/>
        <v>90.79</v>
      </c>
      <c r="AC6" s="21">
        <f t="shared" si="4"/>
        <v>89.22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519.66999999999996</v>
      </c>
      <c r="BG6" s="21">
        <f t="shared" ref="BG6:BO6" si="7">IF(BG7="",NA(),BG7)</f>
        <v>2004.76</v>
      </c>
      <c r="BH6" s="21">
        <f t="shared" si="7"/>
        <v>1759.18</v>
      </c>
      <c r="BI6" s="21">
        <f t="shared" si="7"/>
        <v>1563.76</v>
      </c>
      <c r="BJ6" s="21">
        <f t="shared" si="7"/>
        <v>2070.86</v>
      </c>
      <c r="BK6" s="21">
        <f t="shared" si="7"/>
        <v>1048.23</v>
      </c>
      <c r="BL6" s="21">
        <f t="shared" si="7"/>
        <v>1130.42</v>
      </c>
      <c r="BM6" s="21">
        <f t="shared" si="7"/>
        <v>1245.0999999999999</v>
      </c>
      <c r="BN6" s="21">
        <f t="shared" si="7"/>
        <v>765.48</v>
      </c>
      <c r="BO6" s="21">
        <f t="shared" si="7"/>
        <v>742.08</v>
      </c>
      <c r="BP6" s="20" t="str">
        <f>IF(BP7="","",IF(BP7="-","【-】","【"&amp;SUBSTITUTE(TEXT(BP7,"#,##0.00"),"-","△")&amp;"】"))</f>
        <v>【652.82】</v>
      </c>
      <c r="BQ6" s="21">
        <f>IF(BQ7="",NA(),BQ7)</f>
        <v>87.44</v>
      </c>
      <c r="BR6" s="21">
        <f t="shared" ref="BR6:BZ6" si="8">IF(BR7="",NA(),BR7)</f>
        <v>79.03</v>
      </c>
      <c r="BS6" s="21">
        <f t="shared" si="8"/>
        <v>93.63</v>
      </c>
      <c r="BT6" s="21">
        <f t="shared" si="8"/>
        <v>94.89</v>
      </c>
      <c r="BU6" s="21">
        <f t="shared" si="8"/>
        <v>81.94</v>
      </c>
      <c r="BV6" s="21">
        <f t="shared" si="8"/>
        <v>78.92</v>
      </c>
      <c r="BW6" s="21">
        <f t="shared" si="8"/>
        <v>74.17</v>
      </c>
      <c r="BX6" s="21">
        <f t="shared" si="8"/>
        <v>79.77</v>
      </c>
      <c r="BY6" s="21">
        <f t="shared" si="8"/>
        <v>87.8</v>
      </c>
      <c r="BZ6" s="21">
        <f t="shared" si="8"/>
        <v>86.51</v>
      </c>
      <c r="CA6" s="20" t="str">
        <f>IF(CA7="","",IF(CA7="-","【-】","【"&amp;SUBSTITUTE(TEXT(CA7,"#,##0.00"),"-","△")&amp;"】"))</f>
        <v>【97.61】</v>
      </c>
      <c r="CB6" s="21">
        <f>IF(CB7="",NA(),CB7)</f>
        <v>213.51</v>
      </c>
      <c r="CC6" s="21">
        <f t="shared" ref="CC6:CK6" si="9">IF(CC7="",NA(),CC7)</f>
        <v>214.63</v>
      </c>
      <c r="CD6" s="21">
        <f t="shared" si="9"/>
        <v>205.27</v>
      </c>
      <c r="CE6" s="21">
        <f t="shared" si="9"/>
        <v>204.86</v>
      </c>
      <c r="CF6" s="21">
        <f t="shared" si="9"/>
        <v>195.27</v>
      </c>
      <c r="CG6" s="21">
        <f t="shared" si="9"/>
        <v>220.31</v>
      </c>
      <c r="CH6" s="21">
        <f t="shared" si="9"/>
        <v>230.95</v>
      </c>
      <c r="CI6" s="21">
        <f t="shared" si="9"/>
        <v>214.56</v>
      </c>
      <c r="CJ6" s="21">
        <f t="shared" si="9"/>
        <v>187.69</v>
      </c>
      <c r="CK6" s="21">
        <f t="shared" si="9"/>
        <v>188.24</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49.68</v>
      </c>
      <c r="CS6" s="21">
        <f t="shared" si="10"/>
        <v>49.27</v>
      </c>
      <c r="CT6" s="21">
        <f t="shared" si="10"/>
        <v>49.47</v>
      </c>
      <c r="CU6" s="21">
        <f t="shared" si="10"/>
        <v>55.78</v>
      </c>
      <c r="CV6" s="21">
        <f t="shared" si="10"/>
        <v>54.86</v>
      </c>
      <c r="CW6" s="20" t="str">
        <f>IF(CW7="","",IF(CW7="-","【-】","【"&amp;SUBSTITUTE(TEXT(CW7,"#,##0.00"),"-","△")&amp;"】"))</f>
        <v>【59.10】</v>
      </c>
      <c r="CX6" s="21">
        <f>IF(CX7="",NA(),CX7)</f>
        <v>86.36</v>
      </c>
      <c r="CY6" s="21">
        <f t="shared" ref="CY6:DG6" si="11">IF(CY7="",NA(),CY7)</f>
        <v>87.59</v>
      </c>
      <c r="CZ6" s="21">
        <f t="shared" si="11"/>
        <v>85.51</v>
      </c>
      <c r="DA6" s="21">
        <f t="shared" si="11"/>
        <v>78.290000000000006</v>
      </c>
      <c r="DB6" s="21">
        <f t="shared" si="11"/>
        <v>78.819999999999993</v>
      </c>
      <c r="DC6" s="21">
        <f t="shared" si="11"/>
        <v>83.35</v>
      </c>
      <c r="DD6" s="21">
        <f t="shared" si="11"/>
        <v>83.16</v>
      </c>
      <c r="DE6" s="21">
        <f t="shared" si="11"/>
        <v>82.06</v>
      </c>
      <c r="DF6" s="21">
        <f t="shared" si="11"/>
        <v>91.78</v>
      </c>
      <c r="DG6" s="21">
        <f t="shared" si="11"/>
        <v>91.37</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0.12</v>
      </c>
      <c r="EK6" s="21">
        <f t="shared" si="14"/>
        <v>0.1</v>
      </c>
      <c r="EL6" s="21">
        <f t="shared" si="14"/>
        <v>0.32</v>
      </c>
      <c r="EM6" s="21">
        <f t="shared" si="14"/>
        <v>0.1</v>
      </c>
      <c r="EN6" s="21">
        <f t="shared" si="14"/>
        <v>7.0000000000000007E-2</v>
      </c>
      <c r="EO6" s="20" t="str">
        <f>IF(EO7="","",IF(EO7="-","【-】","【"&amp;SUBSTITUTE(TEXT(EO7,"#,##0.00"),"-","△")&amp;"】"))</f>
        <v>【0.23】</v>
      </c>
    </row>
    <row r="7" spans="1:145" s="22" customFormat="1" x14ac:dyDescent="0.15">
      <c r="A7" s="14"/>
      <c r="B7" s="23">
        <v>2022</v>
      </c>
      <c r="C7" s="23">
        <v>43419</v>
      </c>
      <c r="D7" s="23">
        <v>47</v>
      </c>
      <c r="E7" s="23">
        <v>17</v>
      </c>
      <c r="F7" s="23">
        <v>1</v>
      </c>
      <c r="G7" s="23">
        <v>0</v>
      </c>
      <c r="H7" s="23" t="s">
        <v>98</v>
      </c>
      <c r="I7" s="23" t="s">
        <v>99</v>
      </c>
      <c r="J7" s="23" t="s">
        <v>100</v>
      </c>
      <c r="K7" s="23" t="s">
        <v>101</v>
      </c>
      <c r="L7" s="23" t="s">
        <v>102</v>
      </c>
      <c r="M7" s="23" t="s">
        <v>103</v>
      </c>
      <c r="N7" s="24" t="s">
        <v>104</v>
      </c>
      <c r="O7" s="24" t="s">
        <v>105</v>
      </c>
      <c r="P7" s="24">
        <v>38.020000000000003</v>
      </c>
      <c r="Q7" s="24">
        <v>94.4</v>
      </c>
      <c r="R7" s="24">
        <v>3470</v>
      </c>
      <c r="S7" s="24">
        <v>12192</v>
      </c>
      <c r="T7" s="24">
        <v>273.3</v>
      </c>
      <c r="U7" s="24">
        <v>44.61</v>
      </c>
      <c r="V7" s="24">
        <v>4604</v>
      </c>
      <c r="W7" s="24">
        <v>2.96</v>
      </c>
      <c r="X7" s="24">
        <v>1555.41</v>
      </c>
      <c r="Y7" s="24">
        <v>84.84</v>
      </c>
      <c r="Z7" s="24">
        <v>86.62</v>
      </c>
      <c r="AA7" s="24">
        <v>91.46</v>
      </c>
      <c r="AB7" s="24">
        <v>90.79</v>
      </c>
      <c r="AC7" s="24">
        <v>89.22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519.66999999999996</v>
      </c>
      <c r="BG7" s="24">
        <v>2004.76</v>
      </c>
      <c r="BH7" s="24">
        <v>1759.18</v>
      </c>
      <c r="BI7" s="24">
        <v>1563.76</v>
      </c>
      <c r="BJ7" s="24">
        <v>2070.86</v>
      </c>
      <c r="BK7" s="24">
        <v>1048.23</v>
      </c>
      <c r="BL7" s="24">
        <v>1130.42</v>
      </c>
      <c r="BM7" s="24">
        <v>1245.0999999999999</v>
      </c>
      <c r="BN7" s="24">
        <v>765.48</v>
      </c>
      <c r="BO7" s="24">
        <v>742.08</v>
      </c>
      <c r="BP7" s="24">
        <v>652.82000000000005</v>
      </c>
      <c r="BQ7" s="24">
        <v>87.44</v>
      </c>
      <c r="BR7" s="24">
        <v>79.03</v>
      </c>
      <c r="BS7" s="24">
        <v>93.63</v>
      </c>
      <c r="BT7" s="24">
        <v>94.89</v>
      </c>
      <c r="BU7" s="24">
        <v>81.94</v>
      </c>
      <c r="BV7" s="24">
        <v>78.92</v>
      </c>
      <c r="BW7" s="24">
        <v>74.17</v>
      </c>
      <c r="BX7" s="24">
        <v>79.77</v>
      </c>
      <c r="BY7" s="24">
        <v>87.8</v>
      </c>
      <c r="BZ7" s="24">
        <v>86.51</v>
      </c>
      <c r="CA7" s="24">
        <v>97.61</v>
      </c>
      <c r="CB7" s="24">
        <v>213.51</v>
      </c>
      <c r="CC7" s="24">
        <v>214.63</v>
      </c>
      <c r="CD7" s="24">
        <v>205.27</v>
      </c>
      <c r="CE7" s="24">
        <v>204.86</v>
      </c>
      <c r="CF7" s="24">
        <v>195.27</v>
      </c>
      <c r="CG7" s="24">
        <v>220.31</v>
      </c>
      <c r="CH7" s="24">
        <v>230.95</v>
      </c>
      <c r="CI7" s="24">
        <v>214.56</v>
      </c>
      <c r="CJ7" s="24">
        <v>187.69</v>
      </c>
      <c r="CK7" s="24">
        <v>188.24</v>
      </c>
      <c r="CL7" s="24">
        <v>138.29</v>
      </c>
      <c r="CM7" s="24" t="s">
        <v>104</v>
      </c>
      <c r="CN7" s="24" t="s">
        <v>104</v>
      </c>
      <c r="CO7" s="24" t="s">
        <v>104</v>
      </c>
      <c r="CP7" s="24" t="s">
        <v>104</v>
      </c>
      <c r="CQ7" s="24" t="s">
        <v>104</v>
      </c>
      <c r="CR7" s="24">
        <v>49.68</v>
      </c>
      <c r="CS7" s="24">
        <v>49.27</v>
      </c>
      <c r="CT7" s="24">
        <v>49.47</v>
      </c>
      <c r="CU7" s="24">
        <v>55.78</v>
      </c>
      <c r="CV7" s="24">
        <v>54.86</v>
      </c>
      <c r="CW7" s="24">
        <v>59.1</v>
      </c>
      <c r="CX7" s="24">
        <v>86.36</v>
      </c>
      <c r="CY7" s="24">
        <v>87.59</v>
      </c>
      <c r="CZ7" s="24">
        <v>85.51</v>
      </c>
      <c r="DA7" s="24">
        <v>78.290000000000006</v>
      </c>
      <c r="DB7" s="24">
        <v>78.819999999999993</v>
      </c>
      <c r="DC7" s="24">
        <v>83.35</v>
      </c>
      <c r="DD7" s="24">
        <v>83.16</v>
      </c>
      <c r="DE7" s="24">
        <v>82.06</v>
      </c>
      <c r="DF7" s="24">
        <v>91.78</v>
      </c>
      <c r="DG7" s="24">
        <v>91.37</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0.12</v>
      </c>
      <c r="EK7" s="24">
        <v>0.1</v>
      </c>
      <c r="EL7" s="24">
        <v>0.32</v>
      </c>
      <c r="EM7" s="24">
        <v>0.1</v>
      </c>
      <c r="EN7" s="24">
        <v>7.0000000000000007E-2</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2024-02-21T01:47:58Z</cp:lastPrinted>
  <dcterms:created xsi:type="dcterms:W3CDTF">2023-12-12T02:46:15Z</dcterms:created>
  <dcterms:modified xsi:type="dcterms:W3CDTF">2024-02-21T01:48:01Z</dcterms:modified>
  <cp:category/>
</cp:coreProperties>
</file>