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21_丸森町★\"/>
    </mc:Choice>
  </mc:AlternateContent>
  <workbookProtection workbookAlgorithmName="SHA-512" workbookHashValue="+HyMNjS6wTZd0YEwKDRcXE1nQYreyvXM2erJZZgshcRrg8NK2RkXAz0tS6uhgFpG2mYasQzhGB/b8p20DMzgcQ==" workbookSaltValue="YwgiCPJyIJvjdmA9Hz9Cmg==" workbookSpinCount="100000" lockStructure="1"/>
  <bookViews>
    <workbookView xWindow="0" yWindow="0" windowWidth="27870" windowHeight="127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<sst xmlns="http://schemas.openxmlformats.org/spreadsheetml/2006/main" count="228" uniqueCount="116">
  <si>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</si>
  <si>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</si>
  <si>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</si>
  <si>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</si>
  <si>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</si>
  <si>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</si>
  <si>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</si>
  <si>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</si>
  <si>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</si>
  <si>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</si>
  <si>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</si>
  <si>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</si>
  <si>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</si>
  <si>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</si>
  <si>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</si>
  <si>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</si>
  <si>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</si>
  <si>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</si>
  <si>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</si>
  <si>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</si>
  <si>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</si>
  <si>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</si>
  <si>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</si>
  <si>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</si>
  <si>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</si>
  <si>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</si>
  <si>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</si>
  <si>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</si>
  <si>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</si>
  <si>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</si>
  <si>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</si>
  <si>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</si>
  <si>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</si>
  <si>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</si>
  <si>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</si>
  <si>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</si>
  <si>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</si>
  <si>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</si>
  <si>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</si>
  <si>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</si>
  <si>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</si>
  <si>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</si>
  <si>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</si>
  <si>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</si>
  <si>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</si>
  <si>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</si>
  <si>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</si>
  <si>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</si>
  <si>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</si>
  <si>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</si>
  <si>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</si>
  <si>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</si>
  <si>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</si>
  <si>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</si>
  <si>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</si>
  <si>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</si>
  <si>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</si>
  <si>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</si>
  <si>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</si>
  <si>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</si>
  <si>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</si>
  <si>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</si>
  <si>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</si>
  <si>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</si>
  <si>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</si>
  <si>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</si>
  <si>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</si>
  <si>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</si>
  <si>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</si>
  <si>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</si>
  <si>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</si>
  <si>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</si>
  <si>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</si>
  <si>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</si>
  <si>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</si>
  <si>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</si>
  <si>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</si>
  <si>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</si>
  <si>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</si>
  <si>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</si>
  <si>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</si>
  <si>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</si>
  <si>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</si>
  <si>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</si>
  <si>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</si>
  <si>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</si>
  <si>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</si>
  <si>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</si>
  <si>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</si>
  <si>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</si>
  <si>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</si>
  <si>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</si>
  <si>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</si>
  <si>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</si>
  <si>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</si>
  <si>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</si>
  <si>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</si>
  <si>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</si>
  <si>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</si>
  <si>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</si>
  <si>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</si>
  <si>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</si>
  <si>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</si>
  <si>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</si>
  <si>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</si>
  <si>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</si>
  <si>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</si>
  <si>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</si>
  <si>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</si>
  <si>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</si>
  <si>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</si>
  <si>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</si>
  <si>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</si>
  <si>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xml:space="preserve">①　経常収支比率は100%を上回っている。今後は、給水人口の減少や節水型社会への移行により水道料金収入の減少が見込まれるため、経費節減や財源確保に努める。
②　累積欠損金はこれまで発生していない。
③　毎年度100%を上回っており、支払い能力は備えている。
④　償還が進み比率は減少しており、平成30年度から同規模事業体を下回っている。施設更新及び老朽管更新による起債である。
⑤　料金回収率は100％を下回っており、給水に係る費用が給水収益以外の収入で賄われている状態であるため、更なる費用削減などの検討が必要である。
⑥　有収水量1㎥あたりの給水原価は、同規模事業体に比べ高い水準であるため、今後は維持管理費の削減などの検討が必要である。
⑦　施設利用率は同規模事業体平均に比べ下回っており、今後施設の見直し、ダウンサイジング等の検討が必要となる。
⑧　有収率は年々減少傾向であるが、同規模事業体平均を上回っている。
　令和元年度は令和元年東日本台風の影響により給水収益が減少するなど厳しい状況であったが、令和２年度以降は以前の経営状況に戻ったと考えられる。
　今後、経営戦略の改定を行い、料金改定について検討していきたい。
</t>
    <rPh sb="484" eb="486">
      <t>コンゴ</t>
    </rPh>
    <rPh sb="487" eb="489">
      <t>ケイエイ</t>
    </rPh>
    <rPh sb="489" eb="491">
      <t>センリャク</t>
    </rPh>
    <rPh sb="492" eb="494">
      <t>カイテイ</t>
    </rPh>
    <rPh sb="495" eb="496">
      <t>オコナ</t>
    </rPh>
    <rPh sb="498" eb="500">
      <t>リョウキン</t>
    </rPh>
    <rPh sb="500" eb="502">
      <t>カイテイ</t>
    </rPh>
    <rPh sb="506" eb="508">
      <t>ケントウ</t>
    </rPh>
    <phoneticPr fontId="4"/>
  </si>
  <si>
    <t>　平成11年度から平成14年度に実施した石綿セメント管更新事業により、ほとんどの石綿管は布設替えを終えている。
　その他管種についても、計画的に更新しているため管路経年化率は低い。今後も緊急性や重要度の高いものから計画的に更新を行いたい。</t>
    <phoneticPr fontId="4"/>
  </si>
  <si>
    <t xml:space="preserve">　令和元年度は令和元年東日本台風の影響により厳しい状況だったが、令和２年度以降は以前の経営状況に戻り全体的な水道事業経営は概ね安定していると考えられる。しかし今後は、施設の老朽化に伴う更新事業が増加するため、経営戦略の改定を行い、更新に係る費用と経営状況を把握し、料金改定の検討や計画的な施設の更新を行う必要がある。
</t>
    <rPh sb="104" eb="106">
      <t>ケイエイ</t>
    </rPh>
    <rPh sb="106" eb="108">
      <t>センリャク</t>
    </rPh>
    <rPh sb="109" eb="111">
      <t>カイテイ</t>
    </rPh>
    <rPh sb="112" eb="113">
      <t>オコナ</t>
    </rPh>
    <rPh sb="132" eb="134">
      <t>リョウキン</t>
    </rPh>
    <rPh sb="134" eb="136">
      <t>カイテイ</t>
    </rPh>
    <rPh sb="137" eb="13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</si>
</sst>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F3-4465-B6D0-B9B91CADCF0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AEF3-4465-B6D0-B9B91CADCF0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44.88</c:v>
                </c:pt>
                <c:pt idx="1">
                  <c:v>38.479999999999997</c:v>
                </c:pt>
                <c:pt idx="2">
                  <c:v>43.18</c:v>
                </c:pt>
                <c:pt idx="3">
                  <c:v>43.75</c:v>
                </c:pt>
                <c:pt idx="4">
                  <c:v>43.49</c:v>
                </c:pt>
              </c:numCache>
            </c:numRef>
          </c:val>
          <c:extLst>
            <c:ext xmlns:c16="http://schemas.microsoft.com/office/drawing/2014/chart" uri="{C3380CC4-5D6E-409C-BE32-E72D297353CC}">
              <c16:uniqueId val="{00000000-F335-43F6-B714-8FAAAF6C2B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F335-43F6-B714-8FAAAF6C2B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91.02</c:v>
                </c:pt>
                <c:pt idx="1">
                  <c:v>90.58</c:v>
                </c:pt>
                <c:pt idx="2">
                  <c:v>90.38</c:v>
                </c:pt>
                <c:pt idx="3">
                  <c:v>88.95</c:v>
                </c:pt>
                <c:pt idx="4">
                  <c:v>89.05</c:v>
                </c:pt>
              </c:numCache>
            </c:numRef>
          </c:val>
          <c:extLst>
            <c:ext xmlns:c16="http://schemas.microsoft.com/office/drawing/2014/chart" uri="{C3380CC4-5D6E-409C-BE32-E72D297353CC}">
              <c16:uniqueId val="{00000000-D784-4CEB-A4AB-4F26667F98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D784-4CEB-A4AB-4F26667F98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118.13</c:v>
                </c:pt>
                <c:pt idx="1">
                  <c:v>100.57</c:v>
                </c:pt>
                <c:pt idx="2">
                  <c:v>123.36</c:v>
                </c:pt>
                <c:pt idx="3">
                  <c:v>109.67</c:v>
                </c:pt>
                <c:pt idx="4">
                  <c:v>112.05</c:v>
                </c:pt>
              </c:numCache>
            </c:numRef>
          </c:val>
          <c:extLst>
            <c:ext xmlns:c16="http://schemas.microsoft.com/office/drawing/2014/chart" uri="{C3380CC4-5D6E-409C-BE32-E72D297353CC}">
              <c16:uniqueId val="{00000000-64D0-4C51-BA51-098BC932B1D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64D0-4C51-BA51-098BC932B1D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48.86</c:v>
                </c:pt>
                <c:pt idx="1">
                  <c:v>50.74</c:v>
                </c:pt>
                <c:pt idx="2">
                  <c:v>45.2</c:v>
                </c:pt>
                <c:pt idx="3">
                  <c:v>46.37</c:v>
                </c:pt>
                <c:pt idx="4">
                  <c:v>50.14</c:v>
                </c:pt>
              </c:numCache>
            </c:numRef>
          </c:val>
          <c:extLst>
            <c:ext xmlns:c16="http://schemas.microsoft.com/office/drawing/2014/chart" uri="{C3380CC4-5D6E-409C-BE32-E72D297353CC}">
              <c16:uniqueId val="{00000000-F1F3-4302-AFE2-3FEE000DC15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F1F3-4302-AFE2-3FEE000DC15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formatCode="#,##0.00;&quot;△&quot;#,##0.00;&quot;-&quot;">
                  <c:v>1.1399999999999999</c:v>
                </c:pt>
                <c:pt idx="1">
                  <c:v>0</c:v>
                </c:pt>
                <c:pt idx="2">
                  <c:v>0</c:v>
                </c:pt>
                <c:pt idx="3">
                  <c:v>0</c:v>
                </c:pt>
                <c:pt idx="4">
                  <c:v>0</c:v>
                </c:pt>
              </c:numCache>
            </c:numRef>
          </c:val>
          <c:extLst>
            <c:ext xmlns:c16="http://schemas.microsoft.com/office/drawing/2014/chart" uri="{C3380CC4-5D6E-409C-BE32-E72D297353CC}">
              <c16:uniqueId val="{00000000-72F3-40DC-8BD5-296558E9F1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72F3-40DC-8BD5-296558E9F1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DD-4E29-94F7-7827A585D5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C4DD-4E29-94F7-7827A585D5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160.15</c:v>
                </c:pt>
                <c:pt idx="1">
                  <c:v>116.27</c:v>
                </c:pt>
                <c:pt idx="2">
                  <c:v>120.93</c:v>
                </c:pt>
                <c:pt idx="3">
                  <c:v>115.33</c:v>
                </c:pt>
                <c:pt idx="4">
                  <c:v>127.48</c:v>
                </c:pt>
              </c:numCache>
            </c:numRef>
          </c:val>
          <c:extLst>
            <c:ext xmlns:c16="http://schemas.microsoft.com/office/drawing/2014/chart" uri="{C3380CC4-5D6E-409C-BE32-E72D297353CC}">
              <c16:uniqueId val="{00000000-9C99-42CB-BEFA-9BADD527D50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9C99-42CB-BEFA-9BADD527D50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509.67</c:v>
                </c:pt>
                <c:pt idx="1">
                  <c:v>544.38</c:v>
                </c:pt>
                <c:pt idx="2">
                  <c:v>466.21</c:v>
                </c:pt>
                <c:pt idx="3">
                  <c:v>432.46</c:v>
                </c:pt>
                <c:pt idx="4">
                  <c:v>395.83</c:v>
                </c:pt>
              </c:numCache>
            </c:numRef>
          </c:val>
          <c:extLst>
            <c:ext xmlns:c16="http://schemas.microsoft.com/office/drawing/2014/chart" uri="{C3380CC4-5D6E-409C-BE32-E72D297353CC}">
              <c16:uniqueId val="{00000000-4ED6-4EB9-8FE5-CB8A3FAEE8F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4ED6-4EB9-8FE5-CB8A3FAEE8F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105.59</c:v>
                </c:pt>
                <c:pt idx="1">
                  <c:v>87.98</c:v>
                </c:pt>
                <c:pt idx="2">
                  <c:v>103.35</c:v>
                </c:pt>
                <c:pt idx="3">
                  <c:v>96.15</c:v>
                </c:pt>
                <c:pt idx="4">
                  <c:v>99.6</c:v>
                </c:pt>
              </c:numCache>
            </c:numRef>
          </c:val>
          <c:extLst>
            <c:ext xmlns:c16="http://schemas.microsoft.com/office/drawing/2014/chart" uri="{C3380CC4-5D6E-409C-BE32-E72D297353CC}">
              <c16:uniqueId val="{00000000-95E2-496A-BC59-330DD975FE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95E2-496A-BC59-330DD975FE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281.41000000000003</c:v>
                </c:pt>
                <c:pt idx="1">
                  <c:v>341.96</c:v>
                </c:pt>
                <c:pt idx="2">
                  <c:v>289.70999999999998</c:v>
                </c:pt>
                <c:pt idx="3">
                  <c:v>312.66000000000003</c:v>
                </c:pt>
                <c:pt idx="4">
                  <c:v>302.32</c:v>
                </c:pt>
              </c:numCache>
            </c:numRef>
          </c:val>
          <c:extLst>
            <c:ext xmlns:c16="http://schemas.microsoft.com/office/drawing/2014/chart" uri="{C3380CC4-5D6E-409C-BE32-E72D297353CC}">
              <c16:uniqueId val="{00000000-F0B6-438B-A885-A7C2727AFB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F0B6-438B-A885-A7C2727AFB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丸森町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12192</v>
      </c>
      <c r="AM8" s="45"/>
      <c r="AN8" s="45"/>
      <c r="AO8" s="45"/>
      <c r="AP8" s="45"/>
      <c r="AQ8" s="45"/>
      <c r="AR8" s="45"/>
      <c r="AS8" s="45"/>
      <c r="AT8" s="46">
        <f>データ!$S$6</f>
        <v>273.3</v>
      </c>
      <c r="AU8" s="47"/>
      <c r="AV8" s="47"/>
      <c r="AW8" s="47"/>
      <c r="AX8" s="47"/>
      <c r="AY8" s="47"/>
      <c r="AZ8" s="47"/>
      <c r="BA8" s="47"/>
      <c r="BB8" s="48">
        <f>データ!$T$6</f>
        <v>44.61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70.06</v>
      </c>
      <c r="J10" s="47"/>
      <c r="K10" s="47"/>
      <c r="L10" s="47"/>
      <c r="M10" s="47"/>
      <c r="N10" s="47"/>
      <c r="O10" s="81"/>
      <c r="P10" s="48">
        <f>データ!$P$6</f>
        <v>77.489999999999995</v>
      </c>
      <c r="Q10" s="48"/>
      <c r="R10" s="48"/>
      <c r="S10" s="48"/>
      <c r="T10" s="48"/>
      <c r="U10" s="48"/>
      <c r="V10" s="48"/>
      <c r="W10" s="45">
        <f>データ!$Q$6</f>
        <v>5010</v>
      </c>
      <c r="X10" s="45"/>
      <c r="Y10" s="45"/>
      <c r="Z10" s="45"/>
      <c r="AA10" s="45"/>
      <c r="AB10" s="45"/>
      <c r="AC10" s="45"/>
      <c r="AD10" s="2"/>
      <c r="AE10" s="2"/>
      <c r="AF10" s="2"/>
      <c r="AG10" s="2"/>
      <c r="AH10" s="2"/>
      <c r="AI10" s="2"/>
      <c r="AJ10" s="2"/>
      <c r="AK10" s="2"/>
      <c r="AL10" s="45">
        <f>データ!$U$6</f>
        <v>9383</v>
      </c>
      <c r="AM10" s="45"/>
      <c r="AN10" s="45"/>
      <c r="AO10" s="45"/>
      <c r="AP10" s="45"/>
      <c r="AQ10" s="45"/>
      <c r="AR10" s="45"/>
      <c r="AS10" s="45"/>
      <c r="AT10" s="46">
        <f>データ!$V$6</f>
        <v>49.65</v>
      </c>
      <c r="AU10" s="47"/>
      <c r="AV10" s="47"/>
      <c r="AW10" s="47"/>
      <c r="AX10" s="47"/>
      <c r="AY10" s="47"/>
      <c r="AZ10" s="47"/>
      <c r="BA10" s="47"/>
      <c r="BB10" s="48">
        <f>データ!$W$6</f>
        <v>188.98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115</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Kj/eMppwxtlLyQlHyqEwlY45icVQK1f1blR+enTnfcks5oRFtVgS3OUfi9/KpDdwgfcoSxqcy0CYa1apiIpKg==" saltValue="9MsgxIYmdAYNNIOBl4XDY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43419</v>
      </c>
      <c r="D6" s="20">
        <f t="shared" si="3"/>
        <v>46</v>
      </c>
      <c r="E6" s="20">
        <f t="shared" si="3"/>
        <v>1</v>
      </c>
      <c r="F6" s="20">
        <f t="shared" si="3"/>
        <v>0</v>
      </c>
      <c r="G6" s="20">
        <f t="shared" si="3"/>
        <v>1</v>
      </c>
      <c r="H6" s="20" t="str">
        <f t="shared" si="3"/>
        <v>宮城県　丸森町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70.06</v>
      </c>
      <c r="P6" s="21">
        <f t="shared" si="3"/>
        <v>77.489999999999995</v>
      </c>
      <c r="Q6" s="21">
        <f t="shared" si="3"/>
        <v>5010</v>
      </c>
      <c r="R6" s="21">
        <f t="shared" si="3"/>
        <v>12192</v>
      </c>
      <c r="S6" s="21">
        <f t="shared" si="3"/>
        <v>273.3</v>
      </c>
      <c r="T6" s="21">
        <f t="shared" si="3"/>
        <v>44.61</v>
      </c>
      <c r="U6" s="21">
        <f t="shared" si="3"/>
        <v>9383</v>
      </c>
      <c r="V6" s="21">
        <f t="shared" si="3"/>
        <v>49.65</v>
      </c>
      <c r="W6" s="21">
        <f t="shared" si="3"/>
        <v>188.98</v>
      </c>
      <c r="X6" s="22">
        <f>IF(X7="",NA(),X7)</f>
        <v>118.13</v>
      </c>
      <c r="Y6" s="22">
        <f t="shared" ref="Y6:AG6" si="4">IF(Y7="",NA(),Y7)</f>
        <v>100.57</v>
      </c>
      <c r="Z6" s="22">
        <f t="shared" si="4"/>
        <v>123.36</v>
      </c>
      <c r="AA6" s="22">
        <f t="shared" si="4"/>
        <v>109.67</v>
      </c>
      <c r="AB6" s="22">
        <f t="shared" si="4"/>
        <v>112.05</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160.15</v>
      </c>
      <c r="AU6" s="22">
        <f t="shared" ref="AU6:BC6" si="6">IF(AU7="",NA(),AU7)</f>
        <v>116.27</v>
      </c>
      <c r="AV6" s="22">
        <f t="shared" si="6"/>
        <v>120.93</v>
      </c>
      <c r="AW6" s="22">
        <f t="shared" si="6"/>
        <v>115.33</v>
      </c>
      <c r="AX6" s="22">
        <f t="shared" si="6"/>
        <v>127.48</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509.67</v>
      </c>
      <c r="BF6" s="22">
        <f t="shared" ref="BF6:BN6" si="7">IF(BF7="",NA(),BF7)</f>
        <v>544.38</v>
      </c>
      <c r="BG6" s="22">
        <f t="shared" si="7"/>
        <v>466.21</v>
      </c>
      <c r="BH6" s="22">
        <f t="shared" si="7"/>
        <v>432.46</v>
      </c>
      <c r="BI6" s="22">
        <f t="shared" si="7"/>
        <v>395.83</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105.59</v>
      </c>
      <c r="BQ6" s="22">
        <f t="shared" ref="BQ6:BY6" si="8">IF(BQ7="",NA(),BQ7)</f>
        <v>87.98</v>
      </c>
      <c r="BR6" s="22">
        <f t="shared" si="8"/>
        <v>103.35</v>
      </c>
      <c r="BS6" s="22">
        <f t="shared" si="8"/>
        <v>96.15</v>
      </c>
      <c r="BT6" s="22">
        <f t="shared" si="8"/>
        <v>99.6</v>
      </c>
      <c r="BU6" s="22">
        <f t="shared" si="8"/>
        <v>84.77</v>
      </c>
      <c r="BV6" s="22">
        <f t="shared" si="8"/>
        <v>87.11</v>
      </c>
      <c r="BW6" s="22">
        <f t="shared" si="8"/>
        <v>82.78</v>
      </c>
      <c r="BX6" s="22">
        <f t="shared" si="8"/>
        <v>84.82</v>
      </c>
      <c r="BY6" s="22">
        <f t="shared" si="8"/>
        <v>82.29</v>
      </c>
      <c r="BZ6" s="21" t="str">
        <f>IF(BZ7="","",IF(BZ7="-","【-】","【"&amp;SUBSTITUTE(TEXT(BZ7,"#,##0.00"),"-","△")&amp;"】"))</f>
        <v>【97.47】</v>
      </c>
      <c r="CA6" s="22">
        <f>IF(CA7="",NA(),CA7)</f>
        <v>281.41000000000003</v>
      </c>
      <c r="CB6" s="22">
        <f t="shared" ref="CB6:CJ6" si="9">IF(CB7="",NA(),CB7)</f>
        <v>341.96</v>
      </c>
      <c r="CC6" s="22">
        <f t="shared" si="9"/>
        <v>289.70999999999998</v>
      </c>
      <c r="CD6" s="22">
        <f t="shared" si="9"/>
        <v>312.66000000000003</v>
      </c>
      <c r="CE6" s="22">
        <f t="shared" si="9"/>
        <v>302.32</v>
      </c>
      <c r="CF6" s="22">
        <f t="shared" si="9"/>
        <v>227.27</v>
      </c>
      <c r="CG6" s="22">
        <f t="shared" si="9"/>
        <v>223.98</v>
      </c>
      <c r="CH6" s="22">
        <f t="shared" si="9"/>
        <v>225.09</v>
      </c>
      <c r="CI6" s="22">
        <f t="shared" si="9"/>
        <v>224.82</v>
      </c>
      <c r="CJ6" s="22">
        <f t="shared" si="9"/>
        <v>230.85</v>
      </c>
      <c r="CK6" s="21" t="str">
        <f>IF(CK7="","",IF(CK7="-","【-】","【"&amp;SUBSTITUTE(TEXT(CK7,"#,##0.00"),"-","△")&amp;"】"))</f>
        <v>【174.75】</v>
      </c>
      <c r="CL6" s="22">
        <f>IF(CL7="",NA(),CL7)</f>
        <v>44.88</v>
      </c>
      <c r="CM6" s="22">
        <f t="shared" ref="CM6:CU6" si="10">IF(CM7="",NA(),CM7)</f>
        <v>38.479999999999997</v>
      </c>
      <c r="CN6" s="22">
        <f t="shared" si="10"/>
        <v>43.18</v>
      </c>
      <c r="CO6" s="22">
        <f t="shared" si="10"/>
        <v>43.75</v>
      </c>
      <c r="CP6" s="22">
        <f t="shared" si="10"/>
        <v>43.49</v>
      </c>
      <c r="CQ6" s="22">
        <f t="shared" si="10"/>
        <v>50.29</v>
      </c>
      <c r="CR6" s="22">
        <f t="shared" si="10"/>
        <v>49.64</v>
      </c>
      <c r="CS6" s="22">
        <f t="shared" si="10"/>
        <v>49.38</v>
      </c>
      <c r="CT6" s="22">
        <f t="shared" si="10"/>
        <v>50.09</v>
      </c>
      <c r="CU6" s="22">
        <f t="shared" si="10"/>
        <v>50.1</v>
      </c>
      <c r="CV6" s="21" t="str">
        <f>IF(CV7="","",IF(CV7="-","【-】","【"&amp;SUBSTITUTE(TEXT(CV7,"#,##0.00"),"-","△")&amp;"】"))</f>
        <v>【59.97】</v>
      </c>
      <c r="CW6" s="22">
        <f>IF(CW7="",NA(),CW7)</f>
        <v>91.02</v>
      </c>
      <c r="CX6" s="22">
        <f t="shared" ref="CX6:DF6" si="11">IF(CX7="",NA(),CX7)</f>
        <v>90.58</v>
      </c>
      <c r="CY6" s="22">
        <f t="shared" si="11"/>
        <v>90.38</v>
      </c>
      <c r="CZ6" s="22">
        <f t="shared" si="11"/>
        <v>88.95</v>
      </c>
      <c r="DA6" s="22">
        <f t="shared" si="11"/>
        <v>89.05</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48.86</v>
      </c>
      <c r="DI6" s="22">
        <f t="shared" ref="DI6:DQ6" si="12">IF(DI7="",NA(),DI7)</f>
        <v>50.74</v>
      </c>
      <c r="DJ6" s="22">
        <f t="shared" si="12"/>
        <v>45.2</v>
      </c>
      <c r="DK6" s="22">
        <f t="shared" si="12"/>
        <v>46.37</v>
      </c>
      <c r="DL6" s="22">
        <f t="shared" si="12"/>
        <v>50.14</v>
      </c>
      <c r="DM6" s="22">
        <f t="shared" si="12"/>
        <v>45.85</v>
      </c>
      <c r="DN6" s="22">
        <f t="shared" si="12"/>
        <v>47.31</v>
      </c>
      <c r="DO6" s="22">
        <f t="shared" si="12"/>
        <v>47.5</v>
      </c>
      <c r="DP6" s="22">
        <f t="shared" si="12"/>
        <v>48.41</v>
      </c>
      <c r="DQ6" s="22">
        <f t="shared" si="12"/>
        <v>50.02</v>
      </c>
      <c r="DR6" s="21" t="str">
        <f>IF(DR7="","",IF(DR7="-","【-】","【"&amp;SUBSTITUTE(TEXT(DR7,"#,##0.00"),"-","△")&amp;"】"))</f>
        <v>【51.51】</v>
      </c>
      <c r="DS6" s="22">
        <f>IF(DS7="",NA(),DS7)</f>
        <v>1.1399999999999999</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43419</v>
      </c>
      <c r="D7" s="24">
        <v>46</v>
      </c>
      <c r="E7" s="24">
        <v>1</v>
      </c>
      <c r="F7" s="24">
        <v>0</v>
      </c>
      <c r="G7" s="24">
        <v>1</v>
      </c>
      <c r="H7" s="24" t="s">
        <v>93</v>
      </c>
      <c r="I7" s="24" t="s">
        <v>94</v>
      </c>
      <c r="J7" s="24" t="s">
        <v>95</v>
      </c>
      <c r="K7" s="24" t="s">
        <v>96</v>
      </c>
      <c r="L7" s="24" t="s">
        <v>97</v>
      </c>
      <c r="M7" s="24" t="s">
        <v>98</v>
      </c>
      <c r="N7" s="25" t="s">
        <v>99</v>
      </c>
      <c r="O7" s="25">
        <v>70.06</v>
      </c>
      <c r="P7" s="25">
        <v>77.489999999999995</v>
      </c>
      <c r="Q7" s="25">
        <v>5010</v>
      </c>
      <c r="R7" s="25">
        <v>12192</v>
      </c>
      <c r="S7" s="25">
        <v>273.3</v>
      </c>
      <c r="T7" s="25">
        <v>44.61</v>
      </c>
      <c r="U7" s="25">
        <v>9383</v>
      </c>
      <c r="V7" s="25">
        <v>49.65</v>
      </c>
      <c r="W7" s="25">
        <v>188.98</v>
      </c>
      <c r="X7" s="25">
        <v>118.13</v>
      </c>
      <c r="Y7" s="25">
        <v>100.57</v>
      </c>
      <c r="Z7" s="25">
        <v>123.36</v>
      </c>
      <c r="AA7" s="25">
        <v>109.67</v>
      </c>
      <c r="AB7" s="25">
        <v>112.05</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160.15</v>
      </c>
      <c r="AU7" s="25">
        <v>116.27</v>
      </c>
      <c r="AV7" s="25">
        <v>120.93</v>
      </c>
      <c r="AW7" s="25">
        <v>115.33</v>
      </c>
      <c r="AX7" s="25">
        <v>127.48</v>
      </c>
      <c r="AY7" s="25">
        <v>300.14</v>
      </c>
      <c r="AZ7" s="25">
        <v>301.04000000000002</v>
      </c>
      <c r="BA7" s="25">
        <v>305.08</v>
      </c>
      <c r="BB7" s="25">
        <v>305.33999999999997</v>
      </c>
      <c r="BC7" s="25">
        <v>310.01</v>
      </c>
      <c r="BD7" s="25">
        <v>252.29</v>
      </c>
      <c r="BE7" s="25">
        <v>509.67</v>
      </c>
      <c r="BF7" s="25">
        <v>544.38</v>
      </c>
      <c r="BG7" s="25">
        <v>466.21</v>
      </c>
      <c r="BH7" s="25">
        <v>432.46</v>
      </c>
      <c r="BI7" s="25">
        <v>395.83</v>
      </c>
      <c r="BJ7" s="25">
        <v>566.65</v>
      </c>
      <c r="BK7" s="25">
        <v>551.62</v>
      </c>
      <c r="BL7" s="25">
        <v>585.59</v>
      </c>
      <c r="BM7" s="25">
        <v>561.34</v>
      </c>
      <c r="BN7" s="25">
        <v>538.33000000000004</v>
      </c>
      <c r="BO7" s="25">
        <v>268.07</v>
      </c>
      <c r="BP7" s="25">
        <v>105.59</v>
      </c>
      <c r="BQ7" s="25">
        <v>87.98</v>
      </c>
      <c r="BR7" s="25">
        <v>103.35</v>
      </c>
      <c r="BS7" s="25">
        <v>96.15</v>
      </c>
      <c r="BT7" s="25">
        <v>99.6</v>
      </c>
      <c r="BU7" s="25">
        <v>84.77</v>
      </c>
      <c r="BV7" s="25">
        <v>87.11</v>
      </c>
      <c r="BW7" s="25">
        <v>82.78</v>
      </c>
      <c r="BX7" s="25">
        <v>84.82</v>
      </c>
      <c r="BY7" s="25">
        <v>82.29</v>
      </c>
      <c r="BZ7" s="25">
        <v>97.47</v>
      </c>
      <c r="CA7" s="25">
        <v>281.41000000000003</v>
      </c>
      <c r="CB7" s="25">
        <v>341.96</v>
      </c>
      <c r="CC7" s="25">
        <v>289.70999999999998</v>
      </c>
      <c r="CD7" s="25">
        <v>312.66000000000003</v>
      </c>
      <c r="CE7" s="25">
        <v>302.32</v>
      </c>
      <c r="CF7" s="25">
        <v>227.27</v>
      </c>
      <c r="CG7" s="25">
        <v>223.98</v>
      </c>
      <c r="CH7" s="25">
        <v>225.09</v>
      </c>
      <c r="CI7" s="25">
        <v>224.82</v>
      </c>
      <c r="CJ7" s="25">
        <v>230.85</v>
      </c>
      <c r="CK7" s="25">
        <v>174.75</v>
      </c>
      <c r="CL7" s="25">
        <v>44.88</v>
      </c>
      <c r="CM7" s="25">
        <v>38.479999999999997</v>
      </c>
      <c r="CN7" s="25">
        <v>43.18</v>
      </c>
      <c r="CO7" s="25">
        <v>43.75</v>
      </c>
      <c r="CP7" s="25">
        <v>43.49</v>
      </c>
      <c r="CQ7" s="25">
        <v>50.29</v>
      </c>
      <c r="CR7" s="25">
        <v>49.64</v>
      </c>
      <c r="CS7" s="25">
        <v>49.38</v>
      </c>
      <c r="CT7" s="25">
        <v>50.09</v>
      </c>
      <c r="CU7" s="25">
        <v>50.1</v>
      </c>
      <c r="CV7" s="25">
        <v>59.97</v>
      </c>
      <c r="CW7" s="25">
        <v>91.02</v>
      </c>
      <c r="CX7" s="25">
        <v>90.58</v>
      </c>
      <c r="CY7" s="25">
        <v>90.38</v>
      </c>
      <c r="CZ7" s="25">
        <v>88.95</v>
      </c>
      <c r="DA7" s="25">
        <v>89.05</v>
      </c>
      <c r="DB7" s="25">
        <v>77.73</v>
      </c>
      <c r="DC7" s="25">
        <v>78.09</v>
      </c>
      <c r="DD7" s="25">
        <v>78.010000000000005</v>
      </c>
      <c r="DE7" s="25">
        <v>77.599999999999994</v>
      </c>
      <c r="DF7" s="25">
        <v>77.3</v>
      </c>
      <c r="DG7" s="25">
        <v>89.76</v>
      </c>
      <c r="DH7" s="25">
        <v>48.86</v>
      </c>
      <c r="DI7" s="25">
        <v>50.74</v>
      </c>
      <c r="DJ7" s="25">
        <v>45.2</v>
      </c>
      <c r="DK7" s="25">
        <v>46.37</v>
      </c>
      <c r="DL7" s="25">
        <v>50.14</v>
      </c>
      <c r="DM7" s="25">
        <v>45.85</v>
      </c>
      <c r="DN7" s="25">
        <v>47.31</v>
      </c>
      <c r="DO7" s="25">
        <v>47.5</v>
      </c>
      <c r="DP7" s="25">
        <v>48.41</v>
      </c>
      <c r="DQ7" s="25">
        <v>50.02</v>
      </c>
      <c r="DR7" s="25">
        <v>51.51</v>
      </c>
      <c r="DS7" s="25">
        <v>1.1399999999999999</v>
      </c>
      <c r="DT7" s="25">
        <v>0</v>
      </c>
      <c r="DU7" s="25">
        <v>0</v>
      </c>
      <c r="DV7" s="25">
        <v>0</v>
      </c>
      <c r="DW7" s="25">
        <v>0</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2024-02-21T01:47:07Z</cp:lastPrinted>
  <dcterms:created xsi:type="dcterms:W3CDTF">2023-12-05T00:48:37Z</dcterms:created>
  <dcterms:modified xsi:type="dcterms:W3CDTF">2024-02-21T01:47:10Z</dcterms:modified>
  <cp:category/>
</cp:coreProperties>
</file>