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520d5d8\上下水道課\●下水道 - cybozu　(H30.7.9～建設ﾊｰﾄﾞより移行）\19.)令和５年度\起債関係\18.公営企業に係る経営比較分析表（令和４年度決算）の分析等について\提出\"/>
    </mc:Choice>
  </mc:AlternateContent>
  <workbookProtection workbookAlgorithmName="SHA-512" workbookHashValue="8MnCy1D7Bvd5YXDAgKxc3I2xOk7G5CGAc5gD57fYOUZDz78yvHlvz0GU2hdb9JNVN2kmmuPDfrDgLXTO5GrE9Q==" workbookSaltValue="63nJsVtWxyKVQ/xh7XDcI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W8" i="4"/>
  <c r="P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<sst xmlns="http://schemas.openxmlformats.org/spreadsheetml/2006/main" count="275" uniqueCount="117">
  <si>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</si>
  <si>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</si>
  <si>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</si>
  <si>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</si>
  <si>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</si>
  <si>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</si>
  <si>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</si>
  <si>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</si>
  <si>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</si>
  <si>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</si>
  <si>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</si>
  <si>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</si>
  <si>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</si>
  <si>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</si>
  <si>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</si>
  <si>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</si>
  <si>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</si>
  <si>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</si>
  <si>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</si>
  <si>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</si>
  <si>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</si>
  <si>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</si>
  <si>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</si>
  <si>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</si>
  <si>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</si>
  <si>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</si>
  <si>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</si>
  <si>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</si>
  <si>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</si>
  <si>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</si>
  <si>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</si>
  <si>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</si>
  <si>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</si>
  <si>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</si>
  <si>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</si>
  <si>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</si>
  <si>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</si>
  <si>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</si>
  <si>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</si>
  <si>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</si>
  <si>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</si>
  <si>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</si>
  <si>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</si>
  <si>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</si>
  <si>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</si>
  <si>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</si>
  <si>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</si>
  <si>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</si>
  <si>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</si>
  <si>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</si>
  <si>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</si>
  <si>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</si>
  <si>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</si>
  <si>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</si>
  <si>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</si>
  <si>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</si>
  <si>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</si>
  <si>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</si>
  <si>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</si>
  <si>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</si>
  <si>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</si>
  <si>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</si>
  <si>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</si>
  <si>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</si>
  <si>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</si>
  <si>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</si>
  <si>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</si>
  <si>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</si>
  <si>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</si>
  <si>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</si>
  <si>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</si>
  <si>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</si>
  <si>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</si>
  <si>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</si>
  <si>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</si>
  <si>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</si>
  <si>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</si>
  <si>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</si>
  <si>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</si>
  <si>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</si>
  <si>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</si>
  <si>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</si>
  <si>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</si>
  <si>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</si>
  <si>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</si>
  <si>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</si>
  <si>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</si>
  <si>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</si>
  <si>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</si>
  <si>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</si>
  <si>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</si>
  <si>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</si>
  <si>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</si>
  <si>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</si>
  <si>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</si>
  <si>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</si>
  <si>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村田町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</si>
  <si>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</si>
  <si>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</si>
  <si>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</si>
  <si>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</si>
  <si>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</si>
  <si>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</si>
  <si>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</si>
  <si>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</si>
  <si>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</si>
  <si>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</si>
  <si>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</si>
  <si>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</si>
  <si>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</si>
  <si>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</si>
  <si>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</si>
  <si>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</si>
  <si>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</si>
  <si>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全体として、人口減少による使用料収入及び有収水量の伸び悩みが下水道事業会計に負担となっており、一般会計からの繰入金にも限界があることから、より一層の効率的な事業運営を図り、更には料金改定も視野に入れることになる。　　　　
これらに対応するため、経営戦略に基づいた計画的な施設の更新を進めるとともに、民間活力、広域化及び共同化について引き続き検討しコスト削減に努める。
</t>
    <rPh sb="30" eb="33">
      <t>ゲスイドウ</t>
    </rPh>
    <rPh sb="33" eb="35">
      <t>ジギョウ</t>
    </rPh>
    <rPh sb="35" eb="37">
      <t>カイケイ</t>
    </rPh>
    <phoneticPr fontId="4"/>
  </si>
  <si>
    <t>令和２年４月１日から地方公営企業法の全部適用となった。
①経常収支比率は、100％を上回っているが、使用料収入だけでは費用を賄えず、一般会計からの繰入金に頼っている状況となっている。料金体系は平成30年4月に見直しを行ったが、引き続き経費削減策を講じる必要がある。
②累積欠損金は発生していない。
③流動比率は、類似団体の平均を大きく上回り、短期的に支払うべき債権に対して支払能力を確保しているが、引き続き経費削減策や適正な使用料収入を検討する必要がある。
④企業債残高対事業規模比率は、施設・設備の改築工事により新たな企業債発行をしたため残高が増え指標は前年度より増となった。また、類似団体の平均より高くなっているので、使用料収入に対して計画的な企業債発行に努める。
⑤経費回収率は、100％を下回っているため、適正な使用料収入の確保や汚水処理費の削減に努める。　
⑥汚水処理原価は、類似団体の平均を上回っており、人口減少に伴う有収水量の伸び悩みが懸念されるため、今後も有収水量の増加に努める。
⑦施設利用率は、年々人口減少傾向にあり計画時の人口と開きが出てきているため、施設に余裕がある状態にある。　
⑧水洗化率は、98.60％と類似団体平均を上回っており、今後も引き続き水洗化啓発に取り組んでいく。</t>
    <rPh sb="53" eb="55">
      <t>シュウニュウ</t>
    </rPh>
    <rPh sb="150" eb="152">
      <t>リュウドウ</t>
    </rPh>
    <rPh sb="152" eb="154">
      <t>ヒリツ</t>
    </rPh>
    <rPh sb="156" eb="158">
      <t>ルイジ</t>
    </rPh>
    <rPh sb="158" eb="160">
      <t>ダンタイ</t>
    </rPh>
    <rPh sb="161" eb="163">
      <t>ヘイキン</t>
    </rPh>
    <rPh sb="164" eb="165">
      <t>オオ</t>
    </rPh>
    <rPh sb="167" eb="169">
      <t>ウワマワ</t>
    </rPh>
    <rPh sb="171" eb="174">
      <t>タンキテキ</t>
    </rPh>
    <rPh sb="175" eb="177">
      <t>シハラ</t>
    </rPh>
    <rPh sb="180" eb="182">
      <t>サイケン</t>
    </rPh>
    <rPh sb="183" eb="184">
      <t>タイ</t>
    </rPh>
    <rPh sb="186" eb="188">
      <t>シハラ</t>
    </rPh>
    <rPh sb="188" eb="190">
      <t>ノウリョク</t>
    </rPh>
    <rPh sb="191" eb="193">
      <t>カクホ</t>
    </rPh>
    <rPh sb="199" eb="200">
      <t>ヒ</t>
    </rPh>
    <rPh sb="201" eb="202">
      <t>ツヅ</t>
    </rPh>
    <rPh sb="203" eb="205">
      <t>ケイヒ</t>
    </rPh>
    <rPh sb="205" eb="207">
      <t>サクゲン</t>
    </rPh>
    <rPh sb="207" eb="208">
      <t>サク</t>
    </rPh>
    <rPh sb="209" eb="211">
      <t>テキセイ</t>
    </rPh>
    <rPh sb="212" eb="215">
      <t>シヨウリョウ</t>
    </rPh>
    <rPh sb="215" eb="217">
      <t>シュウニュウ</t>
    </rPh>
    <rPh sb="218" eb="220">
      <t>ケントウ</t>
    </rPh>
    <rPh sb="222" eb="224">
      <t>ヒツヨウ</t>
    </rPh>
    <rPh sb="244" eb="246">
      <t>シセツ</t>
    </rPh>
    <rPh sb="247" eb="249">
      <t>セツビ</t>
    </rPh>
    <rPh sb="252" eb="254">
      <t>コウジ</t>
    </rPh>
    <rPh sb="257" eb="258">
      <t>アラ</t>
    </rPh>
    <rPh sb="260" eb="262">
      <t>キギョウ</t>
    </rPh>
    <rPh sb="262" eb="263">
      <t>サイ</t>
    </rPh>
    <rPh sb="263" eb="265">
      <t>ハッコウ</t>
    </rPh>
    <rPh sb="270" eb="272">
      <t>ザンダカ</t>
    </rPh>
    <rPh sb="273" eb="274">
      <t>フ</t>
    </rPh>
    <rPh sb="275" eb="277">
      <t>シヒョウ</t>
    </rPh>
    <rPh sb="278" eb="281">
      <t>ゼンネンド</t>
    </rPh>
    <rPh sb="283" eb="284">
      <t>ゾウ</t>
    </rPh>
    <rPh sb="292" eb="294">
      <t>ルイジ</t>
    </rPh>
    <rPh sb="294" eb="296">
      <t>ダンタイ</t>
    </rPh>
    <rPh sb="297" eb="299">
      <t>ヘイキン</t>
    </rPh>
    <rPh sb="311" eb="314">
      <t>シヨウリョウ</t>
    </rPh>
    <rPh sb="378" eb="379">
      <t>ツト</t>
    </rPh>
    <rPh sb="401" eb="402">
      <t>ウワ</t>
    </rPh>
    <rPh sb="436" eb="438">
      <t>ユウシュウ</t>
    </rPh>
    <phoneticPr fontId="4"/>
  </si>
  <si>
    <t>平成4年度より事業に着手し、平成8年より供用を開始している。
①有形固定資産原価償却費率は類似団体に比べ低い指標となっている。
②管渠老朽化率は0％であり、耐用年数（50年）を超過した管渠は存在しないものの、今後耐用年数を迎える固定資産が多く存在する。今後、更新の時期を迎えるため、機能診断及び最適整備構想により、耐用年数を迎える施設・設備の改築に向けて整備を進める。
③管渠改善率は施設・設備の改築工事を行った。今後も継続して適切な施設・設備の改築に努める。</t>
    <rPh sb="54" eb="56">
      <t>シヒョウ</t>
    </rPh>
    <rPh sb="65" eb="67">
      <t>カンキョ</t>
    </rPh>
    <rPh sb="67" eb="70">
      <t>ロウキュウカ</t>
    </rPh>
    <rPh sb="70" eb="71">
      <t>リツ</t>
    </rPh>
    <rPh sb="78" eb="80">
      <t>タイヨウ</t>
    </rPh>
    <rPh sb="80" eb="82">
      <t>ネンスウ</t>
    </rPh>
    <rPh sb="85" eb="86">
      <t>ネン</t>
    </rPh>
    <rPh sb="88" eb="90">
      <t>チョウカ</t>
    </rPh>
    <rPh sb="92" eb="94">
      <t>カンキョ</t>
    </rPh>
    <rPh sb="95" eb="97">
      <t>ソンザイ</t>
    </rPh>
    <rPh sb="104" eb="106">
      <t>コンゴ</t>
    </rPh>
    <rPh sb="106" eb="108">
      <t>タイヨウ</t>
    </rPh>
    <rPh sb="108" eb="110">
      <t>ネンスウ</t>
    </rPh>
    <rPh sb="111" eb="112">
      <t>ムカ</t>
    </rPh>
    <rPh sb="114" eb="116">
      <t>コテイ</t>
    </rPh>
    <rPh sb="116" eb="118">
      <t>シサン</t>
    </rPh>
    <rPh sb="119" eb="120">
      <t>オオ</t>
    </rPh>
    <rPh sb="121" eb="123">
      <t>ソンザイ</t>
    </rPh>
    <rPh sb="126" eb="128">
      <t>コンゴ</t>
    </rPh>
    <rPh sb="129" eb="131">
      <t>コウシン</t>
    </rPh>
    <rPh sb="132" eb="134">
      <t>ジキ</t>
    </rPh>
    <rPh sb="135" eb="136">
      <t>ムカ</t>
    </rPh>
    <rPh sb="141" eb="143">
      <t>キノウ</t>
    </rPh>
    <rPh sb="143" eb="145">
      <t>シンダン</t>
    </rPh>
    <rPh sb="145" eb="146">
      <t>オヨ</t>
    </rPh>
    <rPh sb="147" eb="149">
      <t>サイテキ</t>
    </rPh>
    <rPh sb="149" eb="151">
      <t>セイビ</t>
    </rPh>
    <rPh sb="151" eb="153">
      <t>コウソウ</t>
    </rPh>
    <rPh sb="157" eb="159">
      <t>タイヨウ</t>
    </rPh>
    <rPh sb="159" eb="161">
      <t>ネンスウ</t>
    </rPh>
    <rPh sb="162" eb="163">
      <t>ムカ</t>
    </rPh>
    <rPh sb="165" eb="167">
      <t>シセツ</t>
    </rPh>
    <rPh sb="168" eb="170">
      <t>セツビ</t>
    </rPh>
    <rPh sb="171" eb="173">
      <t>カイチク</t>
    </rPh>
    <rPh sb="174" eb="175">
      <t>ム</t>
    </rPh>
    <rPh sb="177" eb="179">
      <t>セイビ</t>
    </rPh>
    <rPh sb="180" eb="181">
      <t>スス</t>
    </rPh>
    <rPh sb="186" eb="188">
      <t>カンキョ</t>
    </rPh>
    <rPh sb="188" eb="190">
      <t>カイゼン</t>
    </rPh>
    <rPh sb="190" eb="191">
      <t>リツ</t>
    </rPh>
    <rPh sb="192" eb="194">
      <t>シセツ</t>
    </rPh>
    <rPh sb="195" eb="197">
      <t>セツビ</t>
    </rPh>
    <rPh sb="198" eb="200">
      <t>カイチク</t>
    </rPh>
    <rPh sb="200" eb="202">
      <t>コウジ</t>
    </rPh>
    <rPh sb="203" eb="204">
      <t>オコナ</t>
    </rPh>
    <rPh sb="207" eb="209">
      <t>コンゴ</t>
    </rPh>
    <rPh sb="210" eb="212">
      <t>ケイゾク</t>
    </rPh>
    <rPh sb="214" eb="216">
      <t>テキセツ</t>
    </rPh>
    <rPh sb="217" eb="219">
      <t>シセツ</t>
    </rPh>
    <rPh sb="220" eb="222">
      <t>セツビ</t>
    </rPh>
    <rPh sb="223" eb="225">
      <t>カイチク</t>
    </rPh>
    <rPh sb="226" eb="22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</si>
</sst>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c:v>0.5</c:v>
                </c:pt>
              </c:numCache>
            </c:numRef>
          </c:val>
          <c:extLst>
            <c:ext xmlns:c16="http://schemas.microsoft.com/office/drawing/2014/chart" uri="{C3380CC4-5D6E-409C-BE32-E72D297353CC}">
              <c16:uniqueId val="{00000000-4889-4BE2-9B17-6F928DB8630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4889-4BE2-9B17-6F928DB8630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43.96</c:v>
                </c:pt>
                <c:pt idx="3">
                  <c:v>36.81</c:v>
                </c:pt>
                <c:pt idx="4">
                  <c:v>35.71</c:v>
                </c:pt>
              </c:numCache>
            </c:numRef>
          </c:val>
          <c:extLst>
            <c:ext xmlns:c16="http://schemas.microsoft.com/office/drawing/2014/chart" uri="{C3380CC4-5D6E-409C-BE32-E72D297353CC}">
              <c16:uniqueId val="{00000000-35FC-44B6-943D-4307586FC88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35FC-44B6-943D-4307586FC88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98.32</c:v>
                </c:pt>
                <c:pt idx="3">
                  <c:v>98.65</c:v>
                </c:pt>
                <c:pt idx="4">
                  <c:v>98.6</c:v>
                </c:pt>
              </c:numCache>
            </c:numRef>
          </c:val>
          <c:extLst>
            <c:ext xmlns:c16="http://schemas.microsoft.com/office/drawing/2014/chart" uri="{C3380CC4-5D6E-409C-BE32-E72D297353CC}">
              <c16:uniqueId val="{00000000-0929-4D76-9024-9C4159AA25F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0929-4D76-9024-9C4159AA25F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114.01</c:v>
                </c:pt>
                <c:pt idx="3">
                  <c:v>103.44</c:v>
                </c:pt>
                <c:pt idx="4">
                  <c:v>108.93</c:v>
                </c:pt>
              </c:numCache>
            </c:numRef>
          </c:val>
          <c:extLst>
            <c:ext xmlns:c16="http://schemas.microsoft.com/office/drawing/2014/chart" uri="{C3380CC4-5D6E-409C-BE32-E72D297353CC}">
              <c16:uniqueId val="{00000000-A769-4D39-818F-6FDEF778BCC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A769-4D39-818F-6FDEF778BCC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3.44</c:v>
                </c:pt>
                <c:pt idx="3">
                  <c:v>6.88</c:v>
                </c:pt>
                <c:pt idx="4">
                  <c:v>9.5500000000000007</c:v>
                </c:pt>
              </c:numCache>
            </c:numRef>
          </c:val>
          <c:extLst>
            <c:ext xmlns:c16="http://schemas.microsoft.com/office/drawing/2014/chart" uri="{C3380CC4-5D6E-409C-BE32-E72D297353CC}">
              <c16:uniqueId val="{00000000-DC8F-4F9E-882F-B7DD26B9D9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DC8F-4F9E-882F-B7DD26B9D9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751-4993-BA8E-6DD569370E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751-4993-BA8E-6DD569370E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442-413E-BF61-CAA671FC435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D442-413E-BF61-CAA671FC435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21.17</c:v>
                </c:pt>
                <c:pt idx="3">
                  <c:v>86.78</c:v>
                </c:pt>
                <c:pt idx="4">
                  <c:v>114.63</c:v>
                </c:pt>
              </c:numCache>
            </c:numRef>
          </c:val>
          <c:extLst>
            <c:ext xmlns:c16="http://schemas.microsoft.com/office/drawing/2014/chart" uri="{C3380CC4-5D6E-409C-BE32-E72D297353CC}">
              <c16:uniqueId val="{00000000-146A-4C83-A211-5700C3CF803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146A-4C83-A211-5700C3CF803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1521.44</c:v>
                </c:pt>
                <c:pt idx="3">
                  <c:v>1269.0999999999999</c:v>
                </c:pt>
                <c:pt idx="4">
                  <c:v>1393.78</c:v>
                </c:pt>
              </c:numCache>
            </c:numRef>
          </c:val>
          <c:extLst>
            <c:ext xmlns:c16="http://schemas.microsoft.com/office/drawing/2014/chart" uri="{C3380CC4-5D6E-409C-BE32-E72D297353CC}">
              <c16:uniqueId val="{00000000-9A10-4D26-B408-0109E163FE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9A10-4D26-B408-0109E163FE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80.62</c:v>
                </c:pt>
                <c:pt idx="3">
                  <c:v>91.47</c:v>
                </c:pt>
                <c:pt idx="4">
                  <c:v>75.260000000000005</c:v>
                </c:pt>
              </c:numCache>
            </c:numRef>
          </c:val>
          <c:extLst>
            <c:ext xmlns:c16="http://schemas.microsoft.com/office/drawing/2014/chart" uri="{C3380CC4-5D6E-409C-BE32-E72D297353CC}">
              <c16:uniqueId val="{00000000-D216-430B-A592-4FCC1D0A225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D216-430B-A592-4FCC1D0A225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287.10000000000002</c:v>
                </c:pt>
                <c:pt idx="3">
                  <c:v>256.67</c:v>
                </c:pt>
                <c:pt idx="4">
                  <c:v>318.14</c:v>
                </c:pt>
              </c:numCache>
            </c:numRef>
          </c:val>
          <c:extLst>
            <c:ext xmlns:c16="http://schemas.microsoft.com/office/drawing/2014/chart" uri="{C3380CC4-5D6E-409C-BE32-E72D297353CC}">
              <c16:uniqueId val="{00000000-F4D8-450A-A426-85D040207F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F4D8-450A-A426-85D040207F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村田町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10241</v>
      </c>
      <c r="AM8" s="46"/>
      <c r="AN8" s="46"/>
      <c r="AO8" s="46"/>
      <c r="AP8" s="46"/>
      <c r="AQ8" s="46"/>
      <c r="AR8" s="46"/>
      <c r="AS8" s="46"/>
      <c r="AT8" s="45">
        <f>データ!T6</f>
        <v>78.38</v>
      </c>
      <c r="AU8" s="45"/>
      <c r="AV8" s="45"/>
      <c r="AW8" s="45"/>
      <c r="AX8" s="45"/>
      <c r="AY8" s="45"/>
      <c r="AZ8" s="45"/>
      <c r="BA8" s="45"/>
      <c r="BB8" s="45">
        <f>データ!U6</f>
        <v>130.66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86.9</v>
      </c>
      <c r="J10" s="45"/>
      <c r="K10" s="45"/>
      <c r="L10" s="45"/>
      <c r="M10" s="45"/>
      <c r="N10" s="45"/>
      <c r="O10" s="45"/>
      <c r="P10" s="45">
        <f>データ!P6</f>
        <v>2.8</v>
      </c>
      <c r="Q10" s="45"/>
      <c r="R10" s="45"/>
      <c r="S10" s="45"/>
      <c r="T10" s="45"/>
      <c r="U10" s="45"/>
      <c r="V10" s="45"/>
      <c r="W10" s="45">
        <f>データ!Q6</f>
        <v>90.26</v>
      </c>
      <c r="X10" s="45"/>
      <c r="Y10" s="45"/>
      <c r="Z10" s="45"/>
      <c r="AA10" s="45"/>
      <c r="AB10" s="45"/>
      <c r="AC10" s="45"/>
      <c r="AD10" s="46">
        <f>データ!R6</f>
        <v>4614</v>
      </c>
      <c r="AE10" s="46"/>
      <c r="AF10" s="46"/>
      <c r="AG10" s="46"/>
      <c r="AH10" s="46"/>
      <c r="AI10" s="46"/>
      <c r="AJ10" s="46"/>
      <c r="AK10" s="2"/>
      <c r="AL10" s="46">
        <f>データ!V6</f>
        <v>285</v>
      </c>
      <c r="AM10" s="46"/>
      <c r="AN10" s="46"/>
      <c r="AO10" s="46"/>
      <c r="AP10" s="46"/>
      <c r="AQ10" s="46"/>
      <c r="AR10" s="46"/>
      <c r="AS10" s="46"/>
      <c r="AT10" s="45">
        <f>データ!W6</f>
        <v>0.37</v>
      </c>
      <c r="AU10" s="45"/>
      <c r="AV10" s="45"/>
      <c r="AW10" s="45"/>
      <c r="AX10" s="45"/>
      <c r="AY10" s="45"/>
      <c r="AZ10" s="45"/>
      <c r="BA10" s="45"/>
      <c r="BB10" s="45">
        <f>データ!X6</f>
        <v>770.27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TyGj31MIpxqE9cq60vAUUbgUbETdZQQNnlDJY6vvI2i2PypsANa0uEP0ep3bk6Ott0jPqH+P+Nc+OzG5kbp/xw==" saltValue="MV9hZafGYvwyAWrIEqHfD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43222</v>
      </c>
      <c r="D6" s="19">
        <f t="shared" si="3"/>
        <v>46</v>
      </c>
      <c r="E6" s="19">
        <f t="shared" si="3"/>
        <v>17</v>
      </c>
      <c r="F6" s="19">
        <f t="shared" si="3"/>
        <v>5</v>
      </c>
      <c r="G6" s="19">
        <f t="shared" si="3"/>
        <v>0</v>
      </c>
      <c r="H6" s="19" t="str">
        <f t="shared" si="3"/>
        <v>宮城県　村田町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86.9</v>
      </c>
      <c r="P6" s="20">
        <f t="shared" si="3"/>
        <v>2.8</v>
      </c>
      <c r="Q6" s="20">
        <f t="shared" si="3"/>
        <v>90.26</v>
      </c>
      <c r="R6" s="20">
        <f t="shared" si="3"/>
        <v>4614</v>
      </c>
      <c r="S6" s="20">
        <f t="shared" si="3"/>
        <v>10241</v>
      </c>
      <c r="T6" s="20">
        <f t="shared" si="3"/>
        <v>78.38</v>
      </c>
      <c r="U6" s="20">
        <f t="shared" si="3"/>
        <v>130.66</v>
      </c>
      <c r="V6" s="20">
        <f t="shared" si="3"/>
        <v>285</v>
      </c>
      <c r="W6" s="20">
        <f t="shared" si="3"/>
        <v>0.37</v>
      </c>
      <c r="X6" s="20">
        <f t="shared" si="3"/>
        <v>770.27</v>
      </c>
      <c r="Y6" s="21" t="str">
        <f>IF(Y7="",NA(),Y7)</f>
        <v>-</v>
      </c>
      <c r="Z6" s="21" t="str">
        <f t="shared" ref="Z6:AH6" si="4">IF(Z7="",NA(),Z7)</f>
        <v>-</v>
      </c>
      <c r="AA6" s="21">
        <f t="shared" si="4"/>
        <v>114.01</v>
      </c>
      <c r="AB6" s="21">
        <f t="shared" si="4"/>
        <v>103.44</v>
      </c>
      <c r="AC6" s="21">
        <f t="shared" si="4"/>
        <v>108.93</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21.17</v>
      </c>
      <c r="AX6" s="21">
        <f t="shared" si="6"/>
        <v>86.78</v>
      </c>
      <c r="AY6" s="21">
        <f t="shared" si="6"/>
        <v>114.63</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1521.44</v>
      </c>
      <c r="BI6" s="21">
        <f t="shared" si="7"/>
        <v>1269.0999999999999</v>
      </c>
      <c r="BJ6" s="21">
        <f t="shared" si="7"/>
        <v>1393.78</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80.62</v>
      </c>
      <c r="BT6" s="21">
        <f t="shared" si="8"/>
        <v>91.47</v>
      </c>
      <c r="BU6" s="21">
        <f t="shared" si="8"/>
        <v>75.260000000000005</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287.10000000000002</v>
      </c>
      <c r="CE6" s="21">
        <f t="shared" si="9"/>
        <v>256.67</v>
      </c>
      <c r="CF6" s="21">
        <f t="shared" si="9"/>
        <v>318.14</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43.96</v>
      </c>
      <c r="CP6" s="21">
        <f t="shared" si="10"/>
        <v>36.81</v>
      </c>
      <c r="CQ6" s="21">
        <f t="shared" si="10"/>
        <v>35.71</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98.32</v>
      </c>
      <c r="DA6" s="21">
        <f t="shared" si="11"/>
        <v>98.65</v>
      </c>
      <c r="DB6" s="21">
        <f t="shared" si="11"/>
        <v>98.6</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3.44</v>
      </c>
      <c r="DL6" s="21">
        <f t="shared" si="12"/>
        <v>6.88</v>
      </c>
      <c r="DM6" s="21">
        <f t="shared" si="12"/>
        <v>9.5500000000000007</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1">
        <f t="shared" si="14"/>
        <v>0.5</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43222</v>
      </c>
      <c r="D7" s="23">
        <v>46</v>
      </c>
      <c r="E7" s="23">
        <v>17</v>
      </c>
      <c r="F7" s="23">
        <v>5</v>
      </c>
      <c r="G7" s="23">
        <v>0</v>
      </c>
      <c r="H7" s="23" t="s">
        <v>96</v>
      </c>
      <c r="I7" s="23" t="s">
        <v>97</v>
      </c>
      <c r="J7" s="23" t="s">
        <v>98</v>
      </c>
      <c r="K7" s="23" t="s">
        <v>99</v>
      </c>
      <c r="L7" s="23" t="s">
        <v>100</v>
      </c>
      <c r="M7" s="23" t="s">
        <v>101</v>
      </c>
      <c r="N7" s="24" t="s">
        <v>102</v>
      </c>
      <c r="O7" s="24">
        <v>86.9</v>
      </c>
      <c r="P7" s="24">
        <v>2.8</v>
      </c>
      <c r="Q7" s="24">
        <v>90.26</v>
      </c>
      <c r="R7" s="24">
        <v>4614</v>
      </c>
      <c r="S7" s="24">
        <v>10241</v>
      </c>
      <c r="T7" s="24">
        <v>78.38</v>
      </c>
      <c r="U7" s="24">
        <v>130.66</v>
      </c>
      <c r="V7" s="24">
        <v>285</v>
      </c>
      <c r="W7" s="24">
        <v>0.37</v>
      </c>
      <c r="X7" s="24">
        <v>770.27</v>
      </c>
      <c r="Y7" s="24" t="s">
        <v>102</v>
      </c>
      <c r="Z7" s="24" t="s">
        <v>102</v>
      </c>
      <c r="AA7" s="24">
        <v>114.01</v>
      </c>
      <c r="AB7" s="24">
        <v>103.44</v>
      </c>
      <c r="AC7" s="24">
        <v>108.93</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21.17</v>
      </c>
      <c r="AX7" s="24">
        <v>86.78</v>
      </c>
      <c r="AY7" s="24">
        <v>114.63</v>
      </c>
      <c r="AZ7" s="24" t="s">
        <v>102</v>
      </c>
      <c r="BA7" s="24" t="s">
        <v>102</v>
      </c>
      <c r="BB7" s="24">
        <v>29.13</v>
      </c>
      <c r="BC7" s="24">
        <v>35.69</v>
      </c>
      <c r="BD7" s="24">
        <v>38.4</v>
      </c>
      <c r="BE7" s="24">
        <v>36.94</v>
      </c>
      <c r="BF7" s="24" t="s">
        <v>102</v>
      </c>
      <c r="BG7" s="24" t="s">
        <v>102</v>
      </c>
      <c r="BH7" s="24">
        <v>1521.44</v>
      </c>
      <c r="BI7" s="24">
        <v>1269.0999999999999</v>
      </c>
      <c r="BJ7" s="24">
        <v>1393.78</v>
      </c>
      <c r="BK7" s="24" t="s">
        <v>102</v>
      </c>
      <c r="BL7" s="24" t="s">
        <v>102</v>
      </c>
      <c r="BM7" s="24">
        <v>867.83</v>
      </c>
      <c r="BN7" s="24">
        <v>791.76</v>
      </c>
      <c r="BO7" s="24">
        <v>900.82</v>
      </c>
      <c r="BP7" s="24">
        <v>809.19</v>
      </c>
      <c r="BQ7" s="24" t="s">
        <v>102</v>
      </c>
      <c r="BR7" s="24" t="s">
        <v>102</v>
      </c>
      <c r="BS7" s="24">
        <v>80.62</v>
      </c>
      <c r="BT7" s="24">
        <v>91.47</v>
      </c>
      <c r="BU7" s="24">
        <v>75.260000000000005</v>
      </c>
      <c r="BV7" s="24" t="s">
        <v>102</v>
      </c>
      <c r="BW7" s="24" t="s">
        <v>102</v>
      </c>
      <c r="BX7" s="24">
        <v>57.08</v>
      </c>
      <c r="BY7" s="24">
        <v>56.26</v>
      </c>
      <c r="BZ7" s="24">
        <v>52.94</v>
      </c>
      <c r="CA7" s="24">
        <v>57.02</v>
      </c>
      <c r="CB7" s="24" t="s">
        <v>102</v>
      </c>
      <c r="CC7" s="24" t="s">
        <v>102</v>
      </c>
      <c r="CD7" s="24">
        <v>287.10000000000002</v>
      </c>
      <c r="CE7" s="24">
        <v>256.67</v>
      </c>
      <c r="CF7" s="24">
        <v>318.14</v>
      </c>
      <c r="CG7" s="24" t="s">
        <v>102</v>
      </c>
      <c r="CH7" s="24" t="s">
        <v>102</v>
      </c>
      <c r="CI7" s="24">
        <v>274.99</v>
      </c>
      <c r="CJ7" s="24">
        <v>282.08999999999997</v>
      </c>
      <c r="CK7" s="24">
        <v>303.27999999999997</v>
      </c>
      <c r="CL7" s="24">
        <v>273.68</v>
      </c>
      <c r="CM7" s="24" t="s">
        <v>102</v>
      </c>
      <c r="CN7" s="24" t="s">
        <v>102</v>
      </c>
      <c r="CO7" s="24">
        <v>43.96</v>
      </c>
      <c r="CP7" s="24">
        <v>36.81</v>
      </c>
      <c r="CQ7" s="24">
        <v>35.71</v>
      </c>
      <c r="CR7" s="24" t="s">
        <v>102</v>
      </c>
      <c r="CS7" s="24" t="s">
        <v>102</v>
      </c>
      <c r="CT7" s="24">
        <v>54.83</v>
      </c>
      <c r="CU7" s="24">
        <v>66.53</v>
      </c>
      <c r="CV7" s="24">
        <v>52.35</v>
      </c>
      <c r="CW7" s="24">
        <v>52.55</v>
      </c>
      <c r="CX7" s="24" t="s">
        <v>102</v>
      </c>
      <c r="CY7" s="24" t="s">
        <v>102</v>
      </c>
      <c r="CZ7" s="24">
        <v>98.32</v>
      </c>
      <c r="DA7" s="24">
        <v>98.65</v>
      </c>
      <c r="DB7" s="24">
        <v>98.6</v>
      </c>
      <c r="DC7" s="24" t="s">
        <v>102</v>
      </c>
      <c r="DD7" s="24" t="s">
        <v>102</v>
      </c>
      <c r="DE7" s="24">
        <v>84.7</v>
      </c>
      <c r="DF7" s="24">
        <v>84.67</v>
      </c>
      <c r="DG7" s="24">
        <v>84.39</v>
      </c>
      <c r="DH7" s="24">
        <v>87.3</v>
      </c>
      <c r="DI7" s="24" t="s">
        <v>102</v>
      </c>
      <c r="DJ7" s="24" t="s">
        <v>102</v>
      </c>
      <c r="DK7" s="24">
        <v>3.44</v>
      </c>
      <c r="DL7" s="24">
        <v>6.88</v>
      </c>
      <c r="DM7" s="24">
        <v>9.5500000000000007</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0.5</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2024-02-06T01:03:02Z</cp:lastPrinted>
  <dcterms:created xsi:type="dcterms:W3CDTF">2023-12-12T00:59:56Z</dcterms:created>
  <dcterms:modified xsi:type="dcterms:W3CDTF">2024-02-06T01:07:08Z</dcterms:modified>
  <cp:category/>
</cp:coreProperties>
</file>