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1 事業別★\01法適用事業\04　下水道事業\02_特環（174）\"/>
    </mc:Choice>
  </mc:AlternateContent>
  <workbookProtection workbookAlgorithmName="SHA-512" workbookHashValue="tB//XQ8IT+2GfJrBo68oU4sNGZJRiWqF2I2Vp1yriCQ7DGgKWTV3V1oJVZ2n3zqaKybrqQZs8pYlYFu5u1iMUA==" workbookSaltValue="NdiwyXJVe5Cy/GReemlXcQ==" workbookSpinCount="100000" lockStructure="1"/>
  <bookViews>
    <workbookView xWindow="0" yWindow="0" windowWidth="17985" windowHeight="5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<sst xmlns="http://schemas.openxmlformats.org/spreadsheetml/2006/main" count="275" uniqueCount="115">
  <si>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</si>
  <si>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</si>
  <si>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</si>
  <si>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</si>
  <si>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</si>
  <si>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</si>
  <si>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</si>
  <si>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</si>
  <si>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</si>
  <si>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</si>
  <si>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</si>
  <si>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</si>
  <si>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</si>
  <si>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</si>
  <si>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</si>
  <si>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</si>
  <si>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</si>
  <si>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</si>
  <si>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</si>
  <si>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</si>
  <si>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</si>
  <si>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</si>
  <si>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</si>
  <si>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</si>
  <si>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</si>
  <si>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</si>
  <si>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</si>
  <si>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</si>
  <si>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</si>
  <si>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</si>
  <si>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</si>
  <si>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</si>
  <si>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</si>
  <si>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</si>
  <si>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</si>
  <si>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</si>
  <si>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</si>
  <si>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</si>
  <si>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</si>
  <si>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</si>
  <si>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</si>
  <si>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</si>
  <si>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</si>
  <si>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</si>
  <si>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</si>
  <si>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</si>
  <si>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</si>
  <si>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</si>
  <si>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</si>
  <si>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</si>
  <si>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</si>
  <si>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</si>
  <si>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</si>
  <si>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</si>
  <si>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</si>
  <si>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</si>
  <si>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</si>
  <si>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</si>
  <si>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</si>
  <si>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</si>
  <si>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</si>
  <si>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</si>
  <si>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</si>
  <si>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</si>
  <si>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</si>
  <si>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</si>
  <si>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</si>
  <si>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</si>
  <si>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</si>
  <si>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</si>
  <si>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</si>
  <si>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</si>
  <si>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</si>
  <si>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</si>
  <si>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</si>
  <si>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</si>
  <si>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</si>
  <si>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</si>
  <si>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</si>
  <si>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</si>
  <si>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</si>
  <si>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</si>
  <si>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</si>
  <si>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</si>
  <si>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</si>
  <si>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</si>
  <si>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</si>
  <si>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</si>
  <si>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</si>
  <si>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</si>
  <si>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</si>
  <si>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</si>
  <si>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</si>
  <si>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</si>
  <si>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</si>
  <si>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</si>
  <si>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</si>
  <si>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</si>
  <si>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</si>
  <si>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</si>
  <si>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</si>
  <si>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</si>
  <si>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</si>
  <si>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</si>
  <si>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</si>
  <si>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</si>
  <si>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</si>
  <si>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</si>
  <si>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</si>
  <si>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</si>
  <si>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</si>
  <si>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</si>
  <si>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②管渠老朽化率
③管渠改善率
　①有形固定資産減価償却率は9.88％で，類似団体と比較すると22.69ポイント低い。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</si>
  <si>
    <t xml:space="preserve">　前年度に比べ，改善した指標もあるが，経常収支比率，経費回収率が低下しており，汚水処理原価も増加した。すでに概成しており，有収水量の減少や経費の増加に直面していることから，収入増加と経費抑制をあわせて取り組まなければならない。
　令和2年度から地方公営企業法を適用し，損益や資産・負債の状況が明らかになった。中長期的な安定経営のため，今後，課題の把握とその改善に努めることが重要と考えている。
</t>
  </si>
  <si>
    <r>
      <t>①経常収支比率
　単年度の収支が99.13％であり，前年度と比較し7.69ポイント減少した。</t>
    </r>
    <r>
      <rPr>
        <sz val="8.5"/>
        <color theme="1"/>
        <rFont val="ＭＳ ゴシック"/>
        <family val="3"/>
        <charset val="128"/>
      </rPr>
      <t xml:space="preserve">経常費用のうち資本費は減少しており，繰入対象額減に伴う他会計補助金の減など経常収益減少が主な要因である。今後下水道使用料収入確保と支出抑制に努める必要がある。
②累積欠損金比率　　発生していない。
③流動比率
　望ましい数値である100％以上と乖離が生じている。流動負債の大半である企業債の翌年度償還額が多額で，その財源を償還年度の一般会計繰入金に依存している状況である。流動資産増加と計画的な企業債借入により償還額を抑制していくことが必要である。
④企業債残高対事業規模比率
　一般会計負担額を除いた企業債残高が営業収益の約9倍となっている。改善のためには新規借入抑制と営業収益の増が必要である。
⑤経費回収率
　類似団体との比較では12.66ポイント高いが100％以下であり，汚水処理に要する費用を下水道使用料で賄えていない状況である。使用料の増と汚水処理費用の抑制に努める必要がある。
⑥汚水処理原価
　汚水1㎥当たりの処理単価は218.10円で，類似団体と比較すると24.51円高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6.22ポイント低い。処理場の規模に対して処理水量が少ないため施設利用率が低くなっている。⑧の水洗化率も似団体と比べ11.45ポイント低い。水洗便所設置済人口を増やすことで水洗化率と施設利用率の向上が見込まれ，公共用水域の保全につながることから，下水道への接続勧奨に取り組む必要がある。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</si>
</sst>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5"/>
      <color theme="1"/>
      <name val="ＭＳ ゴシック"/>
      <family val="3"/>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0-44D9-ACCD-6436515503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E7C0-44D9-ACCD-6436515503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27.1</c:v>
                </c:pt>
                <c:pt idx="3">
                  <c:v>35.5</c:v>
                </c:pt>
                <c:pt idx="4">
                  <c:v>39.08</c:v>
                </c:pt>
              </c:numCache>
            </c:numRef>
          </c:val>
          <c:extLst>
            <c:ext xmlns:c16="http://schemas.microsoft.com/office/drawing/2014/chart" uri="{C3380CC4-5D6E-409C-BE32-E72D297353CC}">
              <c16:uniqueId val="{00000000-DF7A-4FA2-B33A-209C34A7B7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DF7A-4FA2-B33A-209C34A7B7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75.930000000000007</c:v>
                </c:pt>
                <c:pt idx="3">
                  <c:v>76.599999999999994</c:v>
                </c:pt>
                <c:pt idx="4">
                  <c:v>76.92</c:v>
                </c:pt>
              </c:numCache>
            </c:numRef>
          </c:val>
          <c:extLst>
            <c:ext xmlns:c16="http://schemas.microsoft.com/office/drawing/2014/chart" uri="{C3380CC4-5D6E-409C-BE32-E72D297353CC}">
              <c16:uniqueId val="{00000000-56FB-41D2-BA65-E9780B9A72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56FB-41D2-BA65-E9780B9A72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114.84</c:v>
                </c:pt>
                <c:pt idx="3">
                  <c:v>106.82</c:v>
                </c:pt>
                <c:pt idx="4">
                  <c:v>99.13</c:v>
                </c:pt>
              </c:numCache>
            </c:numRef>
          </c:val>
          <c:extLst>
            <c:ext xmlns:c16="http://schemas.microsoft.com/office/drawing/2014/chart" uri="{C3380CC4-5D6E-409C-BE32-E72D297353CC}">
              <c16:uniqueId val="{00000000-307F-450A-A223-E991704D4E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307F-450A-A223-E991704D4E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6.74</c:v>
                </c:pt>
                <c:pt idx="4">
                  <c:v>9.8800000000000008</c:v>
                </c:pt>
              </c:numCache>
            </c:numRef>
          </c:val>
          <c:extLst>
            <c:ext xmlns:c16="http://schemas.microsoft.com/office/drawing/2014/chart" uri="{C3380CC4-5D6E-409C-BE32-E72D297353CC}">
              <c16:uniqueId val="{00000000-2662-4EBE-AE83-C40F807827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2662-4EBE-AE83-C40F807827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E5-4882-995D-0973E529BF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FAE5-4882-995D-0973E529BF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08-482D-92E7-A48F620CD9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B108-482D-92E7-A48F620CD9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36.25</c:v>
                </c:pt>
                <c:pt idx="3">
                  <c:v>52.48</c:v>
                </c:pt>
                <c:pt idx="4">
                  <c:v>55.45</c:v>
                </c:pt>
              </c:numCache>
            </c:numRef>
          </c:val>
          <c:extLst>
            <c:ext xmlns:c16="http://schemas.microsoft.com/office/drawing/2014/chart" uri="{C3380CC4-5D6E-409C-BE32-E72D297353CC}">
              <c16:uniqueId val="{00000000-41B5-40DB-9B05-923F6023CB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41B5-40DB-9B05-923F6023CB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1895.27</c:v>
                </c:pt>
                <c:pt idx="3">
                  <c:v>1737.32</c:v>
                </c:pt>
                <c:pt idx="4">
                  <c:v>931.16</c:v>
                </c:pt>
              </c:numCache>
            </c:numRef>
          </c:val>
          <c:extLst>
            <c:ext xmlns:c16="http://schemas.microsoft.com/office/drawing/2014/chart" uri="{C3380CC4-5D6E-409C-BE32-E72D297353CC}">
              <c16:uniqueId val="{00000000-0CF2-4465-8C18-70B5593C7B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0CF2-4465-8C18-70B5593C7B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88.08</c:v>
                </c:pt>
                <c:pt idx="3">
                  <c:v>95.83</c:v>
                </c:pt>
                <c:pt idx="4">
                  <c:v>94.47</c:v>
                </c:pt>
              </c:numCache>
            </c:numRef>
          </c:val>
          <c:extLst>
            <c:ext xmlns:c16="http://schemas.microsoft.com/office/drawing/2014/chart" uri="{C3380CC4-5D6E-409C-BE32-E72D297353CC}">
              <c16:uniqueId val="{00000000-5F44-4ECA-A150-5D68B3F073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5F44-4ECA-A150-5D68B3F073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219.69</c:v>
                </c:pt>
                <c:pt idx="3">
                  <c:v>216.93</c:v>
                </c:pt>
                <c:pt idx="4">
                  <c:v>218.1</c:v>
                </c:pt>
              </c:numCache>
            </c:numRef>
          </c:val>
          <c:extLst>
            <c:ext xmlns:c16="http://schemas.microsoft.com/office/drawing/2014/chart" uri="{C3380CC4-5D6E-409C-BE32-E72D297353CC}">
              <c16:uniqueId val="{00000000-1928-4537-9B9F-E9557734FB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1928-4537-9B9F-E9557734FB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55" zoomScaleNormal="5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13</v>
      </c>
      <c r="J7" s="30"/>
      <c r="K7" s="30"/>
      <c r="L7" s="30"/>
      <c r="M7" s="30"/>
      <c r="N7" s="30"/>
      <c r="O7" s="30"/>
      <c r="P7" s="30" t="s">
        <v>5</v>
      </c>
      <c r="Q7" s="30"/>
      <c r="R7" s="30"/>
      <c r="S7" s="30"/>
      <c r="T7" s="30"/>
      <c r="U7" s="30"/>
      <c r="V7" s="30"/>
      <c r="W7" s="30" t="s">
        <v>15</v>
      </c>
      <c r="X7" s="30"/>
      <c r="Y7" s="30"/>
      <c r="Z7" s="30"/>
      <c r="AA7" s="30"/>
      <c r="AB7" s="30"/>
      <c r="AC7" s="30"/>
      <c r="AD7" s="30" t="s">
        <v>4</v>
      </c>
      <c r="AE7" s="30"/>
      <c r="AF7" s="30"/>
      <c r="AG7" s="30"/>
      <c r="AH7" s="30"/>
      <c r="AI7" s="30"/>
      <c r="AJ7" s="30"/>
      <c r="AK7" s="3"/>
      <c r="AL7" s="30" t="s">
        <v>0</v>
      </c>
      <c r="AM7" s="30"/>
      <c r="AN7" s="30"/>
      <c r="AO7" s="30"/>
      <c r="AP7" s="30"/>
      <c r="AQ7" s="30"/>
      <c r="AR7" s="30"/>
      <c r="AS7" s="30"/>
      <c r="AT7" s="30" t="s">
        <v>9</v>
      </c>
      <c r="AU7" s="30"/>
      <c r="AV7" s="30"/>
      <c r="AW7" s="30"/>
      <c r="AX7" s="30"/>
      <c r="AY7" s="30"/>
      <c r="AZ7" s="30"/>
      <c r="BA7" s="30"/>
      <c r="BB7" s="30" t="s">
        <v>17</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125444</v>
      </c>
      <c r="AM8" s="36"/>
      <c r="AN8" s="36"/>
      <c r="AO8" s="36"/>
      <c r="AP8" s="36"/>
      <c r="AQ8" s="36"/>
      <c r="AR8" s="36"/>
      <c r="AS8" s="36"/>
      <c r="AT8" s="37">
        <f>データ!T6</f>
        <v>796.81</v>
      </c>
      <c r="AU8" s="37"/>
      <c r="AV8" s="37"/>
      <c r="AW8" s="37"/>
      <c r="AX8" s="37"/>
      <c r="AY8" s="37"/>
      <c r="AZ8" s="37"/>
      <c r="BA8" s="37"/>
      <c r="BB8" s="37">
        <f>データ!U6</f>
        <v>157.43</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23</v>
      </c>
      <c r="J9" s="30"/>
      <c r="K9" s="30"/>
      <c r="L9" s="30"/>
      <c r="M9" s="30"/>
      <c r="N9" s="30"/>
      <c r="O9" s="30"/>
      <c r="P9" s="30" t="s">
        <v>25</v>
      </c>
      <c r="Q9" s="30"/>
      <c r="R9" s="30"/>
      <c r="S9" s="30"/>
      <c r="T9" s="30"/>
      <c r="U9" s="30"/>
      <c r="V9" s="30"/>
      <c r="W9" s="30" t="s">
        <v>26</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63.31</v>
      </c>
      <c r="J10" s="37"/>
      <c r="K10" s="37"/>
      <c r="L10" s="37"/>
      <c r="M10" s="37"/>
      <c r="N10" s="37"/>
      <c r="O10" s="37"/>
      <c r="P10" s="37">
        <f>データ!P6</f>
        <v>4.75</v>
      </c>
      <c r="Q10" s="37"/>
      <c r="R10" s="37"/>
      <c r="S10" s="37"/>
      <c r="T10" s="37"/>
      <c r="U10" s="37"/>
      <c r="V10" s="37"/>
      <c r="W10" s="37">
        <f>データ!Q6</f>
        <v>84.31</v>
      </c>
      <c r="X10" s="37"/>
      <c r="Y10" s="37"/>
      <c r="Z10" s="37"/>
      <c r="AA10" s="37"/>
      <c r="AB10" s="37"/>
      <c r="AC10" s="37"/>
      <c r="AD10" s="36">
        <f>データ!R6</f>
        <v>3740</v>
      </c>
      <c r="AE10" s="36"/>
      <c r="AF10" s="36"/>
      <c r="AG10" s="36"/>
      <c r="AH10" s="36"/>
      <c r="AI10" s="36"/>
      <c r="AJ10" s="36"/>
      <c r="AK10" s="2"/>
      <c r="AL10" s="36">
        <f>データ!V6</f>
        <v>5927</v>
      </c>
      <c r="AM10" s="36"/>
      <c r="AN10" s="36"/>
      <c r="AO10" s="36"/>
      <c r="AP10" s="36"/>
      <c r="AQ10" s="36"/>
      <c r="AR10" s="36"/>
      <c r="AS10" s="36"/>
      <c r="AT10" s="37">
        <f>データ!W6</f>
        <v>3.24</v>
      </c>
      <c r="AU10" s="37"/>
      <c r="AV10" s="37"/>
      <c r="AW10" s="37"/>
      <c r="AX10" s="37"/>
      <c r="AY10" s="37"/>
      <c r="AZ10" s="37"/>
      <c r="BA10" s="37"/>
      <c r="BB10" s="37">
        <f>データ!X6</f>
        <v>1829.32</v>
      </c>
      <c r="BC10" s="37"/>
      <c r="BD10" s="37"/>
      <c r="BE10" s="37"/>
      <c r="BF10" s="37"/>
      <c r="BG10" s="37"/>
      <c r="BH10" s="37"/>
      <c r="BI10" s="37"/>
      <c r="BJ10" s="2"/>
      <c r="BK10" s="2"/>
      <c r="BL10" s="75" t="s">
        <v>37</v>
      </c>
      <c r="BM10" s="76"/>
      <c r="BN10" s="77" t="s">
        <v>16</v>
      </c>
      <c r="BO10" s="77"/>
      <c r="BP10" s="77"/>
      <c r="BQ10" s="77"/>
      <c r="BR10" s="77"/>
      <c r="BS10" s="77"/>
      <c r="BT10" s="77"/>
      <c r="BU10" s="77"/>
      <c r="BV10" s="77"/>
      <c r="BW10" s="77"/>
      <c r="BX10" s="77"/>
      <c r="BY10" s="7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38</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28</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39</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6"/>
      <c r="BM44" s="67"/>
      <c r="BN44" s="67"/>
      <c r="BO44" s="67"/>
      <c r="BP44" s="67"/>
      <c r="BQ44" s="67"/>
      <c r="BR44" s="67"/>
      <c r="BS44" s="67"/>
      <c r="BT44" s="67"/>
      <c r="BU44" s="67"/>
      <c r="BV44" s="67"/>
      <c r="BW44" s="67"/>
      <c r="BX44" s="67"/>
      <c r="BY44" s="67"/>
      <c r="BZ44" s="6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41</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9" t="s">
        <v>112</v>
      </c>
      <c r="BM47" s="70"/>
      <c r="BN47" s="70"/>
      <c r="BO47" s="70"/>
      <c r="BP47" s="70"/>
      <c r="BQ47" s="70"/>
      <c r="BR47" s="70"/>
      <c r="BS47" s="70"/>
      <c r="BT47" s="70"/>
      <c r="BU47" s="70"/>
      <c r="BV47" s="70"/>
      <c r="BW47" s="70"/>
      <c r="BX47" s="70"/>
      <c r="BY47" s="70"/>
      <c r="BZ47" s="7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9"/>
      <c r="BM48" s="70"/>
      <c r="BN48" s="70"/>
      <c r="BO48" s="70"/>
      <c r="BP48" s="70"/>
      <c r="BQ48" s="70"/>
      <c r="BR48" s="70"/>
      <c r="BS48" s="70"/>
      <c r="BT48" s="70"/>
      <c r="BU48" s="70"/>
      <c r="BV48" s="70"/>
      <c r="BW48" s="70"/>
      <c r="BX48" s="70"/>
      <c r="BY48" s="70"/>
      <c r="BZ48" s="7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9"/>
      <c r="BM49" s="70"/>
      <c r="BN49" s="70"/>
      <c r="BO49" s="70"/>
      <c r="BP49" s="70"/>
      <c r="BQ49" s="70"/>
      <c r="BR49" s="70"/>
      <c r="BS49" s="70"/>
      <c r="BT49" s="70"/>
      <c r="BU49" s="70"/>
      <c r="BV49" s="70"/>
      <c r="BW49" s="70"/>
      <c r="BX49" s="70"/>
      <c r="BY49" s="70"/>
      <c r="BZ49" s="7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9"/>
      <c r="BM50" s="70"/>
      <c r="BN50" s="70"/>
      <c r="BO50" s="70"/>
      <c r="BP50" s="70"/>
      <c r="BQ50" s="70"/>
      <c r="BR50" s="70"/>
      <c r="BS50" s="70"/>
      <c r="BT50" s="70"/>
      <c r="BU50" s="70"/>
      <c r="BV50" s="70"/>
      <c r="BW50" s="70"/>
      <c r="BX50" s="70"/>
      <c r="BY50" s="70"/>
      <c r="BZ50" s="7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9"/>
      <c r="BM51" s="70"/>
      <c r="BN51" s="70"/>
      <c r="BO51" s="70"/>
      <c r="BP51" s="70"/>
      <c r="BQ51" s="70"/>
      <c r="BR51" s="70"/>
      <c r="BS51" s="70"/>
      <c r="BT51" s="70"/>
      <c r="BU51" s="70"/>
      <c r="BV51" s="70"/>
      <c r="BW51" s="70"/>
      <c r="BX51" s="70"/>
      <c r="BY51" s="70"/>
      <c r="BZ51" s="7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9"/>
      <c r="BM52" s="70"/>
      <c r="BN52" s="70"/>
      <c r="BO52" s="70"/>
      <c r="BP52" s="70"/>
      <c r="BQ52" s="70"/>
      <c r="BR52" s="70"/>
      <c r="BS52" s="70"/>
      <c r="BT52" s="70"/>
      <c r="BU52" s="70"/>
      <c r="BV52" s="70"/>
      <c r="BW52" s="70"/>
      <c r="BX52" s="70"/>
      <c r="BY52" s="70"/>
      <c r="BZ52" s="7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9"/>
      <c r="BM53" s="70"/>
      <c r="BN53" s="70"/>
      <c r="BO53" s="70"/>
      <c r="BP53" s="70"/>
      <c r="BQ53" s="70"/>
      <c r="BR53" s="70"/>
      <c r="BS53" s="70"/>
      <c r="BT53" s="70"/>
      <c r="BU53" s="70"/>
      <c r="BV53" s="70"/>
      <c r="BW53" s="70"/>
      <c r="BX53" s="70"/>
      <c r="BY53" s="70"/>
      <c r="BZ53" s="7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9"/>
      <c r="BM54" s="70"/>
      <c r="BN54" s="70"/>
      <c r="BO54" s="70"/>
      <c r="BP54" s="70"/>
      <c r="BQ54" s="70"/>
      <c r="BR54" s="70"/>
      <c r="BS54" s="70"/>
      <c r="BT54" s="70"/>
      <c r="BU54" s="70"/>
      <c r="BV54" s="70"/>
      <c r="BW54" s="70"/>
      <c r="BX54" s="70"/>
      <c r="BY54" s="70"/>
      <c r="BZ54" s="7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9"/>
      <c r="BM55" s="70"/>
      <c r="BN55" s="70"/>
      <c r="BO55" s="70"/>
      <c r="BP55" s="70"/>
      <c r="BQ55" s="70"/>
      <c r="BR55" s="70"/>
      <c r="BS55" s="70"/>
      <c r="BT55" s="70"/>
      <c r="BU55" s="70"/>
      <c r="BV55" s="70"/>
      <c r="BW55" s="70"/>
      <c r="BX55" s="70"/>
      <c r="BY55" s="70"/>
      <c r="BZ55" s="71"/>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9"/>
      <c r="BM56" s="70"/>
      <c r="BN56" s="70"/>
      <c r="BO56" s="70"/>
      <c r="BP56" s="70"/>
      <c r="BQ56" s="70"/>
      <c r="BR56" s="70"/>
      <c r="BS56" s="70"/>
      <c r="BT56" s="70"/>
      <c r="BU56" s="70"/>
      <c r="BV56" s="70"/>
      <c r="BW56" s="70"/>
      <c r="BX56" s="70"/>
      <c r="BY56" s="70"/>
      <c r="BZ56" s="71"/>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9"/>
      <c r="BM57" s="70"/>
      <c r="BN57" s="70"/>
      <c r="BO57" s="70"/>
      <c r="BP57" s="70"/>
      <c r="BQ57" s="70"/>
      <c r="BR57" s="70"/>
      <c r="BS57" s="70"/>
      <c r="BT57" s="70"/>
      <c r="BU57" s="70"/>
      <c r="BV57" s="70"/>
      <c r="BW57" s="70"/>
      <c r="BX57" s="70"/>
      <c r="BY57" s="70"/>
      <c r="BZ57" s="71"/>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9"/>
      <c r="BM58" s="70"/>
      <c r="BN58" s="70"/>
      <c r="BO58" s="70"/>
      <c r="BP58" s="70"/>
      <c r="BQ58" s="70"/>
      <c r="BR58" s="70"/>
      <c r="BS58" s="70"/>
      <c r="BT58" s="70"/>
      <c r="BU58" s="70"/>
      <c r="BV58" s="70"/>
      <c r="BW58" s="70"/>
      <c r="BX58" s="70"/>
      <c r="BY58" s="70"/>
      <c r="BZ58" s="7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9"/>
      <c r="BM59" s="70"/>
      <c r="BN59" s="70"/>
      <c r="BO59" s="70"/>
      <c r="BP59" s="70"/>
      <c r="BQ59" s="70"/>
      <c r="BR59" s="70"/>
      <c r="BS59" s="70"/>
      <c r="BT59" s="70"/>
      <c r="BU59" s="70"/>
      <c r="BV59" s="70"/>
      <c r="BW59" s="70"/>
      <c r="BX59" s="70"/>
      <c r="BY59" s="70"/>
      <c r="BZ59" s="71"/>
    </row>
    <row r="60" spans="1:78" ht="13.5" customHeight="1" x14ac:dyDescent="0.15">
      <c r="A60" s="2"/>
      <c r="B60" s="53" t="s">
        <v>10</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9"/>
      <c r="BM60" s="70"/>
      <c r="BN60" s="70"/>
      <c r="BO60" s="70"/>
      <c r="BP60" s="70"/>
      <c r="BQ60" s="70"/>
      <c r="BR60" s="70"/>
      <c r="BS60" s="70"/>
      <c r="BT60" s="70"/>
      <c r="BU60" s="70"/>
      <c r="BV60" s="70"/>
      <c r="BW60" s="70"/>
      <c r="BX60" s="70"/>
      <c r="BY60" s="70"/>
      <c r="BZ60" s="71"/>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9"/>
      <c r="BM61" s="70"/>
      <c r="BN61" s="70"/>
      <c r="BO61" s="70"/>
      <c r="BP61" s="70"/>
      <c r="BQ61" s="70"/>
      <c r="BR61" s="70"/>
      <c r="BS61" s="70"/>
      <c r="BT61" s="70"/>
      <c r="BU61" s="70"/>
      <c r="BV61" s="70"/>
      <c r="BW61" s="70"/>
      <c r="BX61" s="70"/>
      <c r="BY61" s="70"/>
      <c r="BZ61" s="7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9"/>
      <c r="BM62" s="70"/>
      <c r="BN62" s="70"/>
      <c r="BO62" s="70"/>
      <c r="BP62" s="70"/>
      <c r="BQ62" s="70"/>
      <c r="BR62" s="70"/>
      <c r="BS62" s="70"/>
      <c r="BT62" s="70"/>
      <c r="BU62" s="70"/>
      <c r="BV62" s="70"/>
      <c r="BW62" s="70"/>
      <c r="BX62" s="70"/>
      <c r="BY62" s="70"/>
      <c r="BZ62" s="7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2"/>
      <c r="BM63" s="73"/>
      <c r="BN63" s="73"/>
      <c r="BO63" s="73"/>
      <c r="BP63" s="73"/>
      <c r="BQ63" s="73"/>
      <c r="BR63" s="73"/>
      <c r="BS63" s="73"/>
      <c r="BT63" s="73"/>
      <c r="BU63" s="73"/>
      <c r="BV63" s="73"/>
      <c r="BW63" s="73"/>
      <c r="BX63" s="73"/>
      <c r="BY63" s="73"/>
      <c r="BZ63" s="7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7</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9"/>
      <c r="BM67" s="70"/>
      <c r="BN67" s="70"/>
      <c r="BO67" s="70"/>
      <c r="BP67" s="70"/>
      <c r="BQ67" s="70"/>
      <c r="BR67" s="70"/>
      <c r="BS67" s="70"/>
      <c r="BT67" s="70"/>
      <c r="BU67" s="70"/>
      <c r="BV67" s="70"/>
      <c r="BW67" s="70"/>
      <c r="BX67" s="70"/>
      <c r="BY67" s="70"/>
      <c r="BZ67" s="7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9"/>
      <c r="BM68" s="70"/>
      <c r="BN68" s="70"/>
      <c r="BO68" s="70"/>
      <c r="BP68" s="70"/>
      <c r="BQ68" s="70"/>
      <c r="BR68" s="70"/>
      <c r="BS68" s="70"/>
      <c r="BT68" s="70"/>
      <c r="BU68" s="70"/>
      <c r="BV68" s="70"/>
      <c r="BW68" s="70"/>
      <c r="BX68" s="70"/>
      <c r="BY68" s="70"/>
      <c r="BZ68" s="7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9"/>
      <c r="BM69" s="70"/>
      <c r="BN69" s="70"/>
      <c r="BO69" s="70"/>
      <c r="BP69" s="70"/>
      <c r="BQ69" s="70"/>
      <c r="BR69" s="70"/>
      <c r="BS69" s="70"/>
      <c r="BT69" s="70"/>
      <c r="BU69" s="70"/>
      <c r="BV69" s="70"/>
      <c r="BW69" s="70"/>
      <c r="BX69" s="70"/>
      <c r="BY69" s="70"/>
      <c r="BZ69" s="7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9"/>
      <c r="BM70" s="70"/>
      <c r="BN70" s="70"/>
      <c r="BO70" s="70"/>
      <c r="BP70" s="70"/>
      <c r="BQ70" s="70"/>
      <c r="BR70" s="70"/>
      <c r="BS70" s="70"/>
      <c r="BT70" s="70"/>
      <c r="BU70" s="70"/>
      <c r="BV70" s="70"/>
      <c r="BW70" s="70"/>
      <c r="BX70" s="70"/>
      <c r="BY70" s="70"/>
      <c r="BZ70" s="7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9"/>
      <c r="BM71" s="70"/>
      <c r="BN71" s="70"/>
      <c r="BO71" s="70"/>
      <c r="BP71" s="70"/>
      <c r="BQ71" s="70"/>
      <c r="BR71" s="70"/>
      <c r="BS71" s="70"/>
      <c r="BT71" s="70"/>
      <c r="BU71" s="70"/>
      <c r="BV71" s="70"/>
      <c r="BW71" s="70"/>
      <c r="BX71" s="70"/>
      <c r="BY71" s="70"/>
      <c r="BZ71" s="7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9"/>
      <c r="BM72" s="70"/>
      <c r="BN72" s="70"/>
      <c r="BO72" s="70"/>
      <c r="BP72" s="70"/>
      <c r="BQ72" s="70"/>
      <c r="BR72" s="70"/>
      <c r="BS72" s="70"/>
      <c r="BT72" s="70"/>
      <c r="BU72" s="70"/>
      <c r="BV72" s="70"/>
      <c r="BW72" s="70"/>
      <c r="BX72" s="70"/>
      <c r="BY72" s="70"/>
      <c r="BZ72" s="7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9"/>
      <c r="BM73" s="70"/>
      <c r="BN73" s="70"/>
      <c r="BO73" s="70"/>
      <c r="BP73" s="70"/>
      <c r="BQ73" s="70"/>
      <c r="BR73" s="70"/>
      <c r="BS73" s="70"/>
      <c r="BT73" s="70"/>
      <c r="BU73" s="70"/>
      <c r="BV73" s="70"/>
      <c r="BW73" s="70"/>
      <c r="BX73" s="70"/>
      <c r="BY73" s="70"/>
      <c r="BZ73" s="7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9"/>
      <c r="BM74" s="70"/>
      <c r="BN74" s="70"/>
      <c r="BO74" s="70"/>
      <c r="BP74" s="70"/>
      <c r="BQ74" s="70"/>
      <c r="BR74" s="70"/>
      <c r="BS74" s="70"/>
      <c r="BT74" s="70"/>
      <c r="BU74" s="70"/>
      <c r="BV74" s="70"/>
      <c r="BW74" s="70"/>
      <c r="BX74" s="70"/>
      <c r="BY74" s="70"/>
      <c r="BZ74" s="7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9"/>
      <c r="BM75" s="70"/>
      <c r="BN75" s="70"/>
      <c r="BO75" s="70"/>
      <c r="BP75" s="70"/>
      <c r="BQ75" s="70"/>
      <c r="BR75" s="70"/>
      <c r="BS75" s="70"/>
      <c r="BT75" s="70"/>
      <c r="BU75" s="70"/>
      <c r="BV75" s="70"/>
      <c r="BW75" s="70"/>
      <c r="BX75" s="70"/>
      <c r="BY75" s="70"/>
      <c r="BZ75" s="7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9"/>
      <c r="BM76" s="70"/>
      <c r="BN76" s="70"/>
      <c r="BO76" s="70"/>
      <c r="BP76" s="70"/>
      <c r="BQ76" s="70"/>
      <c r="BR76" s="70"/>
      <c r="BS76" s="70"/>
      <c r="BT76" s="70"/>
      <c r="BU76" s="70"/>
      <c r="BV76" s="70"/>
      <c r="BW76" s="70"/>
      <c r="BX76" s="70"/>
      <c r="BY76" s="70"/>
      <c r="BZ76" s="7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9"/>
      <c r="BM77" s="70"/>
      <c r="BN77" s="70"/>
      <c r="BO77" s="70"/>
      <c r="BP77" s="70"/>
      <c r="BQ77" s="70"/>
      <c r="BR77" s="70"/>
      <c r="BS77" s="70"/>
      <c r="BT77" s="70"/>
      <c r="BU77" s="70"/>
      <c r="BV77" s="70"/>
      <c r="BW77" s="70"/>
      <c r="BX77" s="70"/>
      <c r="BY77" s="70"/>
      <c r="BZ77" s="7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9"/>
      <c r="BM78" s="70"/>
      <c r="BN78" s="70"/>
      <c r="BO78" s="70"/>
      <c r="BP78" s="70"/>
      <c r="BQ78" s="70"/>
      <c r="BR78" s="70"/>
      <c r="BS78" s="70"/>
      <c r="BT78" s="70"/>
      <c r="BU78" s="70"/>
      <c r="BV78" s="70"/>
      <c r="BW78" s="70"/>
      <c r="BX78" s="70"/>
      <c r="BY78" s="70"/>
      <c r="BZ78" s="71"/>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9"/>
      <c r="BM79" s="70"/>
      <c r="BN79" s="70"/>
      <c r="BO79" s="70"/>
      <c r="BP79" s="70"/>
      <c r="BQ79" s="70"/>
      <c r="BR79" s="70"/>
      <c r="BS79" s="70"/>
      <c r="BT79" s="70"/>
      <c r="BU79" s="70"/>
      <c r="BV79" s="70"/>
      <c r="BW79" s="70"/>
      <c r="BX79" s="70"/>
      <c r="BY79" s="70"/>
      <c r="BZ79" s="71"/>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9"/>
      <c r="BM80" s="70"/>
      <c r="BN80" s="70"/>
      <c r="BO80" s="70"/>
      <c r="BP80" s="70"/>
      <c r="BQ80" s="70"/>
      <c r="BR80" s="70"/>
      <c r="BS80" s="70"/>
      <c r="BT80" s="70"/>
      <c r="BU80" s="70"/>
      <c r="BV80" s="70"/>
      <c r="BW80" s="70"/>
      <c r="BX80" s="70"/>
      <c r="BY80" s="70"/>
      <c r="BZ80" s="71"/>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9"/>
      <c r="BM81" s="70"/>
      <c r="BN81" s="70"/>
      <c r="BO81" s="70"/>
      <c r="BP81" s="70"/>
      <c r="BQ81" s="70"/>
      <c r="BR81" s="70"/>
      <c r="BS81" s="70"/>
      <c r="BT81" s="70"/>
      <c r="BU81" s="70"/>
      <c r="BV81" s="70"/>
      <c r="BW81" s="70"/>
      <c r="BX81" s="70"/>
      <c r="BY81" s="70"/>
      <c r="BZ81" s="71"/>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2"/>
      <c r="BM82" s="73"/>
      <c r="BN82" s="73"/>
      <c r="BO82" s="73"/>
      <c r="BP82" s="73"/>
      <c r="BQ82" s="73"/>
      <c r="BR82" s="73"/>
      <c r="BS82" s="73"/>
      <c r="BT82" s="73"/>
      <c r="BU82" s="73"/>
      <c r="BV82" s="73"/>
      <c r="BW82" s="73"/>
      <c r="BX82" s="73"/>
      <c r="BY82" s="73"/>
      <c r="BZ82" s="74"/>
    </row>
    <row r="83" spans="1:78" x14ac:dyDescent="0.15">
      <c r="C83" s="46" t="s">
        <v>42</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6" t="s">
        <v>43</v>
      </c>
      <c r="C84" s="6"/>
      <c r="D84" s="6"/>
      <c r="E84" s="6" t="s">
        <v>45</v>
      </c>
      <c r="F84" s="6" t="s">
        <v>46</v>
      </c>
      <c r="G84" s="6" t="s">
        <v>47</v>
      </c>
      <c r="H84" s="6" t="s">
        <v>40</v>
      </c>
      <c r="I84" s="6" t="s">
        <v>8</v>
      </c>
      <c r="J84" s="6" t="s">
        <v>48</v>
      </c>
      <c r="K84" s="6" t="s">
        <v>49</v>
      </c>
      <c r="L84" s="6" t="s">
        <v>32</v>
      </c>
      <c r="M84" s="6" t="s">
        <v>35</v>
      </c>
      <c r="N84" s="6" t="s">
        <v>51</v>
      </c>
      <c r="O84" s="6" t="s">
        <v>53</v>
      </c>
    </row>
    <row r="85" spans="1:78" hidden="1" x14ac:dyDescent="0.15">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zIHuqDCt+AEh3SG+OW4i/skrd5M5i9wrn/837CwdmCXAvk97/xGNik/W3qpnGo7Z6o5PWCx6Mu2dlSluFO5LTA==" saltValue="0rC4eUl+Fm2bzIY3v8bYW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31</v>
      </c>
      <c r="C3" s="16" t="s">
        <v>57</v>
      </c>
      <c r="D3" s="16" t="s">
        <v>58</v>
      </c>
      <c r="E3" s="16" t="s">
        <v>3</v>
      </c>
      <c r="F3" s="16" t="s">
        <v>2</v>
      </c>
      <c r="G3" s="16" t="s">
        <v>24</v>
      </c>
      <c r="H3" s="79" t="s">
        <v>59</v>
      </c>
      <c r="I3" s="80"/>
      <c r="J3" s="80"/>
      <c r="K3" s="80"/>
      <c r="L3" s="80"/>
      <c r="M3" s="80"/>
      <c r="N3" s="80"/>
      <c r="O3" s="80"/>
      <c r="P3" s="80"/>
      <c r="Q3" s="80"/>
      <c r="R3" s="80"/>
      <c r="S3" s="80"/>
      <c r="T3" s="80"/>
      <c r="U3" s="80"/>
      <c r="V3" s="80"/>
      <c r="W3" s="80"/>
      <c r="X3" s="81"/>
      <c r="Y3" s="85" t="s">
        <v>52</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10</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x14ac:dyDescent="0.15">
      <c r="A4" s="14" t="s">
        <v>60</v>
      </c>
      <c r="B4" s="17"/>
      <c r="C4" s="17"/>
      <c r="D4" s="17"/>
      <c r="E4" s="17"/>
      <c r="F4" s="17"/>
      <c r="G4" s="17"/>
      <c r="H4" s="82"/>
      <c r="I4" s="83"/>
      <c r="J4" s="83"/>
      <c r="K4" s="83"/>
      <c r="L4" s="83"/>
      <c r="M4" s="83"/>
      <c r="N4" s="83"/>
      <c r="O4" s="83"/>
      <c r="P4" s="83"/>
      <c r="Q4" s="83"/>
      <c r="R4" s="83"/>
      <c r="S4" s="83"/>
      <c r="T4" s="83"/>
      <c r="U4" s="83"/>
      <c r="V4" s="83"/>
      <c r="W4" s="83"/>
      <c r="X4" s="84"/>
      <c r="Y4" s="86" t="s">
        <v>50</v>
      </c>
      <c r="Z4" s="86"/>
      <c r="AA4" s="86"/>
      <c r="AB4" s="86"/>
      <c r="AC4" s="86"/>
      <c r="AD4" s="86"/>
      <c r="AE4" s="86"/>
      <c r="AF4" s="86"/>
      <c r="AG4" s="86"/>
      <c r="AH4" s="86"/>
      <c r="AI4" s="86"/>
      <c r="AJ4" s="86" t="s">
        <v>44</v>
      </c>
      <c r="AK4" s="86"/>
      <c r="AL4" s="86"/>
      <c r="AM4" s="86"/>
      <c r="AN4" s="86"/>
      <c r="AO4" s="86"/>
      <c r="AP4" s="86"/>
      <c r="AQ4" s="86"/>
      <c r="AR4" s="86"/>
      <c r="AS4" s="86"/>
      <c r="AT4" s="86"/>
      <c r="AU4" s="86" t="s">
        <v>27</v>
      </c>
      <c r="AV4" s="86"/>
      <c r="AW4" s="86"/>
      <c r="AX4" s="86"/>
      <c r="AY4" s="86"/>
      <c r="AZ4" s="86"/>
      <c r="BA4" s="86"/>
      <c r="BB4" s="86"/>
      <c r="BC4" s="86"/>
      <c r="BD4" s="86"/>
      <c r="BE4" s="86"/>
      <c r="BF4" s="86" t="s">
        <v>62</v>
      </c>
      <c r="BG4" s="86"/>
      <c r="BH4" s="86"/>
      <c r="BI4" s="86"/>
      <c r="BJ4" s="86"/>
      <c r="BK4" s="86"/>
      <c r="BL4" s="86"/>
      <c r="BM4" s="86"/>
      <c r="BN4" s="86"/>
      <c r="BO4" s="86"/>
      <c r="BP4" s="86"/>
      <c r="BQ4" s="86" t="s">
        <v>14</v>
      </c>
      <c r="BR4" s="86"/>
      <c r="BS4" s="86"/>
      <c r="BT4" s="86"/>
      <c r="BU4" s="86"/>
      <c r="BV4" s="86"/>
      <c r="BW4" s="86"/>
      <c r="BX4" s="86"/>
      <c r="BY4" s="86"/>
      <c r="BZ4" s="86"/>
      <c r="CA4" s="86"/>
      <c r="CB4" s="86" t="s">
        <v>61</v>
      </c>
      <c r="CC4" s="86"/>
      <c r="CD4" s="86"/>
      <c r="CE4" s="86"/>
      <c r="CF4" s="86"/>
      <c r="CG4" s="86"/>
      <c r="CH4" s="86"/>
      <c r="CI4" s="86"/>
      <c r="CJ4" s="86"/>
      <c r="CK4" s="86"/>
      <c r="CL4" s="86"/>
      <c r="CM4" s="86" t="s">
        <v>64</v>
      </c>
      <c r="CN4" s="86"/>
      <c r="CO4" s="86"/>
      <c r="CP4" s="86"/>
      <c r="CQ4" s="86"/>
      <c r="CR4" s="86"/>
      <c r="CS4" s="86"/>
      <c r="CT4" s="86"/>
      <c r="CU4" s="86"/>
      <c r="CV4" s="86"/>
      <c r="CW4" s="86"/>
      <c r="CX4" s="86" t="s">
        <v>65</v>
      </c>
      <c r="CY4" s="86"/>
      <c r="CZ4" s="86"/>
      <c r="DA4" s="86"/>
      <c r="DB4" s="86"/>
      <c r="DC4" s="86"/>
      <c r="DD4" s="86"/>
      <c r="DE4" s="86"/>
      <c r="DF4" s="86"/>
      <c r="DG4" s="86"/>
      <c r="DH4" s="86"/>
      <c r="DI4" s="86" t="s">
        <v>66</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8" x14ac:dyDescent="0.1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43</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2022</v>
      </c>
      <c r="C6" s="19">
        <f t="shared" si="1"/>
        <v>42153</v>
      </c>
      <c r="D6" s="19">
        <f t="shared" si="1"/>
        <v>46</v>
      </c>
      <c r="E6" s="19">
        <f t="shared" si="1"/>
        <v>17</v>
      </c>
      <c r="F6" s="19">
        <f t="shared" si="1"/>
        <v>4</v>
      </c>
      <c r="G6" s="19">
        <f t="shared" si="1"/>
        <v>0</v>
      </c>
      <c r="H6" s="19" t="str">
        <f t="shared" si="1"/>
        <v>宮城県　大崎市</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63.31</v>
      </c>
      <c r="P6" s="24">
        <f t="shared" si="1"/>
        <v>4.75</v>
      </c>
      <c r="Q6" s="24">
        <f t="shared" si="1"/>
        <v>84.31</v>
      </c>
      <c r="R6" s="24">
        <f t="shared" si="1"/>
        <v>3740</v>
      </c>
      <c r="S6" s="24">
        <f t="shared" si="1"/>
        <v>125444</v>
      </c>
      <c r="T6" s="24">
        <f t="shared" si="1"/>
        <v>796.81</v>
      </c>
      <c r="U6" s="24">
        <f t="shared" si="1"/>
        <v>157.43</v>
      </c>
      <c r="V6" s="24">
        <f t="shared" si="1"/>
        <v>5927</v>
      </c>
      <c r="W6" s="24">
        <f t="shared" si="1"/>
        <v>3.24</v>
      </c>
      <c r="X6" s="24">
        <f t="shared" si="1"/>
        <v>1829.32</v>
      </c>
      <c r="Y6" s="28" t="str">
        <f t="shared" ref="Y6:AH6" si="2">IF(Y7="",NA(),Y7)</f>
        <v>-</v>
      </c>
      <c r="Z6" s="28" t="str">
        <f t="shared" si="2"/>
        <v>-</v>
      </c>
      <c r="AA6" s="28">
        <f t="shared" si="2"/>
        <v>114.84</v>
      </c>
      <c r="AB6" s="28">
        <f t="shared" si="2"/>
        <v>106.82</v>
      </c>
      <c r="AC6" s="28">
        <f t="shared" si="2"/>
        <v>99.13</v>
      </c>
      <c r="AD6" s="28" t="str">
        <f t="shared" si="2"/>
        <v>-</v>
      </c>
      <c r="AE6" s="28" t="str">
        <f t="shared" si="2"/>
        <v>-</v>
      </c>
      <c r="AF6" s="28">
        <f t="shared" si="2"/>
        <v>105.78</v>
      </c>
      <c r="AG6" s="28">
        <f t="shared" si="2"/>
        <v>106.09</v>
      </c>
      <c r="AH6" s="28">
        <f t="shared" si="2"/>
        <v>101.98</v>
      </c>
      <c r="AI6" s="24" t="str">
        <f>IF(AI7="","",IF(AI7="-","【-】","【"&amp;SUBSTITUTE(TEXT(AI7,"#,##0.00"),"-","△")&amp;"】"))</f>
        <v>【104.54】</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63.96</v>
      </c>
      <c r="AR6" s="28">
        <f t="shared" si="3"/>
        <v>69.42</v>
      </c>
      <c r="AS6" s="28">
        <f t="shared" si="3"/>
        <v>52.27</v>
      </c>
      <c r="AT6" s="24" t="str">
        <f>IF(AT7="","",IF(AT7="-","【-】","【"&amp;SUBSTITUTE(TEXT(AT7,"#,##0.00"),"-","△")&amp;"】"))</f>
        <v>【65.93】</v>
      </c>
      <c r="AU6" s="28" t="str">
        <f t="shared" ref="AU6:BD6" si="4">IF(AU7="",NA(),AU7)</f>
        <v>-</v>
      </c>
      <c r="AV6" s="28" t="str">
        <f t="shared" si="4"/>
        <v>-</v>
      </c>
      <c r="AW6" s="28">
        <f t="shared" si="4"/>
        <v>36.25</v>
      </c>
      <c r="AX6" s="28">
        <f t="shared" si="4"/>
        <v>52.48</v>
      </c>
      <c r="AY6" s="28">
        <f t="shared" si="4"/>
        <v>55.45</v>
      </c>
      <c r="AZ6" s="28" t="str">
        <f t="shared" si="4"/>
        <v>-</v>
      </c>
      <c r="BA6" s="28" t="str">
        <f t="shared" si="4"/>
        <v>-</v>
      </c>
      <c r="BB6" s="28">
        <f t="shared" si="4"/>
        <v>44.24</v>
      </c>
      <c r="BC6" s="28">
        <f t="shared" si="4"/>
        <v>43.07</v>
      </c>
      <c r="BD6" s="28">
        <f t="shared" si="4"/>
        <v>41.51</v>
      </c>
      <c r="BE6" s="24" t="str">
        <f>IF(BE7="","",IF(BE7="-","【-】","【"&amp;SUBSTITUTE(TEXT(BE7,"#,##0.00"),"-","△")&amp;"】"))</f>
        <v>【44.25】</v>
      </c>
      <c r="BF6" s="28" t="str">
        <f t="shared" ref="BF6:BO6" si="5">IF(BF7="",NA(),BF7)</f>
        <v>-</v>
      </c>
      <c r="BG6" s="28" t="str">
        <f t="shared" si="5"/>
        <v>-</v>
      </c>
      <c r="BH6" s="28">
        <f t="shared" si="5"/>
        <v>1895.27</v>
      </c>
      <c r="BI6" s="28">
        <f t="shared" si="5"/>
        <v>1737.32</v>
      </c>
      <c r="BJ6" s="28">
        <f t="shared" si="5"/>
        <v>931.16</v>
      </c>
      <c r="BK6" s="28" t="str">
        <f t="shared" si="5"/>
        <v>-</v>
      </c>
      <c r="BL6" s="28" t="str">
        <f t="shared" si="5"/>
        <v>-</v>
      </c>
      <c r="BM6" s="28">
        <f t="shared" si="5"/>
        <v>1258.43</v>
      </c>
      <c r="BN6" s="28">
        <f t="shared" si="5"/>
        <v>1163.75</v>
      </c>
      <c r="BO6" s="28">
        <f t="shared" si="5"/>
        <v>1160.22</v>
      </c>
      <c r="BP6" s="24" t="str">
        <f>IF(BP7="","",IF(BP7="-","【-】","【"&amp;SUBSTITUTE(TEXT(BP7,"#,##0.00"),"-","△")&amp;"】"))</f>
        <v>【1,182.11】</v>
      </c>
      <c r="BQ6" s="28" t="str">
        <f t="shared" ref="BQ6:BZ6" si="6">IF(BQ7="",NA(),BQ7)</f>
        <v>-</v>
      </c>
      <c r="BR6" s="28" t="str">
        <f t="shared" si="6"/>
        <v>-</v>
      </c>
      <c r="BS6" s="28">
        <f t="shared" si="6"/>
        <v>88.08</v>
      </c>
      <c r="BT6" s="28">
        <f t="shared" si="6"/>
        <v>95.83</v>
      </c>
      <c r="BU6" s="28">
        <f t="shared" si="6"/>
        <v>94.47</v>
      </c>
      <c r="BV6" s="28" t="str">
        <f t="shared" si="6"/>
        <v>-</v>
      </c>
      <c r="BW6" s="28" t="str">
        <f t="shared" si="6"/>
        <v>-</v>
      </c>
      <c r="BX6" s="28">
        <f t="shared" si="6"/>
        <v>73.36</v>
      </c>
      <c r="BY6" s="28">
        <f t="shared" si="6"/>
        <v>72.599999999999994</v>
      </c>
      <c r="BZ6" s="28">
        <f t="shared" si="6"/>
        <v>81.81</v>
      </c>
      <c r="CA6" s="24" t="str">
        <f>IF(CA7="","",IF(CA7="-","【-】","【"&amp;SUBSTITUTE(TEXT(CA7,"#,##0.00"),"-","△")&amp;"】"))</f>
        <v>【73.78】</v>
      </c>
      <c r="CB6" s="28" t="str">
        <f t="shared" ref="CB6:CK6" si="7">IF(CB7="",NA(),CB7)</f>
        <v>-</v>
      </c>
      <c r="CC6" s="28" t="str">
        <f t="shared" si="7"/>
        <v>-</v>
      </c>
      <c r="CD6" s="28">
        <f t="shared" si="7"/>
        <v>219.69</v>
      </c>
      <c r="CE6" s="28">
        <f t="shared" si="7"/>
        <v>216.93</v>
      </c>
      <c r="CF6" s="28">
        <f t="shared" si="7"/>
        <v>218.1</v>
      </c>
      <c r="CG6" s="28" t="str">
        <f t="shared" si="7"/>
        <v>-</v>
      </c>
      <c r="CH6" s="28" t="str">
        <f t="shared" si="7"/>
        <v>-</v>
      </c>
      <c r="CI6" s="28">
        <f t="shared" si="7"/>
        <v>224.88</v>
      </c>
      <c r="CJ6" s="28">
        <f t="shared" si="7"/>
        <v>228.64</v>
      </c>
      <c r="CK6" s="28">
        <f t="shared" si="7"/>
        <v>193.59</v>
      </c>
      <c r="CL6" s="24" t="str">
        <f>IF(CL7="","",IF(CL7="-","【-】","【"&amp;SUBSTITUTE(TEXT(CL7,"#,##0.00"),"-","△")&amp;"】"))</f>
        <v>【220.62】</v>
      </c>
      <c r="CM6" s="28" t="str">
        <f t="shared" ref="CM6:CV6" si="8">IF(CM7="",NA(),CM7)</f>
        <v>-</v>
      </c>
      <c r="CN6" s="28" t="str">
        <f t="shared" si="8"/>
        <v>-</v>
      </c>
      <c r="CO6" s="28">
        <f t="shared" si="8"/>
        <v>27.1</v>
      </c>
      <c r="CP6" s="28">
        <f t="shared" si="8"/>
        <v>35.5</v>
      </c>
      <c r="CQ6" s="28">
        <f t="shared" si="8"/>
        <v>39.08</v>
      </c>
      <c r="CR6" s="28" t="str">
        <f t="shared" si="8"/>
        <v>-</v>
      </c>
      <c r="CS6" s="28" t="str">
        <f t="shared" si="8"/>
        <v>-</v>
      </c>
      <c r="CT6" s="28">
        <f t="shared" si="8"/>
        <v>42.4</v>
      </c>
      <c r="CU6" s="28">
        <f t="shared" si="8"/>
        <v>42.28</v>
      </c>
      <c r="CV6" s="28">
        <f t="shared" si="8"/>
        <v>45.3</v>
      </c>
      <c r="CW6" s="24" t="str">
        <f>IF(CW7="","",IF(CW7="-","【-】","【"&amp;SUBSTITUTE(TEXT(CW7,"#,##0.00"),"-","△")&amp;"】"))</f>
        <v>【42.22】</v>
      </c>
      <c r="CX6" s="28" t="str">
        <f t="shared" ref="CX6:DG6" si="9">IF(CX7="",NA(),CX7)</f>
        <v>-</v>
      </c>
      <c r="CY6" s="28" t="str">
        <f t="shared" si="9"/>
        <v>-</v>
      </c>
      <c r="CZ6" s="28">
        <f t="shared" si="9"/>
        <v>75.930000000000007</v>
      </c>
      <c r="DA6" s="28">
        <f t="shared" si="9"/>
        <v>76.599999999999994</v>
      </c>
      <c r="DB6" s="28">
        <f t="shared" si="9"/>
        <v>76.92</v>
      </c>
      <c r="DC6" s="28" t="str">
        <f t="shared" si="9"/>
        <v>-</v>
      </c>
      <c r="DD6" s="28" t="str">
        <f t="shared" si="9"/>
        <v>-</v>
      </c>
      <c r="DE6" s="28">
        <f t="shared" si="9"/>
        <v>84.19</v>
      </c>
      <c r="DF6" s="28">
        <f t="shared" si="9"/>
        <v>84.34</v>
      </c>
      <c r="DG6" s="28">
        <f t="shared" si="9"/>
        <v>88.37</v>
      </c>
      <c r="DH6" s="24" t="str">
        <f>IF(DH7="","",IF(DH7="-","【-】","【"&amp;SUBSTITUTE(TEXT(DH7,"#,##0.00"),"-","△")&amp;"】"))</f>
        <v>【85.67】</v>
      </c>
      <c r="DI6" s="28" t="str">
        <f t="shared" ref="DI6:DR6" si="10">IF(DI7="",NA(),DI7)</f>
        <v>-</v>
      </c>
      <c r="DJ6" s="28" t="str">
        <f t="shared" si="10"/>
        <v>-</v>
      </c>
      <c r="DK6" s="28">
        <f t="shared" si="10"/>
        <v>3.37</v>
      </c>
      <c r="DL6" s="28">
        <f t="shared" si="10"/>
        <v>6.74</v>
      </c>
      <c r="DM6" s="28">
        <f t="shared" si="10"/>
        <v>9.8800000000000008</v>
      </c>
      <c r="DN6" s="28" t="str">
        <f t="shared" si="10"/>
        <v>-</v>
      </c>
      <c r="DO6" s="28" t="str">
        <f t="shared" si="10"/>
        <v>-</v>
      </c>
      <c r="DP6" s="28">
        <f t="shared" si="10"/>
        <v>21.36</v>
      </c>
      <c r="DQ6" s="28">
        <f t="shared" si="10"/>
        <v>22.79</v>
      </c>
      <c r="DR6" s="28">
        <f t="shared" si="10"/>
        <v>32.57</v>
      </c>
      <c r="DS6" s="24" t="str">
        <f>IF(DS7="","",IF(DS7="-","【-】","【"&amp;SUBSTITUTE(TEXT(DS7,"#,##0.00"),"-","△")&amp;"】"))</f>
        <v>【28.00】</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0.01</v>
      </c>
      <c r="EB6" s="28">
        <f t="shared" si="11"/>
        <v>0.01</v>
      </c>
      <c r="EC6" s="28">
        <f t="shared" si="11"/>
        <v>0.04</v>
      </c>
      <c r="ED6" s="24" t="str">
        <f>IF(ED7="","",IF(ED7="-","【-】","【"&amp;SUBSTITUTE(TEXT(ED7,"#,##0.00"),"-","△")&amp;"】"))</f>
        <v>【0.03】</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0.39</v>
      </c>
      <c r="EM6" s="28">
        <f t="shared" si="12"/>
        <v>0.1</v>
      </c>
      <c r="EN6" s="28">
        <f t="shared" si="12"/>
        <v>0.22</v>
      </c>
      <c r="EO6" s="24" t="str">
        <f>IF(EO7="","",IF(EO7="-","【-】","【"&amp;SUBSTITUTE(TEXT(EO7,"#,##0.00"),"-","△")&amp;"】"))</f>
        <v>【0.13】</v>
      </c>
    </row>
    <row r="7" spans="1:148" s="13" customFormat="1" x14ac:dyDescent="0.15">
      <c r="A7" s="14"/>
      <c r="B7" s="20">
        <v>2022</v>
      </c>
      <c r="C7" s="20">
        <v>42153</v>
      </c>
      <c r="D7" s="20">
        <v>46</v>
      </c>
      <c r="E7" s="20">
        <v>17</v>
      </c>
      <c r="F7" s="20">
        <v>4</v>
      </c>
      <c r="G7" s="20">
        <v>0</v>
      </c>
      <c r="H7" s="20" t="s">
        <v>96</v>
      </c>
      <c r="I7" s="20" t="s">
        <v>97</v>
      </c>
      <c r="J7" s="20" t="s">
        <v>98</v>
      </c>
      <c r="K7" s="20" t="s">
        <v>11</v>
      </c>
      <c r="L7" s="20" t="s">
        <v>99</v>
      </c>
      <c r="M7" s="20" t="s">
        <v>100</v>
      </c>
      <c r="N7" s="25" t="s">
        <v>101</v>
      </c>
      <c r="O7" s="25">
        <v>63.31</v>
      </c>
      <c r="P7" s="25">
        <v>4.75</v>
      </c>
      <c r="Q7" s="25">
        <v>84.31</v>
      </c>
      <c r="R7" s="25">
        <v>3740</v>
      </c>
      <c r="S7" s="25">
        <v>125444</v>
      </c>
      <c r="T7" s="25">
        <v>796.81</v>
      </c>
      <c r="U7" s="25">
        <v>157.43</v>
      </c>
      <c r="V7" s="25">
        <v>5927</v>
      </c>
      <c r="W7" s="25">
        <v>3.24</v>
      </c>
      <c r="X7" s="25">
        <v>1829.32</v>
      </c>
      <c r="Y7" s="25" t="s">
        <v>101</v>
      </c>
      <c r="Z7" s="25" t="s">
        <v>101</v>
      </c>
      <c r="AA7" s="25">
        <v>114.84</v>
      </c>
      <c r="AB7" s="25">
        <v>106.82</v>
      </c>
      <c r="AC7" s="25">
        <v>99.13</v>
      </c>
      <c r="AD7" s="25" t="s">
        <v>101</v>
      </c>
      <c r="AE7" s="25" t="s">
        <v>101</v>
      </c>
      <c r="AF7" s="25">
        <v>105.78</v>
      </c>
      <c r="AG7" s="25">
        <v>106.09</v>
      </c>
      <c r="AH7" s="25">
        <v>101.98</v>
      </c>
      <c r="AI7" s="25">
        <v>104.54</v>
      </c>
      <c r="AJ7" s="25" t="s">
        <v>101</v>
      </c>
      <c r="AK7" s="25" t="s">
        <v>101</v>
      </c>
      <c r="AL7" s="25">
        <v>0</v>
      </c>
      <c r="AM7" s="25">
        <v>0</v>
      </c>
      <c r="AN7" s="25">
        <v>0</v>
      </c>
      <c r="AO7" s="25" t="s">
        <v>101</v>
      </c>
      <c r="AP7" s="25" t="s">
        <v>101</v>
      </c>
      <c r="AQ7" s="25">
        <v>63.96</v>
      </c>
      <c r="AR7" s="25">
        <v>69.42</v>
      </c>
      <c r="AS7" s="25">
        <v>52.27</v>
      </c>
      <c r="AT7" s="25">
        <v>65.930000000000007</v>
      </c>
      <c r="AU7" s="25" t="s">
        <v>101</v>
      </c>
      <c r="AV7" s="25" t="s">
        <v>101</v>
      </c>
      <c r="AW7" s="25">
        <v>36.25</v>
      </c>
      <c r="AX7" s="25">
        <v>52.48</v>
      </c>
      <c r="AY7" s="25">
        <v>55.45</v>
      </c>
      <c r="AZ7" s="25" t="s">
        <v>101</v>
      </c>
      <c r="BA7" s="25" t="s">
        <v>101</v>
      </c>
      <c r="BB7" s="25">
        <v>44.24</v>
      </c>
      <c r="BC7" s="25">
        <v>43.07</v>
      </c>
      <c r="BD7" s="25">
        <v>41.51</v>
      </c>
      <c r="BE7" s="25">
        <v>44.25</v>
      </c>
      <c r="BF7" s="25" t="s">
        <v>101</v>
      </c>
      <c r="BG7" s="25" t="s">
        <v>101</v>
      </c>
      <c r="BH7" s="25">
        <v>1895.27</v>
      </c>
      <c r="BI7" s="25">
        <v>1737.32</v>
      </c>
      <c r="BJ7" s="25">
        <v>931.16</v>
      </c>
      <c r="BK7" s="25" t="s">
        <v>101</v>
      </c>
      <c r="BL7" s="25" t="s">
        <v>101</v>
      </c>
      <c r="BM7" s="25">
        <v>1258.43</v>
      </c>
      <c r="BN7" s="25">
        <v>1163.75</v>
      </c>
      <c r="BO7" s="25">
        <v>1160.22</v>
      </c>
      <c r="BP7" s="25">
        <v>1182.1099999999999</v>
      </c>
      <c r="BQ7" s="25" t="s">
        <v>101</v>
      </c>
      <c r="BR7" s="25" t="s">
        <v>101</v>
      </c>
      <c r="BS7" s="25">
        <v>88.08</v>
      </c>
      <c r="BT7" s="25">
        <v>95.83</v>
      </c>
      <c r="BU7" s="25">
        <v>94.47</v>
      </c>
      <c r="BV7" s="25" t="s">
        <v>101</v>
      </c>
      <c r="BW7" s="25" t="s">
        <v>101</v>
      </c>
      <c r="BX7" s="25">
        <v>73.36</v>
      </c>
      <c r="BY7" s="25">
        <v>72.599999999999994</v>
      </c>
      <c r="BZ7" s="25">
        <v>81.81</v>
      </c>
      <c r="CA7" s="25">
        <v>73.78</v>
      </c>
      <c r="CB7" s="25" t="s">
        <v>101</v>
      </c>
      <c r="CC7" s="25" t="s">
        <v>101</v>
      </c>
      <c r="CD7" s="25">
        <v>219.69</v>
      </c>
      <c r="CE7" s="25">
        <v>216.93</v>
      </c>
      <c r="CF7" s="25">
        <v>218.1</v>
      </c>
      <c r="CG7" s="25" t="s">
        <v>101</v>
      </c>
      <c r="CH7" s="25" t="s">
        <v>101</v>
      </c>
      <c r="CI7" s="25">
        <v>224.88</v>
      </c>
      <c r="CJ7" s="25">
        <v>228.64</v>
      </c>
      <c r="CK7" s="25">
        <v>193.59</v>
      </c>
      <c r="CL7" s="25">
        <v>220.62</v>
      </c>
      <c r="CM7" s="25" t="s">
        <v>101</v>
      </c>
      <c r="CN7" s="25" t="s">
        <v>101</v>
      </c>
      <c r="CO7" s="25">
        <v>27.1</v>
      </c>
      <c r="CP7" s="25">
        <v>35.5</v>
      </c>
      <c r="CQ7" s="25">
        <v>39.08</v>
      </c>
      <c r="CR7" s="25" t="s">
        <v>101</v>
      </c>
      <c r="CS7" s="25" t="s">
        <v>101</v>
      </c>
      <c r="CT7" s="25">
        <v>42.4</v>
      </c>
      <c r="CU7" s="25">
        <v>42.28</v>
      </c>
      <c r="CV7" s="25">
        <v>45.3</v>
      </c>
      <c r="CW7" s="25">
        <v>42.22</v>
      </c>
      <c r="CX7" s="25" t="s">
        <v>101</v>
      </c>
      <c r="CY7" s="25" t="s">
        <v>101</v>
      </c>
      <c r="CZ7" s="25">
        <v>75.930000000000007</v>
      </c>
      <c r="DA7" s="25">
        <v>76.599999999999994</v>
      </c>
      <c r="DB7" s="25">
        <v>76.92</v>
      </c>
      <c r="DC7" s="25" t="s">
        <v>101</v>
      </c>
      <c r="DD7" s="25" t="s">
        <v>101</v>
      </c>
      <c r="DE7" s="25">
        <v>84.19</v>
      </c>
      <c r="DF7" s="25">
        <v>84.34</v>
      </c>
      <c r="DG7" s="25">
        <v>88.37</v>
      </c>
      <c r="DH7" s="25">
        <v>85.67</v>
      </c>
      <c r="DI7" s="25" t="s">
        <v>101</v>
      </c>
      <c r="DJ7" s="25" t="s">
        <v>101</v>
      </c>
      <c r="DK7" s="25">
        <v>3.37</v>
      </c>
      <c r="DL7" s="25">
        <v>6.74</v>
      </c>
      <c r="DM7" s="25">
        <v>9.8800000000000008</v>
      </c>
      <c r="DN7" s="25" t="s">
        <v>101</v>
      </c>
      <c r="DO7" s="25" t="s">
        <v>101</v>
      </c>
      <c r="DP7" s="25">
        <v>21.36</v>
      </c>
      <c r="DQ7" s="25">
        <v>22.79</v>
      </c>
      <c r="DR7" s="25">
        <v>32.57</v>
      </c>
      <c r="DS7" s="25">
        <v>28</v>
      </c>
      <c r="DT7" s="25" t="s">
        <v>101</v>
      </c>
      <c r="DU7" s="25" t="s">
        <v>101</v>
      </c>
      <c r="DV7" s="25">
        <v>0</v>
      </c>
      <c r="DW7" s="25">
        <v>0</v>
      </c>
      <c r="DX7" s="25">
        <v>0</v>
      </c>
      <c r="DY7" s="25" t="s">
        <v>101</v>
      </c>
      <c r="DZ7" s="25" t="s">
        <v>101</v>
      </c>
      <c r="EA7" s="25">
        <v>0.01</v>
      </c>
      <c r="EB7" s="25">
        <v>0.01</v>
      </c>
      <c r="EC7" s="25">
        <v>0.04</v>
      </c>
      <c r="ED7" s="25">
        <v>0.03</v>
      </c>
      <c r="EE7" s="25" t="s">
        <v>101</v>
      </c>
      <c r="EF7" s="25" t="s">
        <v>101</v>
      </c>
      <c r="EG7" s="25">
        <v>0</v>
      </c>
      <c r="EH7" s="25">
        <v>0</v>
      </c>
      <c r="EI7" s="25">
        <v>0</v>
      </c>
      <c r="EJ7" s="25" t="s">
        <v>101</v>
      </c>
      <c r="EK7" s="25" t="s">
        <v>101</v>
      </c>
      <c r="EL7" s="25">
        <v>0.39</v>
      </c>
      <c r="EM7" s="25">
        <v>0.1</v>
      </c>
      <c r="EN7" s="25">
        <v>0.22</v>
      </c>
      <c r="EO7" s="25">
        <v>0.13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2024-02-27T01:57:22Z</cp:lastPrinted>
  <dcterms:created xsi:type="dcterms:W3CDTF">2024-01-30T10:25:58Z</dcterms:created>
  <dcterms:modified xsi:type="dcterms:W3CDTF">2024-02-27T01:57:24Z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2024-02-15T04:10:36Z</vt:filetime>
  </property>
</Properties>
</file>