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2_修正\"/>
    </mc:Choice>
  </mc:AlternateContent>
  <workbookProtection workbookAlgorithmName="SHA-512" workbookHashValue="xXbfWxLLGUXyUrYeP5zlqNZ4RyNRaXA1gbEaTHafn/3+ICvR0IHgNFLA+S9au1qHUaSfIdJs1UjlQDddVv6Aug==" workbookSaltValue="VRXihjzXZxF1DEArTk2pFA==" workbookSpinCount="100000" lockStructure="1"/>
  <bookViews>
    <workbookView xWindow="2340" yWindow="1890" windowWidth="23925" windowHeight="143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P10" i="4" s="1"/>
  <c r="O6" i="5"/>
  <c r="I10" i="4" s="1"/>
  <c r="N6" i="5"/>
  <c r="B10" i="4" s="1"/>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AL10" i="4"/>
  <c r="BB8" i="4"/>
  <c r="AT8" i="4"/>
  <c r="AL8" i="4"/>
  <c r="AD8" i="4"/>
  <c r="W8" i="4"/>
  <c r="P8" i="4"/>
  <c r="I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<sst xmlns="http://schemas.openxmlformats.org/spreadsheetml/2006/main" count="275" uniqueCount="116">
  <si>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</si>
  <si>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</si>
  <si>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</si>
  <si>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</si>
  <si>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</si>
  <si>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</si>
  <si>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</si>
  <si>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</si>
  <si>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</si>
  <si>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</si>
  <si>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</si>
  <si>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</si>
  <si>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</si>
  <si>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</si>
  <si>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</si>
  <si>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</si>
  <si>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</si>
  <si>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</si>
  <si>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</si>
  <si>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</si>
  <si>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</si>
  <si>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</si>
  <si>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</si>
  <si>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</si>
  <si>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</si>
  <si>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</si>
  <si>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</si>
  <si>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</si>
  <si>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</si>
  <si>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</si>
  <si>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</si>
  <si>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</si>
  <si>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</si>
  <si>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</si>
  <si>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</si>
  <si>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</si>
  <si>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</si>
  <si>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</si>
  <si>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</si>
  <si>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</si>
  <si>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</si>
  <si>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</si>
  <si>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</si>
  <si>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</si>
  <si>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</si>
  <si>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</si>
  <si>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</si>
  <si>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</si>
  <si>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</si>
  <si>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</si>
  <si>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</si>
  <si>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</si>
  <si>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</si>
  <si>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</si>
  <si>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</si>
  <si>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</si>
  <si>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</si>
  <si>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</si>
  <si>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</si>
  <si>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</si>
  <si>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</si>
  <si>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</si>
  <si>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</si>
  <si>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</si>
  <si>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</si>
  <si>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</si>
  <si>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</si>
  <si>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</si>
  <si>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</si>
  <si>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</si>
  <si>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</si>
  <si>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</si>
  <si>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</si>
  <si>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</si>
  <si>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</si>
  <si>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</si>
  <si>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</si>
  <si>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</si>
  <si>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</si>
  <si>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</si>
  <si>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</si>
  <si>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</si>
  <si>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</si>
  <si>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</si>
  <si>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</si>
  <si>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</si>
  <si>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</si>
  <si>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</si>
  <si>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</si>
  <si>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</si>
  <si>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</si>
  <si>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</si>
  <si>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</si>
  <si>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</si>
  <si>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</si>
  <si>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</si>
  <si>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</si>
  <si>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</si>
  <si>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</si>
  <si>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</si>
  <si>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</si>
  <si>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</si>
  <si>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</si>
  <si>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</si>
  <si>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</si>
  <si>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</si>
  <si>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</si>
  <si>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</si>
  <si>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</si>
  <si>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</si>
  <si>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</si>
  <si>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</si>
  <si>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</si>
  <si>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①有形固定資産減価償却率10.84％
　償却対象資産の減価償却の指標であり、老朽化の程度は類似団体平均を下回っている。
　農業集落排水事業は、平成6年4月から供用開始し、29年が経過している。老朽化の各指標を参考にしつつも、他団体との比較や数値に捉われることなく、ストックマネジメントを実施し、老朽化の実態を把握したうえで、効果的な対応を図る必要がある。</t>
    <rPh sb="20" eb="22">
      <t>ショウキャク</t>
    </rPh>
    <rPh sb="22" eb="26">
      <t>タイショウシサン</t>
    </rPh>
    <rPh sb="27" eb="31">
      <t>ゲンカショウキャク</t>
    </rPh>
    <rPh sb="32" eb="34">
      <t>シヒョウ</t>
    </rPh>
    <rPh sb="61" eb="63">
      <t>ノウギョウ</t>
    </rPh>
    <rPh sb="63" eb="65">
      <t>シュウラク</t>
    </rPh>
    <rPh sb="65" eb="67">
      <t>ハイスイ</t>
    </rPh>
    <rPh sb="67" eb="69">
      <t>ジギョウ</t>
    </rPh>
    <rPh sb="143" eb="145">
      <t>ジッシ</t>
    </rPh>
    <phoneticPr fontId="4"/>
  </si>
  <si>
    <t>①経常収支比率107.66％
　経常的収支比率は100%以上となっており、単年度収支では黒字である。しかし、今後、維持管理経費は増加傾向にあることから、使用料収入のみでは経費を回収できない状況が見込まれる。
③流動比率29.91％
　短期的な支払能力を示す値であり、類似団体の平均値を下回っている。これは企業債の償還金が多いためであり、より支払い能力を高めるため経営改善を図っていく必要がある。
④企業債残高対事業規模比率1,238.80％
　企業債残高に対する一般会計繰入金負担割合の見直しにより、直近の数値は増加傾向にあり、類似団体平均を上回っているが，順次企業債の償還が進んでいくことから今後は改善していく見込みとしている。
⑤経費回収率66.36％
　回収すべき汚水処理費を使用料で賄えておらず、より一層の収入の確保と汚水処理に係る費用の節減に努めることが必要である。
⑥汚水処理原価300.81円
　類似団体平均値とほぼ同水準にあるが、依然として経費の大部分を一般会計からの繰入金によって賄っている状況にある。今後は流域下水道への接続による事業の縮小を行い、改善していく見込みとしている。
⑦施設利用率40.28％
　施設利用率は、令和2年度からほぼ横ばいの状況であり、類似団体と比較し平均値を下回っていることから、水洗化を促進するとともに、計画処理能力や耐用年数を踏まえ、流域下水道への切替を順次進めていく。
⑧水洗化率73.84％
　類似団体と比較し平均値を下回っており、更なる水洗化の促進が必要である。</t>
    <rPh sb="21" eb="23">
      <t>ヒリツ</t>
    </rPh>
    <rPh sb="28" eb="30">
      <t>イジョウ</t>
    </rPh>
    <rPh sb="37" eb="42">
      <t>タンネンドシュウシ</t>
    </rPh>
    <rPh sb="44" eb="46">
      <t>クロジ</t>
    </rPh>
    <rPh sb="133" eb="137">
      <t>ルイジダンタイ</t>
    </rPh>
    <rPh sb="142" eb="144">
      <t>シタマワ</t>
    </rPh>
    <rPh sb="152" eb="155">
      <t>キギョウサイ</t>
    </rPh>
    <rPh sb="156" eb="159">
      <t>ショウカンキン</t>
    </rPh>
    <rPh sb="160" eb="161">
      <t>オオ</t>
    </rPh>
    <rPh sb="181" eb="183">
      <t>ケイエイ</t>
    </rPh>
    <rPh sb="222" eb="227">
      <t>キギョウサイザンダカ</t>
    </rPh>
    <rPh sb="228" eb="229">
      <t>タイ</t>
    </rPh>
    <rPh sb="231" eb="242">
      <t>イッパンカイケイクリイレキンフタンワリアイ</t>
    </rPh>
    <rPh sb="243" eb="245">
      <t>ミナオ</t>
    </rPh>
    <rPh sb="250" eb="252">
      <t>チョッキン</t>
    </rPh>
    <rPh sb="253" eb="255">
      <t>スウチ</t>
    </rPh>
    <rPh sb="256" eb="260">
      <t>ゾウカケイコウ</t>
    </rPh>
    <rPh sb="271" eb="272">
      <t>ウエ</t>
    </rPh>
    <rPh sb="402" eb="403">
      <t>エン</t>
    </rPh>
    <rPh sb="415" eb="416">
      <t>ドウ</t>
    </rPh>
    <rPh sb="423" eb="425">
      <t>イゼン</t>
    </rPh>
    <rPh sb="428" eb="430">
      <t>ケイヒ</t>
    </rPh>
    <rPh sb="431" eb="434">
      <t>ダイブブン</t>
    </rPh>
    <rPh sb="449" eb="450">
      <t>マカナ</t>
    </rPh>
    <rPh sb="463" eb="468">
      <t>リュウイキゲスイドウ</t>
    </rPh>
    <rPh sb="470" eb="472">
      <t>セツゾク</t>
    </rPh>
    <rPh sb="475" eb="477">
      <t>ジギョウ</t>
    </rPh>
    <rPh sb="478" eb="480">
      <t>シュクショウ</t>
    </rPh>
    <rPh sb="481" eb="482">
      <t>オコナ</t>
    </rPh>
    <rPh sb="563" eb="566">
      <t>スイセンカ</t>
    </rPh>
    <rPh sb="567" eb="569">
      <t>ソクシン</t>
    </rPh>
    <rPh sb="592" eb="597">
      <t>リュウイキゲスイドウ</t>
    </rPh>
    <rPh sb="602" eb="604">
      <t>ジュンジ</t>
    </rPh>
    <phoneticPr fontId="4"/>
  </si>
  <si>
    <t>　持続可能な事業の運営を図るため、事業の投資効果を意識した発注及び施工に努め、老朽化する管渠及び処理施設の長寿命化対策に取り組むとともに、老朽化が急速に見込まれる設備機器の更新をすることで、その機能や性能を維持し、未然の事故防止につなげる。
　なお、今後、健全な農業集落排水事業を進めるため、令和4年度に改定した「経営戦略」に基づき、農業集落排水処理施設を流域下水道へ接続することで、施設の統廃合を進め、効率的で効果的な施設形態を目指し、健全な事業経営につなげていく必要がある。</t>
    <rPh sb="6" eb="8">
      <t>ジギョウ</t>
    </rPh>
    <rPh sb="9" eb="11">
      <t>ウンエイ</t>
    </rPh>
    <rPh sb="12" eb="13">
      <t>ハカ</t>
    </rPh>
    <rPh sb="39" eb="42">
      <t>ロウキュウカ</t>
    </rPh>
    <rPh sb="44" eb="46">
      <t>カンキョ</t>
    </rPh>
    <rPh sb="46" eb="47">
      <t>オヨ</t>
    </rPh>
    <rPh sb="48" eb="52">
      <t>ショリシセツ</t>
    </rPh>
    <rPh sb="112" eb="114">
      <t>ボウシ</t>
    </rPh>
    <rPh sb="125" eb="127">
      <t>コンゴ</t>
    </rPh>
    <rPh sb="131" eb="133">
      <t>ノウギョウ</t>
    </rPh>
    <rPh sb="133" eb="135">
      <t>シュウラク</t>
    </rPh>
    <rPh sb="135" eb="137">
      <t>ハイスイ</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</si>
</sst>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2"/>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Alignment="1">
      <alignment vertical="center" wrapText="1"/>
    </xf>
    <xf numFmtId="0" fontId="17" fillId="0" borderId="0" xfId="0" applyFont="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47-4680-99B7-AE0DA1D025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6247-4680-99B7-AE0DA1D025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40.28</c:v>
                </c:pt>
                <c:pt idx="3">
                  <c:v>39.5</c:v>
                </c:pt>
                <c:pt idx="4">
                  <c:v>40.28</c:v>
                </c:pt>
              </c:numCache>
            </c:numRef>
          </c:val>
          <c:extLst>
            <c:ext xmlns:c16="http://schemas.microsoft.com/office/drawing/2014/chart" uri="{C3380CC4-5D6E-409C-BE32-E72D297353CC}">
              <c16:uniqueId val="{00000000-D365-48CE-8EA6-B4A367D2ED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365-48CE-8EA6-B4A367D2ED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73.209999999999994</c:v>
                </c:pt>
                <c:pt idx="3">
                  <c:v>73.900000000000006</c:v>
                </c:pt>
                <c:pt idx="4">
                  <c:v>73.84</c:v>
                </c:pt>
              </c:numCache>
            </c:numRef>
          </c:val>
          <c:extLst>
            <c:ext xmlns:c16="http://schemas.microsoft.com/office/drawing/2014/chart" uri="{C3380CC4-5D6E-409C-BE32-E72D297353CC}">
              <c16:uniqueId val="{00000000-1FB1-4E48-B045-657BD35CD8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1FB1-4E48-B045-657BD35CD8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104.33</c:v>
                </c:pt>
                <c:pt idx="3">
                  <c:v>102.23</c:v>
                </c:pt>
                <c:pt idx="4">
                  <c:v>107.66</c:v>
                </c:pt>
              </c:numCache>
            </c:numRef>
          </c:val>
          <c:extLst>
            <c:ext xmlns:c16="http://schemas.microsoft.com/office/drawing/2014/chart" uri="{C3380CC4-5D6E-409C-BE32-E72D297353CC}">
              <c16:uniqueId val="{00000000-B185-4FAD-A35A-BADA130EC7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185-4FAD-A35A-BADA130EC7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3.81</c:v>
                </c:pt>
                <c:pt idx="3">
                  <c:v>7.56</c:v>
                </c:pt>
                <c:pt idx="4">
                  <c:v>10.84</c:v>
                </c:pt>
              </c:numCache>
            </c:numRef>
          </c:val>
          <c:extLst>
            <c:ext xmlns:c16="http://schemas.microsoft.com/office/drawing/2014/chart" uri="{C3380CC4-5D6E-409C-BE32-E72D297353CC}">
              <c16:uniqueId val="{00000000-3DD0-43CC-A7E4-98A7C2DBD0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3DD0-43CC-A7E4-98A7C2DBD0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78-43B4-8CA1-718E65AE42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D78-43B4-8CA1-718E65AE42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1C-4A97-BBD7-A418E8035F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71C-4A97-BBD7-A418E8035F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20.41</c:v>
                </c:pt>
                <c:pt idx="3">
                  <c:v>23.12</c:v>
                </c:pt>
                <c:pt idx="4">
                  <c:v>29.91</c:v>
                </c:pt>
              </c:numCache>
            </c:numRef>
          </c:val>
          <c:extLst>
            <c:ext xmlns:c16="http://schemas.microsoft.com/office/drawing/2014/chart" uri="{C3380CC4-5D6E-409C-BE32-E72D297353CC}">
              <c16:uniqueId val="{00000000-8AC6-4025-A055-8F1BAFB3E1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AC6-4025-A055-8F1BAFB3E1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539.92999999999995</c:v>
                </c:pt>
                <c:pt idx="3">
                  <c:v>917.13</c:v>
                </c:pt>
                <c:pt idx="4">
                  <c:v>1238.8</c:v>
                </c:pt>
              </c:numCache>
            </c:numRef>
          </c:val>
          <c:extLst>
            <c:ext xmlns:c16="http://schemas.microsoft.com/office/drawing/2014/chart" uri="{C3380CC4-5D6E-409C-BE32-E72D297353CC}">
              <c16:uniqueId val="{00000000-3A11-48AD-B1CA-DD085C8AD2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A11-48AD-B1CA-DD085C8AD2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46.73</c:v>
                </c:pt>
                <c:pt idx="3">
                  <c:v>61.91</c:v>
                </c:pt>
                <c:pt idx="4">
                  <c:v>66.36</c:v>
                </c:pt>
              </c:numCache>
            </c:numRef>
          </c:val>
          <c:extLst>
            <c:ext xmlns:c16="http://schemas.microsoft.com/office/drawing/2014/chart" uri="{C3380CC4-5D6E-409C-BE32-E72D297353CC}">
              <c16:uniqueId val="{00000000-E1A1-411D-89BC-5D249FA6F5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E1A1-411D-89BC-5D249FA6F5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425.05</c:v>
                </c:pt>
                <c:pt idx="3">
                  <c:v>321.22000000000003</c:v>
                </c:pt>
                <c:pt idx="4">
                  <c:v>300.81</c:v>
                </c:pt>
              </c:numCache>
            </c:numRef>
          </c:val>
          <c:extLst>
            <c:ext xmlns:c16="http://schemas.microsoft.com/office/drawing/2014/chart" uri="{C3380CC4-5D6E-409C-BE32-E72D297353CC}">
              <c16:uniqueId val="{00000000-68E2-4216-978B-87FE73C681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8E2-4216-978B-87FE73C681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L85"/>
  <sheetViews>
    <sheetView showGridLines="0" tabSelected="1" topLeftCell="X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宮城県　栗原市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7" t="s">
        <v>9</v>
      </c>
      <c r="BM7" s="78"/>
      <c r="BN7" s="78"/>
      <c r="BO7" s="78"/>
      <c r="BP7" s="78"/>
      <c r="BQ7" s="78"/>
      <c r="BR7" s="78"/>
      <c r="BS7" s="78"/>
      <c r="BT7" s="78"/>
      <c r="BU7" s="78"/>
      <c r="BV7" s="78"/>
      <c r="BW7" s="78"/>
      <c r="BX7" s="78"/>
      <c r="BY7" s="79"/>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47">
        <f>データ!S6</f>
        <v>63299</v>
      </c>
      <c r="AM8" s="47"/>
      <c r="AN8" s="47"/>
      <c r="AO8" s="47"/>
      <c r="AP8" s="47"/>
      <c r="AQ8" s="47"/>
      <c r="AR8" s="47"/>
      <c r="AS8" s="47"/>
      <c r="AT8" s="48">
        <f>データ!T6</f>
        <v>805</v>
      </c>
      <c r="AU8" s="48"/>
      <c r="AV8" s="48"/>
      <c r="AW8" s="48"/>
      <c r="AX8" s="48"/>
      <c r="AY8" s="48"/>
      <c r="AZ8" s="48"/>
      <c r="BA8" s="48"/>
      <c r="BB8" s="48">
        <f>データ!U6</f>
        <v>78.63</v>
      </c>
      <c r="BC8" s="48"/>
      <c r="BD8" s="48"/>
      <c r="BE8" s="48"/>
      <c r="BF8" s="48"/>
      <c r="BG8" s="48"/>
      <c r="BH8" s="48"/>
      <c r="BI8" s="48"/>
      <c r="BJ8" s="3"/>
      <c r="BK8" s="3"/>
      <c r="BL8" s="69" t="s">
        <v>10</v>
      </c>
      <c r="BM8" s="70"/>
      <c r="BN8" s="71" t="s">
        <v>11</v>
      </c>
      <c r="BO8" s="71"/>
      <c r="BP8" s="71"/>
      <c r="BQ8" s="71"/>
      <c r="BR8" s="71"/>
      <c r="BS8" s="71"/>
      <c r="BT8" s="71"/>
      <c r="BU8" s="71"/>
      <c r="BV8" s="71"/>
      <c r="BW8" s="71"/>
      <c r="BX8" s="71"/>
      <c r="BY8" s="7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48" t="str">
        <f>データ!N6</f>
        <v>-</v>
      </c>
      <c r="C10" s="48"/>
      <c r="D10" s="48"/>
      <c r="E10" s="48"/>
      <c r="F10" s="48"/>
      <c r="G10" s="48"/>
      <c r="H10" s="48"/>
      <c r="I10" s="48">
        <f>データ!O6</f>
        <v>64.040000000000006</v>
      </c>
      <c r="J10" s="48"/>
      <c r="K10" s="48"/>
      <c r="L10" s="48"/>
      <c r="M10" s="48"/>
      <c r="N10" s="48"/>
      <c r="O10" s="48"/>
      <c r="P10" s="48">
        <f>データ!P6</f>
        <v>4.01</v>
      </c>
      <c r="Q10" s="48"/>
      <c r="R10" s="48"/>
      <c r="S10" s="48"/>
      <c r="T10" s="48"/>
      <c r="U10" s="48"/>
      <c r="V10" s="48"/>
      <c r="W10" s="48">
        <f>データ!Q6</f>
        <v>89.36</v>
      </c>
      <c r="X10" s="48"/>
      <c r="Y10" s="48"/>
      <c r="Z10" s="48"/>
      <c r="AA10" s="48"/>
      <c r="AB10" s="48"/>
      <c r="AC10" s="48"/>
      <c r="AD10" s="47">
        <f>データ!R6</f>
        <v>4070</v>
      </c>
      <c r="AE10" s="47"/>
      <c r="AF10" s="47"/>
      <c r="AG10" s="47"/>
      <c r="AH10" s="47"/>
      <c r="AI10" s="47"/>
      <c r="AJ10" s="47"/>
      <c r="AK10" s="2"/>
      <c r="AL10" s="47">
        <f>データ!V6</f>
        <v>2511</v>
      </c>
      <c r="AM10" s="47"/>
      <c r="AN10" s="47"/>
      <c r="AO10" s="47"/>
      <c r="AP10" s="47"/>
      <c r="AQ10" s="47"/>
      <c r="AR10" s="47"/>
      <c r="AS10" s="47"/>
      <c r="AT10" s="48">
        <f>データ!W6</f>
        <v>4.79</v>
      </c>
      <c r="AU10" s="48"/>
      <c r="AV10" s="48"/>
      <c r="AW10" s="48"/>
      <c r="AX10" s="48"/>
      <c r="AY10" s="48"/>
      <c r="AZ10" s="48"/>
      <c r="BA10" s="48"/>
      <c r="BB10" s="48">
        <f>データ!X6</f>
        <v>524.22</v>
      </c>
      <c r="BC10" s="48"/>
      <c r="BD10" s="48"/>
      <c r="BE10" s="48"/>
      <c r="BF10" s="48"/>
      <c r="BG10" s="48"/>
      <c r="BH10" s="48"/>
      <c r="BI10" s="48"/>
      <c r="BJ10" s="2"/>
      <c r="BK10" s="2"/>
      <c r="BL10" s="49" t="s">
        <v>22</v>
      </c>
      <c r="BM10" s="50"/>
      <c r="BN10" s="51" t="s">
        <v>23</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0" t="s">
        <v>26</v>
      </c>
      <c r="BM14" s="41"/>
      <c r="BN14" s="41"/>
      <c r="BO14" s="41"/>
      <c r="BP14" s="41"/>
      <c r="BQ14" s="41"/>
      <c r="BR14" s="41"/>
      <c r="BS14" s="41"/>
      <c r="BT14" s="41"/>
      <c r="BU14" s="41"/>
      <c r="BV14" s="41"/>
      <c r="BW14" s="41"/>
      <c r="BX14" s="41"/>
      <c r="BY14" s="41"/>
      <c r="BZ14" s="42"/>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43"/>
      <c r="BM15" s="44"/>
      <c r="BN15" s="44"/>
      <c r="BO15" s="44"/>
      <c r="BP15" s="44"/>
      <c r="BQ15" s="44"/>
      <c r="BR15" s="44"/>
      <c r="BS15" s="44"/>
      <c r="BT15" s="44"/>
      <c r="BU15" s="44"/>
      <c r="BV15" s="44"/>
      <c r="BW15" s="44"/>
      <c r="BX15" s="44"/>
      <c r="BY15" s="44"/>
      <c r="BZ15" s="4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3" t="s">
        <v>114</v>
      </c>
      <c r="BM16" s="64"/>
      <c r="BN16" s="64"/>
      <c r="BO16" s="64"/>
      <c r="BP16" s="64"/>
      <c r="BQ16" s="64"/>
      <c r="BR16" s="64"/>
      <c r="BS16" s="64"/>
      <c r="BT16" s="64"/>
      <c r="BU16" s="64"/>
      <c r="BV16" s="64"/>
      <c r="BW16" s="64"/>
      <c r="BX16" s="64"/>
      <c r="BY16" s="64"/>
      <c r="BZ16" s="65"/>
    </row>
    <row r="17" spans="1:90"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4"/>
      <c r="BN17" s="64"/>
      <c r="BO17" s="64"/>
      <c r="BP17" s="64"/>
      <c r="BQ17" s="64"/>
      <c r="BR17" s="64"/>
      <c r="BS17" s="64"/>
      <c r="BT17" s="64"/>
      <c r="BU17" s="64"/>
      <c r="BV17" s="64"/>
      <c r="BW17" s="64"/>
      <c r="BX17" s="64"/>
      <c r="BY17" s="64"/>
      <c r="BZ17" s="65"/>
    </row>
    <row r="18" spans="1:90"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4"/>
      <c r="BN18" s="64"/>
      <c r="BO18" s="64"/>
      <c r="BP18" s="64"/>
      <c r="BQ18" s="64"/>
      <c r="BR18" s="64"/>
      <c r="BS18" s="64"/>
      <c r="BT18" s="64"/>
      <c r="BU18" s="64"/>
      <c r="BV18" s="64"/>
      <c r="BW18" s="64"/>
      <c r="BX18" s="64"/>
      <c r="BY18" s="64"/>
      <c r="BZ18" s="65"/>
    </row>
    <row r="19" spans="1:90"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4"/>
      <c r="BN19" s="64"/>
      <c r="BO19" s="64"/>
      <c r="BP19" s="64"/>
      <c r="BQ19" s="64"/>
      <c r="BR19" s="64"/>
      <c r="BS19" s="64"/>
      <c r="BT19" s="64"/>
      <c r="BU19" s="64"/>
      <c r="BV19" s="64"/>
      <c r="BW19" s="64"/>
      <c r="BX19" s="64"/>
      <c r="BY19" s="64"/>
      <c r="BZ19" s="65"/>
    </row>
    <row r="20" spans="1:90"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4"/>
      <c r="BN20" s="64"/>
      <c r="BO20" s="64"/>
      <c r="BP20" s="64"/>
      <c r="BQ20" s="64"/>
      <c r="BR20" s="64"/>
      <c r="BS20" s="64"/>
      <c r="BT20" s="64"/>
      <c r="BU20" s="64"/>
      <c r="BV20" s="64"/>
      <c r="BW20" s="64"/>
      <c r="BX20" s="64"/>
      <c r="BY20" s="64"/>
      <c r="BZ20" s="65"/>
    </row>
    <row r="21" spans="1:90"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4"/>
      <c r="BN21" s="64"/>
      <c r="BO21" s="64"/>
      <c r="BP21" s="64"/>
      <c r="BQ21" s="64"/>
      <c r="BR21" s="64"/>
      <c r="BS21" s="64"/>
      <c r="BT21" s="64"/>
      <c r="BU21" s="64"/>
      <c r="BV21" s="64"/>
      <c r="BW21" s="64"/>
      <c r="BX21" s="64"/>
      <c r="BY21" s="64"/>
      <c r="BZ21" s="65"/>
    </row>
    <row r="22" spans="1:90"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4"/>
      <c r="BN22" s="64"/>
      <c r="BO22" s="64"/>
      <c r="BP22" s="64"/>
      <c r="BQ22" s="64"/>
      <c r="BR22" s="64"/>
      <c r="BS22" s="64"/>
      <c r="BT22" s="64"/>
      <c r="BU22" s="64"/>
      <c r="BV22" s="64"/>
      <c r="BW22" s="64"/>
      <c r="BX22" s="64"/>
      <c r="BY22" s="64"/>
      <c r="BZ22" s="65"/>
    </row>
    <row r="23" spans="1:90"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4"/>
      <c r="BN23" s="64"/>
      <c r="BO23" s="64"/>
      <c r="BP23" s="64"/>
      <c r="BQ23" s="64"/>
      <c r="BR23" s="64"/>
      <c r="BS23" s="64"/>
      <c r="BT23" s="64"/>
      <c r="BU23" s="64"/>
      <c r="BV23" s="64"/>
      <c r="BW23" s="64"/>
      <c r="BX23" s="64"/>
      <c r="BY23" s="64"/>
      <c r="BZ23" s="65"/>
    </row>
    <row r="24" spans="1:90"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4"/>
      <c r="BN24" s="64"/>
      <c r="BO24" s="64"/>
      <c r="BP24" s="64"/>
      <c r="BQ24" s="64"/>
      <c r="BR24" s="64"/>
      <c r="BS24" s="64"/>
      <c r="BT24" s="64"/>
      <c r="BU24" s="64"/>
      <c r="BV24" s="64"/>
      <c r="BW24" s="64"/>
      <c r="BX24" s="64"/>
      <c r="BY24" s="64"/>
      <c r="BZ24" s="65"/>
    </row>
    <row r="25" spans="1:90"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4"/>
      <c r="BN25" s="64"/>
      <c r="BO25" s="64"/>
      <c r="BP25" s="64"/>
      <c r="BQ25" s="64"/>
      <c r="BR25" s="64"/>
      <c r="BS25" s="64"/>
      <c r="BT25" s="64"/>
      <c r="BU25" s="64"/>
      <c r="BV25" s="64"/>
      <c r="BW25" s="64"/>
      <c r="BX25" s="64"/>
      <c r="BY25" s="64"/>
      <c r="BZ25" s="65"/>
      <c r="CL25" s="30"/>
    </row>
    <row r="26" spans="1:90"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4"/>
      <c r="BN26" s="64"/>
      <c r="BO26" s="64"/>
      <c r="BP26" s="64"/>
      <c r="BQ26" s="64"/>
      <c r="BR26" s="64"/>
      <c r="BS26" s="64"/>
      <c r="BT26" s="64"/>
      <c r="BU26" s="64"/>
      <c r="BV26" s="64"/>
      <c r="BW26" s="64"/>
      <c r="BX26" s="64"/>
      <c r="BY26" s="64"/>
      <c r="BZ26" s="65"/>
    </row>
    <row r="27" spans="1:90"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4"/>
      <c r="BN27" s="64"/>
      <c r="BO27" s="64"/>
      <c r="BP27" s="64"/>
      <c r="BQ27" s="64"/>
      <c r="BR27" s="64"/>
      <c r="BS27" s="64"/>
      <c r="BT27" s="64"/>
      <c r="BU27" s="64"/>
      <c r="BV27" s="64"/>
      <c r="BW27" s="64"/>
      <c r="BX27" s="64"/>
      <c r="BY27" s="64"/>
      <c r="BZ27" s="65"/>
    </row>
    <row r="28" spans="1:90"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4"/>
      <c r="BN28" s="64"/>
      <c r="BO28" s="64"/>
      <c r="BP28" s="64"/>
      <c r="BQ28" s="64"/>
      <c r="BR28" s="64"/>
      <c r="BS28" s="64"/>
      <c r="BT28" s="64"/>
      <c r="BU28" s="64"/>
      <c r="BV28" s="64"/>
      <c r="BW28" s="64"/>
      <c r="BX28" s="64"/>
      <c r="BY28" s="64"/>
      <c r="BZ28" s="65"/>
    </row>
    <row r="29" spans="1:90"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4"/>
      <c r="BN29" s="64"/>
      <c r="BO29" s="64"/>
      <c r="BP29" s="64"/>
      <c r="BQ29" s="64"/>
      <c r="BR29" s="64"/>
      <c r="BS29" s="64"/>
      <c r="BT29" s="64"/>
      <c r="BU29" s="64"/>
      <c r="BV29" s="64"/>
      <c r="BW29" s="64"/>
      <c r="BX29" s="64"/>
      <c r="BY29" s="64"/>
      <c r="BZ29" s="65"/>
    </row>
    <row r="30" spans="1:90"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4"/>
      <c r="BN30" s="64"/>
      <c r="BO30" s="64"/>
      <c r="BP30" s="64"/>
      <c r="BQ30" s="64"/>
      <c r="BR30" s="64"/>
      <c r="BS30" s="64"/>
      <c r="BT30" s="64"/>
      <c r="BU30" s="64"/>
      <c r="BV30" s="64"/>
      <c r="BW30" s="64"/>
      <c r="BX30" s="64"/>
      <c r="BY30" s="64"/>
      <c r="BZ30" s="65"/>
    </row>
    <row r="31" spans="1:90"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4"/>
      <c r="BN31" s="64"/>
      <c r="BO31" s="64"/>
      <c r="BP31" s="64"/>
      <c r="BQ31" s="64"/>
      <c r="BR31" s="64"/>
      <c r="BS31" s="64"/>
      <c r="BT31" s="64"/>
      <c r="BU31" s="64"/>
      <c r="BV31" s="64"/>
      <c r="BW31" s="64"/>
      <c r="BX31" s="64"/>
      <c r="BY31" s="64"/>
      <c r="BZ31" s="65"/>
    </row>
    <row r="32" spans="1:90"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4"/>
      <c r="BN32" s="64"/>
      <c r="BO32" s="64"/>
      <c r="BP32" s="64"/>
      <c r="BQ32" s="64"/>
      <c r="BR32" s="64"/>
      <c r="BS32" s="64"/>
      <c r="BT32" s="64"/>
      <c r="BU32" s="64"/>
      <c r="BV32" s="64"/>
      <c r="BW32" s="64"/>
      <c r="BX32" s="64"/>
      <c r="BY32" s="64"/>
      <c r="BZ32" s="65"/>
    </row>
    <row r="33" spans="1:83"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4"/>
      <c r="BN33" s="64"/>
      <c r="BO33" s="64"/>
      <c r="BP33" s="64"/>
      <c r="BQ33" s="64"/>
      <c r="BR33" s="64"/>
      <c r="BS33" s="64"/>
      <c r="BT33" s="64"/>
      <c r="BU33" s="64"/>
      <c r="BV33" s="64"/>
      <c r="BW33" s="64"/>
      <c r="BX33" s="64"/>
      <c r="BY33" s="64"/>
      <c r="BZ33" s="65"/>
    </row>
    <row r="34" spans="1:83"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4"/>
      <c r="BN34" s="64"/>
      <c r="BO34" s="64"/>
      <c r="BP34" s="64"/>
      <c r="BQ34" s="64"/>
      <c r="BR34" s="64"/>
      <c r="BS34" s="64"/>
      <c r="BT34" s="64"/>
      <c r="BU34" s="64"/>
      <c r="BV34" s="64"/>
      <c r="BW34" s="64"/>
      <c r="BX34" s="64"/>
      <c r="BY34" s="64"/>
      <c r="BZ34" s="65"/>
    </row>
    <row r="35" spans="1:83"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4"/>
      <c r="BN35" s="64"/>
      <c r="BO35" s="64"/>
      <c r="BP35" s="64"/>
      <c r="BQ35" s="64"/>
      <c r="BR35" s="64"/>
      <c r="BS35" s="64"/>
      <c r="BT35" s="64"/>
      <c r="BU35" s="64"/>
      <c r="BV35" s="64"/>
      <c r="BW35" s="64"/>
      <c r="BX35" s="64"/>
      <c r="BY35" s="64"/>
      <c r="BZ35" s="65"/>
    </row>
    <row r="36" spans="1:83"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4"/>
      <c r="BN36" s="64"/>
      <c r="BO36" s="64"/>
      <c r="BP36" s="64"/>
      <c r="BQ36" s="64"/>
      <c r="BR36" s="64"/>
      <c r="BS36" s="64"/>
      <c r="BT36" s="64"/>
      <c r="BU36" s="64"/>
      <c r="BV36" s="64"/>
      <c r="BW36" s="64"/>
      <c r="BX36" s="64"/>
      <c r="BY36" s="64"/>
      <c r="BZ36" s="65"/>
    </row>
    <row r="37" spans="1:83"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4"/>
      <c r="BN37" s="64"/>
      <c r="BO37" s="64"/>
      <c r="BP37" s="64"/>
      <c r="BQ37" s="64"/>
      <c r="BR37" s="64"/>
      <c r="BS37" s="64"/>
      <c r="BT37" s="64"/>
      <c r="BU37" s="64"/>
      <c r="BV37" s="64"/>
      <c r="BW37" s="64"/>
      <c r="BX37" s="64"/>
      <c r="BY37" s="64"/>
      <c r="BZ37" s="65"/>
    </row>
    <row r="38" spans="1:83"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4"/>
      <c r="BN38" s="64"/>
      <c r="BO38" s="64"/>
      <c r="BP38" s="64"/>
      <c r="BQ38" s="64"/>
      <c r="BR38" s="64"/>
      <c r="BS38" s="64"/>
      <c r="BT38" s="64"/>
      <c r="BU38" s="64"/>
      <c r="BV38" s="64"/>
      <c r="BW38" s="64"/>
      <c r="BX38" s="64"/>
      <c r="BY38" s="64"/>
      <c r="BZ38" s="65"/>
    </row>
    <row r="39" spans="1:83"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4"/>
      <c r="BN39" s="64"/>
      <c r="BO39" s="64"/>
      <c r="BP39" s="64"/>
      <c r="BQ39" s="64"/>
      <c r="BR39" s="64"/>
      <c r="BS39" s="64"/>
      <c r="BT39" s="64"/>
      <c r="BU39" s="64"/>
      <c r="BV39" s="64"/>
      <c r="BW39" s="64"/>
      <c r="BX39" s="64"/>
      <c r="BY39" s="64"/>
      <c r="BZ39" s="65"/>
    </row>
    <row r="40" spans="1:83"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4"/>
      <c r="BN40" s="64"/>
      <c r="BO40" s="64"/>
      <c r="BP40" s="64"/>
      <c r="BQ40" s="64"/>
      <c r="BR40" s="64"/>
      <c r="BS40" s="64"/>
      <c r="BT40" s="64"/>
      <c r="BU40" s="64"/>
      <c r="BV40" s="64"/>
      <c r="BW40" s="64"/>
      <c r="BX40" s="64"/>
      <c r="BY40" s="64"/>
      <c r="BZ40" s="65"/>
    </row>
    <row r="41" spans="1:83"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4"/>
      <c r="BN41" s="64"/>
      <c r="BO41" s="64"/>
      <c r="BP41" s="64"/>
      <c r="BQ41" s="64"/>
      <c r="BR41" s="64"/>
      <c r="BS41" s="64"/>
      <c r="BT41" s="64"/>
      <c r="BU41" s="64"/>
      <c r="BV41" s="64"/>
      <c r="BW41" s="64"/>
      <c r="BX41" s="64"/>
      <c r="BY41" s="64"/>
      <c r="BZ41" s="65"/>
    </row>
    <row r="42" spans="1:83"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4"/>
      <c r="BN42" s="64"/>
      <c r="BO42" s="64"/>
      <c r="BP42" s="64"/>
      <c r="BQ42" s="64"/>
      <c r="BR42" s="64"/>
      <c r="BS42" s="64"/>
      <c r="BT42" s="64"/>
      <c r="BU42" s="64"/>
      <c r="BV42" s="64"/>
      <c r="BW42" s="64"/>
      <c r="BX42" s="64"/>
      <c r="BY42" s="64"/>
      <c r="BZ42" s="65"/>
    </row>
    <row r="43" spans="1:83"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4"/>
      <c r="BN43" s="64"/>
      <c r="BO43" s="64"/>
      <c r="BP43" s="64"/>
      <c r="BQ43" s="64"/>
      <c r="BR43" s="64"/>
      <c r="BS43" s="64"/>
      <c r="BT43" s="64"/>
      <c r="BU43" s="64"/>
      <c r="BV43" s="64"/>
      <c r="BW43" s="64"/>
      <c r="BX43" s="64"/>
      <c r="BY43" s="64"/>
      <c r="BZ43" s="65"/>
    </row>
    <row r="44" spans="1:83"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6"/>
      <c r="BM44" s="67"/>
      <c r="BN44" s="67"/>
      <c r="BO44" s="67"/>
      <c r="BP44" s="67"/>
      <c r="BQ44" s="67"/>
      <c r="BR44" s="67"/>
      <c r="BS44" s="67"/>
      <c r="BT44" s="67"/>
      <c r="BU44" s="67"/>
      <c r="BV44" s="67"/>
      <c r="BW44" s="67"/>
      <c r="BX44" s="67"/>
      <c r="BY44" s="67"/>
      <c r="BZ44" s="68"/>
    </row>
    <row r="45" spans="1:83"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0" t="s">
        <v>27</v>
      </c>
      <c r="BM45" s="41"/>
      <c r="BN45" s="41"/>
      <c r="BO45" s="41"/>
      <c r="BP45" s="41"/>
      <c r="BQ45" s="41"/>
      <c r="BR45" s="41"/>
      <c r="BS45" s="41"/>
      <c r="BT45" s="41"/>
      <c r="BU45" s="41"/>
      <c r="BV45" s="41"/>
      <c r="BW45" s="41"/>
      <c r="BX45" s="41"/>
      <c r="BY45" s="41"/>
      <c r="BZ45" s="42"/>
    </row>
    <row r="46" spans="1:83"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3"/>
      <c r="BM46" s="44"/>
      <c r="BN46" s="44"/>
      <c r="BO46" s="44"/>
      <c r="BP46" s="44"/>
      <c r="BQ46" s="44"/>
      <c r="BR46" s="44"/>
      <c r="BS46" s="44"/>
      <c r="BT46" s="44"/>
      <c r="BU46" s="44"/>
      <c r="BV46" s="44"/>
      <c r="BW46" s="44"/>
      <c r="BX46" s="44"/>
      <c r="BY46" s="44"/>
      <c r="BZ46" s="45"/>
    </row>
    <row r="47" spans="1:83"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83"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c r="CD48" s="29"/>
      <c r="CE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37" t="s">
        <v>28</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31"/>
      <c r="BM60" s="32"/>
      <c r="BN60" s="32"/>
      <c r="BO60" s="32"/>
      <c r="BP60" s="32"/>
      <c r="BQ60" s="32"/>
      <c r="BR60" s="32"/>
      <c r="BS60" s="32"/>
      <c r="BT60" s="32"/>
      <c r="BU60" s="32"/>
      <c r="BV60" s="32"/>
      <c r="BW60" s="32"/>
      <c r="BX60" s="32"/>
      <c r="BY60" s="32"/>
      <c r="BZ60" s="33"/>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4"/>
      <c r="BM63" s="35"/>
      <c r="BN63" s="35"/>
      <c r="BO63" s="35"/>
      <c r="BP63" s="35"/>
      <c r="BQ63" s="35"/>
      <c r="BR63" s="35"/>
      <c r="BS63" s="35"/>
      <c r="BT63" s="35"/>
      <c r="BU63" s="35"/>
      <c r="BV63" s="35"/>
      <c r="BW63" s="35"/>
      <c r="BX63" s="35"/>
      <c r="BY63" s="35"/>
      <c r="BZ63" s="3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0" t="s">
        <v>29</v>
      </c>
      <c r="BM64" s="41"/>
      <c r="BN64" s="41"/>
      <c r="BO64" s="41"/>
      <c r="BP64" s="41"/>
      <c r="BQ64" s="41"/>
      <c r="BR64" s="41"/>
      <c r="BS64" s="41"/>
      <c r="BT64" s="41"/>
      <c r="BU64" s="41"/>
      <c r="BV64" s="41"/>
      <c r="BW64" s="41"/>
      <c r="BX64" s="41"/>
      <c r="BY64" s="41"/>
      <c r="BZ64" s="4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3"/>
      <c r="BM65" s="44"/>
      <c r="BN65" s="44"/>
      <c r="BO65" s="44"/>
      <c r="BP65" s="44"/>
      <c r="BQ65" s="44"/>
      <c r="BR65" s="44"/>
      <c r="BS65" s="44"/>
      <c r="BT65" s="44"/>
      <c r="BU65" s="44"/>
      <c r="BV65" s="44"/>
      <c r="BW65" s="44"/>
      <c r="BX65" s="44"/>
      <c r="BY65" s="44"/>
      <c r="BZ65" s="4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46" t="s">
        <v>30</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m6CjGfSt36hTbnI1Pgi5zW6bvnrz8g8vVBafKKqbK6ULTlf7SGRAOPeNq1GaCXgL/GaKhvEIlgpAjwJyCnR7g==" saltValue="RjnDN2J0aSCHWYbu07ub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1" t="s">
        <v>52</v>
      </c>
      <c r="I3" s="82"/>
      <c r="J3" s="82"/>
      <c r="K3" s="82"/>
      <c r="L3" s="82"/>
      <c r="M3" s="82"/>
      <c r="N3" s="82"/>
      <c r="O3" s="82"/>
      <c r="P3" s="82"/>
      <c r="Q3" s="82"/>
      <c r="R3" s="82"/>
      <c r="S3" s="82"/>
      <c r="T3" s="82"/>
      <c r="U3" s="82"/>
      <c r="V3" s="82"/>
      <c r="W3" s="82"/>
      <c r="X3" s="83"/>
      <c r="Y3" s="87" t="s">
        <v>53</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54</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x14ac:dyDescent="0.15">
      <c r="A4" s="14" t="s">
        <v>55</v>
      </c>
      <c r="B4" s="16"/>
      <c r="C4" s="16"/>
      <c r="D4" s="16"/>
      <c r="E4" s="16"/>
      <c r="F4" s="16"/>
      <c r="G4" s="16"/>
      <c r="H4" s="84"/>
      <c r="I4" s="85"/>
      <c r="J4" s="85"/>
      <c r="K4" s="85"/>
      <c r="L4" s="85"/>
      <c r="M4" s="85"/>
      <c r="N4" s="85"/>
      <c r="O4" s="85"/>
      <c r="P4" s="85"/>
      <c r="Q4" s="85"/>
      <c r="R4" s="85"/>
      <c r="S4" s="85"/>
      <c r="T4" s="85"/>
      <c r="U4" s="85"/>
      <c r="V4" s="85"/>
      <c r="W4" s="85"/>
      <c r="X4" s="86"/>
      <c r="Y4" s="80" t="s">
        <v>56</v>
      </c>
      <c r="Z4" s="80"/>
      <c r="AA4" s="80"/>
      <c r="AB4" s="80"/>
      <c r="AC4" s="80"/>
      <c r="AD4" s="80"/>
      <c r="AE4" s="80"/>
      <c r="AF4" s="80"/>
      <c r="AG4" s="80"/>
      <c r="AH4" s="80"/>
      <c r="AI4" s="80"/>
      <c r="AJ4" s="80" t="s">
        <v>57</v>
      </c>
      <c r="AK4" s="80"/>
      <c r="AL4" s="80"/>
      <c r="AM4" s="80"/>
      <c r="AN4" s="80"/>
      <c r="AO4" s="80"/>
      <c r="AP4" s="80"/>
      <c r="AQ4" s="80"/>
      <c r="AR4" s="80"/>
      <c r="AS4" s="80"/>
      <c r="AT4" s="80"/>
      <c r="AU4" s="80" t="s">
        <v>58</v>
      </c>
      <c r="AV4" s="80"/>
      <c r="AW4" s="80"/>
      <c r="AX4" s="80"/>
      <c r="AY4" s="80"/>
      <c r="AZ4" s="80"/>
      <c r="BA4" s="80"/>
      <c r="BB4" s="80"/>
      <c r="BC4" s="80"/>
      <c r="BD4" s="80"/>
      <c r="BE4" s="80"/>
      <c r="BF4" s="80" t="s">
        <v>59</v>
      </c>
      <c r="BG4" s="80"/>
      <c r="BH4" s="80"/>
      <c r="BI4" s="80"/>
      <c r="BJ4" s="80"/>
      <c r="BK4" s="80"/>
      <c r="BL4" s="80"/>
      <c r="BM4" s="80"/>
      <c r="BN4" s="80"/>
      <c r="BO4" s="80"/>
      <c r="BP4" s="80"/>
      <c r="BQ4" s="80" t="s">
        <v>60</v>
      </c>
      <c r="BR4" s="80"/>
      <c r="BS4" s="80"/>
      <c r="BT4" s="80"/>
      <c r="BU4" s="80"/>
      <c r="BV4" s="80"/>
      <c r="BW4" s="80"/>
      <c r="BX4" s="80"/>
      <c r="BY4" s="80"/>
      <c r="BZ4" s="80"/>
      <c r="CA4" s="80"/>
      <c r="CB4" s="80" t="s">
        <v>61</v>
      </c>
      <c r="CC4" s="80"/>
      <c r="CD4" s="80"/>
      <c r="CE4" s="80"/>
      <c r="CF4" s="80"/>
      <c r="CG4" s="80"/>
      <c r="CH4" s="80"/>
      <c r="CI4" s="80"/>
      <c r="CJ4" s="80"/>
      <c r="CK4" s="80"/>
      <c r="CL4" s="80"/>
      <c r="CM4" s="80" t="s">
        <v>62</v>
      </c>
      <c r="CN4" s="80"/>
      <c r="CO4" s="80"/>
      <c r="CP4" s="80"/>
      <c r="CQ4" s="80"/>
      <c r="CR4" s="80"/>
      <c r="CS4" s="80"/>
      <c r="CT4" s="80"/>
      <c r="CU4" s="80"/>
      <c r="CV4" s="80"/>
      <c r="CW4" s="80"/>
      <c r="CX4" s="80" t="s">
        <v>63</v>
      </c>
      <c r="CY4" s="80"/>
      <c r="CZ4" s="80"/>
      <c r="DA4" s="80"/>
      <c r="DB4" s="80"/>
      <c r="DC4" s="80"/>
      <c r="DD4" s="80"/>
      <c r="DE4" s="80"/>
      <c r="DF4" s="80"/>
      <c r="DG4" s="80"/>
      <c r="DH4" s="80"/>
      <c r="DI4" s="80" t="s">
        <v>64</v>
      </c>
      <c r="DJ4" s="80"/>
      <c r="DK4" s="80"/>
      <c r="DL4" s="80"/>
      <c r="DM4" s="80"/>
      <c r="DN4" s="80"/>
      <c r="DO4" s="80"/>
      <c r="DP4" s="80"/>
      <c r="DQ4" s="80"/>
      <c r="DR4" s="80"/>
      <c r="DS4" s="80"/>
      <c r="DT4" s="80" t="s">
        <v>65</v>
      </c>
      <c r="DU4" s="80"/>
      <c r="DV4" s="80"/>
      <c r="DW4" s="80"/>
      <c r="DX4" s="80"/>
      <c r="DY4" s="80"/>
      <c r="DZ4" s="80"/>
      <c r="EA4" s="80"/>
      <c r="EB4" s="80"/>
      <c r="EC4" s="80"/>
      <c r="ED4" s="80"/>
      <c r="EE4" s="80" t="s">
        <v>66</v>
      </c>
      <c r="EF4" s="80"/>
      <c r="EG4" s="80"/>
      <c r="EH4" s="80"/>
      <c r="EI4" s="80"/>
      <c r="EJ4" s="80"/>
      <c r="EK4" s="80"/>
      <c r="EL4" s="80"/>
      <c r="EM4" s="80"/>
      <c r="EN4" s="80"/>
      <c r="EO4" s="8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42137</v>
      </c>
      <c r="D6" s="19">
        <f t="shared" si="3"/>
        <v>46</v>
      </c>
      <c r="E6" s="19">
        <f t="shared" si="3"/>
        <v>17</v>
      </c>
      <c r="F6" s="19">
        <f t="shared" si="3"/>
        <v>5</v>
      </c>
      <c r="G6" s="19">
        <f t="shared" si="3"/>
        <v>0</v>
      </c>
      <c r="H6" s="19" t="str">
        <f t="shared" si="3"/>
        <v>宮城県　栗原市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64.040000000000006</v>
      </c>
      <c r="P6" s="20">
        <f t="shared" si="3"/>
        <v>4.01</v>
      </c>
      <c r="Q6" s="20">
        <f t="shared" si="3"/>
        <v>89.36</v>
      </c>
      <c r="R6" s="20">
        <f t="shared" si="3"/>
        <v>4070</v>
      </c>
      <c r="S6" s="20">
        <f t="shared" si="3"/>
        <v>63299</v>
      </c>
      <c r="T6" s="20">
        <f t="shared" si="3"/>
        <v>805</v>
      </c>
      <c r="U6" s="20">
        <f t="shared" si="3"/>
        <v>78.63</v>
      </c>
      <c r="V6" s="20">
        <f t="shared" si="3"/>
        <v>2511</v>
      </c>
      <c r="W6" s="20">
        <f t="shared" si="3"/>
        <v>4.79</v>
      </c>
      <c r="X6" s="20">
        <f t="shared" si="3"/>
        <v>524.22</v>
      </c>
      <c r="Y6" s="21" t="str">
        <f>IF(Y7="",NA(),Y7)</f>
        <v>-</v>
      </c>
      <c r="Z6" s="21" t="str">
        <f t="shared" ref="Z6:AH6" si="4">IF(Z7="",NA(),Z7)</f>
        <v>-</v>
      </c>
      <c r="AA6" s="21">
        <f t="shared" si="4"/>
        <v>104.33</v>
      </c>
      <c r="AB6" s="21">
        <f t="shared" si="4"/>
        <v>102.23</v>
      </c>
      <c r="AC6" s="21">
        <f t="shared" si="4"/>
        <v>107.66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20.41</v>
      </c>
      <c r="AX6" s="21">
        <f t="shared" si="6"/>
        <v>23.12</v>
      </c>
      <c r="AY6" s="21">
        <f t="shared" si="6"/>
        <v>29.91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539.92999999999995</v>
      </c>
      <c r="BI6" s="21">
        <f t="shared" si="7"/>
        <v>917.13</v>
      </c>
      <c r="BJ6" s="21">
        <f t="shared" si="7"/>
        <v>1238.8</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46.73</v>
      </c>
      <c r="BT6" s="21">
        <f t="shared" si="8"/>
        <v>61.91</v>
      </c>
      <c r="BU6" s="21">
        <f t="shared" si="8"/>
        <v>66.36</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425.05</v>
      </c>
      <c r="CE6" s="21">
        <f t="shared" si="9"/>
        <v>321.22000000000003</v>
      </c>
      <c r="CF6" s="21">
        <f t="shared" si="9"/>
        <v>300.81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40.28</v>
      </c>
      <c r="CP6" s="21">
        <f t="shared" si="10"/>
        <v>39.5</v>
      </c>
      <c r="CQ6" s="21">
        <f t="shared" si="10"/>
        <v>40.28</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73.209999999999994</v>
      </c>
      <c r="DA6" s="21">
        <f t="shared" si="11"/>
        <v>73.900000000000006</v>
      </c>
      <c r="DB6" s="21">
        <f t="shared" si="11"/>
        <v>73.84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3.81</v>
      </c>
      <c r="DL6" s="21">
        <f t="shared" si="12"/>
        <v>7.56</v>
      </c>
      <c r="DM6" s="21">
        <f t="shared" si="12"/>
        <v>10.84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42137</v>
      </c>
      <c r="D7" s="23">
        <v>46</v>
      </c>
      <c r="E7" s="23">
        <v>17</v>
      </c>
      <c r="F7" s="23">
        <v>5</v>
      </c>
      <c r="G7" s="23">
        <v>0</v>
      </c>
      <c r="H7" s="23" t="s">
        <v>96</v>
      </c>
      <c r="I7" s="23" t="s">
        <v>97</v>
      </c>
      <c r="J7" s="23" t="s">
        <v>98</v>
      </c>
      <c r="K7" s="23" t="s">
        <v>99</v>
      </c>
      <c r="L7" s="23" t="s">
        <v>100</v>
      </c>
      <c r="M7" s="23" t="s">
        <v>101</v>
      </c>
      <c r="N7" s="24" t="s">
        <v>102</v>
      </c>
      <c r="O7" s="24">
        <v>64.040000000000006</v>
      </c>
      <c r="P7" s="24">
        <v>4.01</v>
      </c>
      <c r="Q7" s="24">
        <v>89.36</v>
      </c>
      <c r="R7" s="24">
        <v>4070</v>
      </c>
      <c r="S7" s="24">
        <v>63299</v>
      </c>
      <c r="T7" s="24">
        <v>805</v>
      </c>
      <c r="U7" s="24">
        <v>78.63</v>
      </c>
      <c r="V7" s="24">
        <v>2511</v>
      </c>
      <c r="W7" s="24">
        <v>4.79</v>
      </c>
      <c r="X7" s="24">
        <v>524.22</v>
      </c>
      <c r="Y7" s="24" t="s">
        <v>102</v>
      </c>
      <c r="Z7" s="24" t="s">
        <v>102</v>
      </c>
      <c r="AA7" s="24">
        <v>104.33</v>
      </c>
      <c r="AB7" s="24">
        <v>102.23</v>
      </c>
      <c r="AC7" s="24">
        <v>107.66</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20.41</v>
      </c>
      <c r="AX7" s="24">
        <v>23.12</v>
      </c>
      <c r="AY7" s="24">
        <v>29.91</v>
      </c>
      <c r="AZ7" s="24" t="s">
        <v>102</v>
      </c>
      <c r="BA7" s="24" t="s">
        <v>102</v>
      </c>
      <c r="BB7" s="24">
        <v>29.13</v>
      </c>
      <c r="BC7" s="24">
        <v>35.69</v>
      </c>
      <c r="BD7" s="24">
        <v>38.4</v>
      </c>
      <c r="BE7" s="24">
        <v>36.94</v>
      </c>
      <c r="BF7" s="24" t="s">
        <v>102</v>
      </c>
      <c r="BG7" s="24" t="s">
        <v>102</v>
      </c>
      <c r="BH7" s="24">
        <v>539.92999999999995</v>
      </c>
      <c r="BI7" s="24">
        <v>917.13</v>
      </c>
      <c r="BJ7" s="24">
        <v>1238.8</v>
      </c>
      <c r="BK7" s="24" t="s">
        <v>102</v>
      </c>
      <c r="BL7" s="24" t="s">
        <v>102</v>
      </c>
      <c r="BM7" s="24">
        <v>867.83</v>
      </c>
      <c r="BN7" s="24">
        <v>791.76</v>
      </c>
      <c r="BO7" s="24">
        <v>900.82</v>
      </c>
      <c r="BP7" s="24">
        <v>809.19</v>
      </c>
      <c r="BQ7" s="24" t="s">
        <v>102</v>
      </c>
      <c r="BR7" s="24" t="s">
        <v>102</v>
      </c>
      <c r="BS7" s="24">
        <v>46.73</v>
      </c>
      <c r="BT7" s="24">
        <v>61.91</v>
      </c>
      <c r="BU7" s="24">
        <v>66.36</v>
      </c>
      <c r="BV7" s="24" t="s">
        <v>102</v>
      </c>
      <c r="BW7" s="24" t="s">
        <v>102</v>
      </c>
      <c r="BX7" s="24">
        <v>57.08</v>
      </c>
      <c r="BY7" s="24">
        <v>56.26</v>
      </c>
      <c r="BZ7" s="24">
        <v>52.94</v>
      </c>
      <c r="CA7" s="24">
        <v>57.02</v>
      </c>
      <c r="CB7" s="24" t="s">
        <v>102</v>
      </c>
      <c r="CC7" s="24" t="s">
        <v>102</v>
      </c>
      <c r="CD7" s="24">
        <v>425.05</v>
      </c>
      <c r="CE7" s="24">
        <v>321.22000000000003</v>
      </c>
      <c r="CF7" s="24">
        <v>300.81</v>
      </c>
      <c r="CG7" s="24" t="s">
        <v>102</v>
      </c>
      <c r="CH7" s="24" t="s">
        <v>102</v>
      </c>
      <c r="CI7" s="24">
        <v>274.99</v>
      </c>
      <c r="CJ7" s="24">
        <v>282.08999999999997</v>
      </c>
      <c r="CK7" s="24">
        <v>303.27999999999997</v>
      </c>
      <c r="CL7" s="24">
        <v>273.68</v>
      </c>
      <c r="CM7" s="24" t="s">
        <v>102</v>
      </c>
      <c r="CN7" s="24" t="s">
        <v>102</v>
      </c>
      <c r="CO7" s="24">
        <v>40.28</v>
      </c>
      <c r="CP7" s="24">
        <v>39.5</v>
      </c>
      <c r="CQ7" s="24">
        <v>40.28</v>
      </c>
      <c r="CR7" s="24" t="s">
        <v>102</v>
      </c>
      <c r="CS7" s="24" t="s">
        <v>102</v>
      </c>
      <c r="CT7" s="24">
        <v>54.83</v>
      </c>
      <c r="CU7" s="24">
        <v>66.53</v>
      </c>
      <c r="CV7" s="24">
        <v>52.35</v>
      </c>
      <c r="CW7" s="24">
        <v>52.55</v>
      </c>
      <c r="CX7" s="24" t="s">
        <v>102</v>
      </c>
      <c r="CY7" s="24" t="s">
        <v>102</v>
      </c>
      <c r="CZ7" s="24">
        <v>73.209999999999994</v>
      </c>
      <c r="DA7" s="24">
        <v>73.900000000000006</v>
      </c>
      <c r="DB7" s="24">
        <v>73.84</v>
      </c>
      <c r="DC7" s="24" t="s">
        <v>102</v>
      </c>
      <c r="DD7" s="24" t="s">
        <v>102</v>
      </c>
      <c r="DE7" s="24">
        <v>84.7</v>
      </c>
      <c r="DF7" s="24">
        <v>84.67</v>
      </c>
      <c r="DG7" s="24">
        <v>84.39</v>
      </c>
      <c r="DH7" s="24">
        <v>87.3</v>
      </c>
      <c r="DI7" s="24" t="s">
        <v>102</v>
      </c>
      <c r="DJ7" s="24" t="s">
        <v>102</v>
      </c>
      <c r="DK7" s="24">
        <v>3.81</v>
      </c>
      <c r="DL7" s="24">
        <v>7.56</v>
      </c>
      <c r="DM7" s="24">
        <v>10.84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2024-02-20T01:48:34Z</cp:lastPrinted>
  <dcterms:created xsi:type="dcterms:W3CDTF">2023-12-12T00:59:53Z</dcterms:created>
  <dcterms:modified xsi:type="dcterms:W3CDTF">2024-02-20T02:34:15Z</dcterms:modified>
  <cp:category/>
</cp:coreProperties>
</file>