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7833\Desktop\"/>
    </mc:Choice>
  </mc:AlternateContent>
  <workbookProtection workbookAlgorithmName="SHA-512" workbookHashValue="CrG4ZJd5r9Azx+5XEXKxCi6tLbj7WHbWbx/6TxJ+Ui2kDEkTIClfq2jVgKGkWSB7JYyPCKDfencuiGTMXdtchg==" workbookSaltValue="yG5nzPilAMWFaMmqEf5i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W8" i="4"/>
  <c r="P8" i="4"/>
  <c r="B6" i="4"/>
</calcChain>
</file>

<file path=xl/sharedStrings.xml><?xml version="1.0" encoding="utf-8"?>
<sst xmlns="http://schemas.openxmlformats.org/spreadsheetml/2006/main" count="278" uniqueCount="115">
  <si>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</si>
  <si>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</si>
  <si>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</si>
  <si>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</si>
  <si>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</si>
  <si>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</si>
  <si>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</si>
  <si>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</si>
  <si>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</si>
  <si>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</si>
  <si>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</si>
  <si>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</si>
  <si>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</si>
  <si>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</si>
  <si>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</si>
  <si>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</si>
  <si>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</si>
  <si>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</si>
  <si>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</si>
  <si>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</si>
  <si>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</si>
  <si>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</si>
  <si>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</si>
  <si>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</si>
  <si>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</si>
  <si>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</si>
  <si>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</si>
  <si>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</si>
  <si>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</si>
  <si>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</si>
  <si>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</si>
  <si>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</si>
  <si>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</si>
  <si>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</si>
  <si>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</si>
  <si>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</si>
  <si>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</si>
  <si>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</si>
  <si>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</si>
  <si>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</si>
  <si>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</si>
  <si>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</si>
  <si>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</si>
  <si>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</si>
  <si>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</si>
  <si>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</si>
  <si>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</si>
  <si>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</si>
  <si>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</si>
  <si>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</si>
  <si>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</si>
  <si>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</si>
  <si>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</si>
  <si>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</si>
  <si>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</si>
  <si>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</si>
  <si>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</si>
  <si>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</si>
  <si>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</si>
  <si>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</si>
  <si>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</si>
  <si>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</si>
  <si>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</si>
  <si>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</si>
  <si>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</si>
  <si>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</si>
  <si>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</si>
  <si>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</si>
  <si>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</si>
  <si>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</si>
  <si>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</si>
  <si>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</si>
  <si>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</si>
  <si>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</si>
  <si>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</si>
  <si>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</si>
  <si>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</si>
  <si>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</si>
  <si>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</si>
  <si>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</si>
  <si>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</si>
  <si>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</si>
  <si>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</si>
  <si>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</si>
  <si>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</si>
  <si>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</si>
  <si>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</si>
  <si>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</si>
  <si>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</si>
  <si>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</si>
  <si>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</si>
  <si>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</si>
  <si>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</si>
  <si>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</si>
  <si>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</si>
  <si>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</si>
  <si>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</si>
  <si>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</si>
  <si>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</si>
  <si>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</si>
  <si>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</si>
  <si>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</si>
  <si>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</si>
  <si>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</si>
  <si>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</si>
  <si>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</si>
  <si>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</si>
  <si>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</si>
  <si>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</si>
  <si>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</si>
  <si>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</si>
  <si>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</si>
  <si>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下水道事業の経営基盤の一つである下水道使用料については、人口減少や節水意識の浸透により今後、逓減していくものと予想しております。
　一方、下水道施設については、昭和５３年６月の供用開始から４０年以上が経過し老朽化が進み修繕や更新が必要とする施設が増加します。
　今後、本市としては、①多賀城市下水道事業経営戦略を中核とした計画に基づき、適正な下水道使用料の検討や更なる経営改善により経営基盤の強化を図るとともに、②ストックマネジメント計画を中心に下水道施設の適切な維持管理と保全を図ることで、適正な下水道サービスの提供を継続するとともに、将来的に大きな課題である下水道施設の大量更新に備えていきます。</t>
    <phoneticPr fontId="4"/>
  </si>
  <si>
    <r>
      <rPr>
        <b/>
        <u/>
        <sz val="11"/>
        <color theme="1"/>
        <rFont val="ＭＳ ゴシック"/>
        <family val="3"/>
        <charset val="128"/>
      </rPr>
      <t>①経常収支比率」</t>
    </r>
    <r>
      <rPr>
        <sz val="11"/>
        <color theme="1"/>
        <rFont val="ＭＳ ゴシック"/>
        <family val="3"/>
        <charset val="128"/>
      </rPr>
      <t xml:space="preserve">：経常収支比率は１００％を上回っていますが、これは雨水事業における利益が汚水事業における損失を上回り、結果として下水道事業会計全体として黒字となっていることが主な要因であり、より一層経営の合理化や財政基盤の強化が必要です。
</t>
    </r>
    <r>
      <rPr>
        <b/>
        <u/>
        <sz val="11"/>
        <color theme="1"/>
        <rFont val="ＭＳ ゴシック"/>
        <family val="3"/>
        <charset val="128"/>
      </rPr>
      <t>「②累積欠損金比率」</t>
    </r>
    <r>
      <rPr>
        <sz val="11"/>
        <color theme="1"/>
        <rFont val="ＭＳ ゴシック"/>
        <family val="3"/>
        <charset val="128"/>
      </rPr>
      <t xml:space="preserve">：本市では単年度においても欠損金が発生していないため該当はありません。
</t>
    </r>
    <r>
      <rPr>
        <b/>
        <u/>
        <sz val="11"/>
        <color theme="1"/>
        <rFont val="ＭＳ ゴシック"/>
        <family val="3"/>
        <charset val="128"/>
      </rPr>
      <t>「③流動比率」</t>
    </r>
    <r>
      <rPr>
        <sz val="11"/>
        <color theme="1"/>
        <rFont val="ＭＳ ゴシック"/>
        <family val="3"/>
        <charset val="128"/>
      </rPr>
      <t xml:space="preserve">：本市は７．６６％と類似団体平均値と比較しても極端に低い状態であるため、短期的な債務に対する支払には相当留意する必要があります。汚水事業で利益を生み現金を積み立てるなど内部留保金を増やす経営への改善が必要です。
</t>
    </r>
    <r>
      <rPr>
        <b/>
        <u/>
        <sz val="11"/>
        <rFont val="ＭＳ ゴシック"/>
        <family val="3"/>
        <charset val="128"/>
      </rPr>
      <t>「④企業債残高対事業規模比率」</t>
    </r>
    <r>
      <rPr>
        <sz val="11"/>
        <color theme="1"/>
        <rFont val="ＭＳ ゴシック"/>
        <family val="3"/>
        <charset val="128"/>
      </rPr>
      <t xml:space="preserve">：類似団体平均値を下回っていますが、今後も企業債の借入額と償還額とのバランスを考慮して企業債を発行する等、健全な経営に努めていきます。
</t>
    </r>
    <r>
      <rPr>
        <b/>
        <u/>
        <sz val="11"/>
        <rFont val="ＭＳ ゴシック"/>
        <family val="3"/>
        <charset val="128"/>
      </rPr>
      <t>「⑤経費回収率」</t>
    </r>
    <r>
      <rPr>
        <sz val="11"/>
        <color theme="1"/>
        <rFont val="ＭＳ ゴシック"/>
        <family val="3"/>
        <charset val="128"/>
      </rPr>
      <t>：経費回収率は１００％未満であり、これは、汚水処理に要する経費を下水道使用料だけでは賄えきれていない状況を意味しており、一般会計からの繰入金に依存する経営となっていることから、財政基盤の強化のため、より一層経営の合理化による経費節減に努め</t>
    </r>
    <r>
      <rPr>
        <b/>
        <u/>
        <sz val="11"/>
        <color theme="1"/>
        <rFont val="ＭＳ ゴシック"/>
        <family val="3"/>
        <charset val="128"/>
      </rPr>
      <t>「⑥汚水処理原価」</t>
    </r>
    <r>
      <rPr>
        <sz val="11"/>
        <color theme="1"/>
        <rFont val="ＭＳ ゴシック"/>
        <family val="3"/>
        <charset val="128"/>
      </rPr>
      <t xml:space="preserve">の引き下げを図るとともに、適正な下水道使用料について検討を進めていきます。
</t>
    </r>
    <r>
      <rPr>
        <b/>
        <u/>
        <sz val="11"/>
        <rFont val="ＭＳ ゴシック"/>
        <family val="3"/>
        <charset val="128"/>
      </rPr>
      <t>「⑧水洗化率」</t>
    </r>
    <r>
      <rPr>
        <sz val="11"/>
        <color theme="1"/>
        <rFont val="ＭＳ ゴシック"/>
        <family val="3"/>
        <charset val="128"/>
      </rPr>
      <t>：本市では早い時期から下水道未普及地域の解消促進や下水道への接続勧奨に努めてきたことから、類似団体平均値と比較して、高い値で推移しています。</t>
    </r>
    <rPh sb="183" eb="185">
      <t>ルイジ</t>
    </rPh>
    <rPh sb="185" eb="187">
      <t>ダンタイ</t>
    </rPh>
    <rPh sb="187" eb="190">
      <t>ヘイキンチ</t>
    </rPh>
    <rPh sb="191" eb="193">
      <t>ヒカク</t>
    </rPh>
    <rPh sb="201" eb="203">
      <t>ジョウタイ</t>
    </rPh>
    <rPh sb="295" eb="297">
      <t>ルイジ</t>
    </rPh>
    <rPh sb="297" eb="299">
      <t>ダンタイ</t>
    </rPh>
    <rPh sb="299" eb="302">
      <t>ヘイキンチ</t>
    </rPh>
    <rPh sb="303" eb="305">
      <t>シタマワ</t>
    </rPh>
    <rPh sb="312" eb="314">
      <t>コンゴ</t>
    </rPh>
    <rPh sb="315" eb="317">
      <t>キギョウ</t>
    </rPh>
    <rPh sb="317" eb="318">
      <t>サイ</t>
    </rPh>
    <rPh sb="319" eb="321">
      <t>カリイレ</t>
    </rPh>
    <rPh sb="321" eb="322">
      <t>ガク</t>
    </rPh>
    <rPh sb="323" eb="325">
      <t>ショウカン</t>
    </rPh>
    <rPh sb="325" eb="326">
      <t>ガク</t>
    </rPh>
    <rPh sb="333" eb="335">
      <t>コウリョ</t>
    </rPh>
    <rPh sb="337" eb="339">
      <t>キギョウ</t>
    </rPh>
    <rPh sb="339" eb="340">
      <t>サイ</t>
    </rPh>
    <rPh sb="341" eb="343">
      <t>ハッコウ</t>
    </rPh>
    <rPh sb="345" eb="346">
      <t>ナド</t>
    </rPh>
    <rPh sb="347" eb="349">
      <t>ケンゼン</t>
    </rPh>
    <rPh sb="350" eb="352">
      <t>ケイエイ</t>
    </rPh>
    <rPh sb="353" eb="354">
      <t>ツト</t>
    </rPh>
    <rPh sb="423" eb="425">
      <t>イミ</t>
    </rPh>
    <rPh sb="491" eb="493">
      <t>オスイ</t>
    </rPh>
    <rPh sb="493" eb="495">
      <t>ショリ</t>
    </rPh>
    <rPh sb="495" eb="497">
      <t>ゲンカ</t>
    </rPh>
    <rPh sb="499" eb="500">
      <t>ヒ</t>
    </rPh>
    <rPh sb="501" eb="502">
      <t>サ</t>
    </rPh>
    <rPh sb="504" eb="505">
      <t>ハカ</t>
    </rPh>
    <rPh sb="514" eb="517">
      <t>ゲスイドウ</t>
    </rPh>
    <rPh sb="544" eb="545">
      <t>ホン</t>
    </rPh>
    <rPh sb="545" eb="546">
      <t>シ</t>
    </rPh>
    <rPh sb="588" eb="590">
      <t>ルイジ</t>
    </rPh>
    <rPh sb="590" eb="592">
      <t>ダンタイ</t>
    </rPh>
    <rPh sb="592" eb="595">
      <t>ヘイキンチ</t>
    </rPh>
    <phoneticPr fontId="4"/>
  </si>
  <si>
    <r>
      <rPr>
        <b/>
        <u/>
        <sz val="11"/>
        <color theme="1"/>
        <rFont val="ＭＳ ゴシック"/>
        <family val="3"/>
        <charset val="128"/>
      </rPr>
      <t>「①有形固定資産減価償却率」</t>
    </r>
    <r>
      <rPr>
        <sz val="11"/>
        <color theme="1"/>
        <rFont val="ＭＳ ゴシック"/>
        <family val="3"/>
        <charset val="128"/>
      </rPr>
      <t xml:space="preserve">：類似団体平均値を大きく下回っていますが、これは令和２年度に企業会計に移行した際に資産を新たに取得したものと見なして帳簿価額を決定していることが影響しています。
</t>
    </r>
    <r>
      <rPr>
        <b/>
        <u/>
        <sz val="11"/>
        <color theme="1"/>
        <rFont val="ＭＳ ゴシック"/>
        <family val="3"/>
        <charset val="128"/>
      </rPr>
      <t>「②管渠老朽化率」</t>
    </r>
    <r>
      <rPr>
        <sz val="11"/>
        <color theme="1"/>
        <rFont val="ＭＳ ゴシック"/>
        <family val="3"/>
        <charset val="128"/>
      </rPr>
      <t xml:space="preserve">：供用開始から４０年を超えて老朽化が進んでいる汚水管渠も多く、たわみなどが生じている箇所も見受けられることから、機能を維持できるように今後も対策を講じていきます。
</t>
    </r>
    <r>
      <rPr>
        <b/>
        <u/>
        <sz val="11"/>
        <color theme="1"/>
        <rFont val="ＭＳ ゴシック"/>
        <family val="3"/>
        <charset val="128"/>
      </rPr>
      <t>「③管渠改善率」</t>
    </r>
    <r>
      <rPr>
        <sz val="11"/>
        <color theme="1"/>
        <rFont val="ＭＳ ゴシック"/>
        <family val="3"/>
        <charset val="128"/>
      </rPr>
      <t>：計画的に管渠の更新や修繕に取り組んだ結果、類似団体平均値を上回りました。布設年度の古い管渠やたわみが生じている箇所から優先的に保全を施していますが、管渠改善率を大幅に引き上げたうえで更新や修繕を進めていくことは、多額の財源が必要になることから、耐用年数の延伸を図るため、ストックマネジメント計画に基づき計画的・効果的な維持管理に努めます。</t>
    </r>
    <rPh sb="15" eb="17">
      <t>ルイジ</t>
    </rPh>
    <rPh sb="17" eb="19">
      <t>ダンタイ</t>
    </rPh>
    <rPh sb="19" eb="22">
      <t>ヘイキンチ</t>
    </rPh>
    <rPh sb="146" eb="148">
      <t>カショ</t>
    </rPh>
    <rPh sb="160" eb="162">
      <t>キノウ</t>
    </rPh>
    <rPh sb="163" eb="165">
      <t>イジ</t>
    </rPh>
    <rPh sb="171" eb="173">
      <t>コンゴ</t>
    </rPh>
    <rPh sb="174" eb="176">
      <t>タイサク</t>
    </rPh>
    <rPh sb="177" eb="178">
      <t>コウ</t>
    </rPh>
    <rPh sb="195" eb="198">
      <t>ケイカクテキ</t>
    </rPh>
    <rPh sb="199" eb="201">
      <t>カンキョ</t>
    </rPh>
    <rPh sb="202" eb="204">
      <t>コウシン</t>
    </rPh>
    <rPh sb="205" eb="207">
      <t>シュウゼン</t>
    </rPh>
    <rPh sb="208" eb="209">
      <t>ト</t>
    </rPh>
    <rPh sb="210" eb="211">
      <t>ク</t>
    </rPh>
    <rPh sb="213" eb="215">
      <t>ケッカ</t>
    </rPh>
    <rPh sb="216" eb="218">
      <t>ルイジ</t>
    </rPh>
    <rPh sb="218" eb="220">
      <t>ダンタイ</t>
    </rPh>
    <rPh sb="220" eb="223">
      <t>ヘイキンチ</t>
    </rPh>
    <rPh sb="224" eb="226">
      <t>ウワマワ</t>
    </rPh>
    <rPh sb="231" eb="233">
      <t>フセツ</t>
    </rPh>
    <rPh sb="233" eb="235">
      <t>ネンド</t>
    </rPh>
    <rPh sb="236" eb="237">
      <t>フル</t>
    </rPh>
    <rPh sb="238" eb="240">
      <t>カンキョ</t>
    </rPh>
    <rPh sb="245" eb="246">
      <t>ショウ</t>
    </rPh>
    <rPh sb="250" eb="252">
      <t>カショ</t>
    </rPh>
    <rPh sb="254" eb="257">
      <t>ユウセンテキ</t>
    </rPh>
    <rPh sb="258" eb="260">
      <t>ホゼン</t>
    </rPh>
    <rPh sb="261" eb="262">
      <t>ホドコ</t>
    </rPh>
    <rPh sb="269" eb="271">
      <t>カンキョ</t>
    </rPh>
    <rPh sb="271" eb="273">
      <t>カイゼン</t>
    </rPh>
    <rPh sb="273" eb="274">
      <t>リツ</t>
    </rPh>
    <rPh sb="275" eb="277">
      <t>オオハバ</t>
    </rPh>
    <rPh sb="278" eb="279">
      <t>ヒ</t>
    </rPh>
    <rPh sb="280" eb="281">
      <t>ア</t>
    </rPh>
    <rPh sb="286" eb="288">
      <t>コウシン</t>
    </rPh>
    <rPh sb="289" eb="291">
      <t>シュウゼン</t>
    </rPh>
    <rPh sb="292" eb="293">
      <t>スス</t>
    </rPh>
    <rPh sb="301" eb="303">
      <t>タガク</t>
    </rPh>
    <rPh sb="304" eb="306">
      <t>ザイゲン</t>
    </rPh>
    <rPh sb="307" eb="309">
      <t>ヒツヨウ</t>
    </rPh>
    <rPh sb="317" eb="319">
      <t>タイヨウ</t>
    </rPh>
    <rPh sb="319" eb="321">
      <t>ネンスウ</t>
    </rPh>
    <rPh sb="322" eb="324">
      <t>エンシン</t>
    </rPh>
    <rPh sb="325" eb="326">
      <t>ハカ</t>
    </rPh>
    <rPh sb="340" eb="342">
      <t>ケイカク</t>
    </rPh>
    <rPh sb="343" eb="344">
      <t>モト</t>
    </rPh>
    <rPh sb="346" eb="349">
      <t>ケイカクテキ</t>
    </rPh>
    <rPh sb="350" eb="353">
      <t>コウカテキ</t>
    </rPh>
    <rPh sb="354" eb="356">
      <t>イジ</t>
    </rPh>
    <rPh sb="356" eb="358">
      <t>カンリ</t>
    </rPh>
    <rPh sb="359" eb="36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</si>
</sst>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u/>
      <sz val="11"/>
      <color theme="1"/>
      <name val="ＭＳ ゴシック"/>
      <family val="3"/>
      <charset val="128"/>
    </font>
    <font>
      <b/>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0.09</c:v>
                </c:pt>
                <c:pt idx="3">
                  <c:v>0.5</c:v>
                </c:pt>
                <c:pt idx="4">
                  <c:v>0.5</c:v>
                </c:pt>
              </c:numCache>
            </c:numRef>
          </c:val>
          <c:extLst>
            <c:ext xmlns:c16="http://schemas.microsoft.com/office/drawing/2014/chart" uri="{C3380CC4-5D6E-409C-BE32-E72D297353CC}">
              <c16:uniqueId val="{00000000-FADB-45C3-AF8A-E2FA5EA024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FADB-45C3-AF8A-E2FA5EA024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DB-4C58-8B40-7D3C1CB8C5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15DB-4C58-8B40-7D3C1CB8C5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98.72</c:v>
                </c:pt>
                <c:pt idx="3">
                  <c:v>98.88</c:v>
                </c:pt>
                <c:pt idx="4">
                  <c:v>98.9</c:v>
                </c:pt>
              </c:numCache>
            </c:numRef>
          </c:val>
          <c:extLst>
            <c:ext xmlns:c16="http://schemas.microsoft.com/office/drawing/2014/chart" uri="{C3380CC4-5D6E-409C-BE32-E72D297353CC}">
              <c16:uniqueId val="{00000000-1439-49C9-8814-1002661A63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1439-49C9-8814-1002661A63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104.69</c:v>
                </c:pt>
                <c:pt idx="3">
                  <c:v>102.96</c:v>
                </c:pt>
                <c:pt idx="4">
                  <c:v>106.16</c:v>
                </c:pt>
              </c:numCache>
            </c:numRef>
          </c:val>
          <c:extLst>
            <c:ext xmlns:c16="http://schemas.microsoft.com/office/drawing/2014/chart" uri="{C3380CC4-5D6E-409C-BE32-E72D297353CC}">
              <c16:uniqueId val="{00000000-A832-451C-A821-56A2CFB034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A832-451C-A821-56A2CFB034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3.54</c:v>
                </c:pt>
                <c:pt idx="3">
                  <c:v>6.97</c:v>
                </c:pt>
                <c:pt idx="4">
                  <c:v>10.4</c:v>
                </c:pt>
              </c:numCache>
            </c:numRef>
          </c:val>
          <c:extLst>
            <c:ext xmlns:c16="http://schemas.microsoft.com/office/drawing/2014/chart" uri="{C3380CC4-5D6E-409C-BE32-E72D297353CC}">
              <c16:uniqueId val="{00000000-62DF-4F23-A0E6-861E77B022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62DF-4F23-A0E6-861E77B022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1.0900000000000001</c:v>
                </c:pt>
                <c:pt idx="3">
                  <c:v>1.27</c:v>
                </c:pt>
                <c:pt idx="4">
                  <c:v>1.52</c:v>
                </c:pt>
              </c:numCache>
            </c:numRef>
          </c:val>
          <c:extLst>
            <c:ext xmlns:c16="http://schemas.microsoft.com/office/drawing/2014/chart" uri="{C3380CC4-5D6E-409C-BE32-E72D297353CC}">
              <c16:uniqueId val="{00000000-1FD6-474D-B6B7-E021891940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1FD6-474D-B6B7-E021891940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7D-4B6D-A5E5-6D6F2226E5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AF7D-4B6D-A5E5-6D6F2226E5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10.32</c:v>
                </c:pt>
                <c:pt idx="3">
                  <c:v>8.33</c:v>
                </c:pt>
                <c:pt idx="4">
                  <c:v>7.66</c:v>
                </c:pt>
              </c:numCache>
            </c:numRef>
          </c:val>
          <c:extLst>
            <c:ext xmlns:c16="http://schemas.microsoft.com/office/drawing/2014/chart" uri="{C3380CC4-5D6E-409C-BE32-E72D297353CC}">
              <c16:uniqueId val="{00000000-85E8-4362-B3B7-38562E57BC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5E8-4362-B3B7-38562E57BC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671.51</c:v>
                </c:pt>
                <c:pt idx="3">
                  <c:v>652.66</c:v>
                </c:pt>
                <c:pt idx="4">
                  <c:v>664.68</c:v>
                </c:pt>
              </c:numCache>
            </c:numRef>
          </c:val>
          <c:extLst>
            <c:ext xmlns:c16="http://schemas.microsoft.com/office/drawing/2014/chart" uri="{C3380CC4-5D6E-409C-BE32-E72D297353CC}">
              <c16:uniqueId val="{00000000-F193-452B-ACDF-19D8CB73FA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F193-452B-ACDF-19D8CB73FA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91.26</c:v>
                </c:pt>
                <c:pt idx="3">
                  <c:v>88.78</c:v>
                </c:pt>
                <c:pt idx="4">
                  <c:v>88.4</c:v>
                </c:pt>
              </c:numCache>
            </c:numRef>
          </c:val>
          <c:extLst>
            <c:ext xmlns:c16="http://schemas.microsoft.com/office/drawing/2014/chart" uri="{C3380CC4-5D6E-409C-BE32-E72D297353CC}">
              <c16:uniqueId val="{00000000-2446-4DB5-A3E5-11024B0104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2446-4DB5-A3E5-11024B0104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134.22</c:v>
                </c:pt>
                <c:pt idx="3">
                  <c:v>138.59</c:v>
                </c:pt>
                <c:pt idx="4">
                  <c:v>139.61000000000001</c:v>
                </c:pt>
              </c:numCache>
            </c:numRef>
          </c:val>
          <c:extLst>
            <c:ext xmlns:c16="http://schemas.microsoft.com/office/drawing/2014/chart" uri="{C3380CC4-5D6E-409C-BE32-E72D297353CC}">
              <c16:uniqueId val="{00000000-7201-4170-805C-3E27218BEC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7201-4170-805C-3E27218BEC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6" zoomScale="85" zoomScaleNormal="85"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多賀城市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62204</v>
      </c>
      <c r="AM8" s="42"/>
      <c r="AN8" s="42"/>
      <c r="AO8" s="42"/>
      <c r="AP8" s="42"/>
      <c r="AQ8" s="42"/>
      <c r="AR8" s="42"/>
      <c r="AS8" s="42"/>
      <c r="AT8" s="35">
        <f>データ!T6</f>
        <v>19.690000000000001</v>
      </c>
      <c r="AU8" s="35"/>
      <c r="AV8" s="35"/>
      <c r="AW8" s="35"/>
      <c r="AX8" s="35"/>
      <c r="AY8" s="35"/>
      <c r="AZ8" s="35"/>
      <c r="BA8" s="35"/>
      <c r="BB8" s="35">
        <f>データ!U6</f>
        <v>3159.17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72.25</v>
      </c>
      <c r="J10" s="35"/>
      <c r="K10" s="35"/>
      <c r="L10" s="35"/>
      <c r="M10" s="35"/>
      <c r="N10" s="35"/>
      <c r="O10" s="35"/>
      <c r="P10" s="35">
        <f>データ!P6</f>
        <v>99.9</v>
      </c>
      <c r="Q10" s="35"/>
      <c r="R10" s="35"/>
      <c r="S10" s="35"/>
      <c r="T10" s="35"/>
      <c r="U10" s="35"/>
      <c r="V10" s="35"/>
      <c r="W10" s="35">
        <f>データ!Q6</f>
        <v>85.5</v>
      </c>
      <c r="X10" s="35"/>
      <c r="Y10" s="35"/>
      <c r="Z10" s="35"/>
      <c r="AA10" s="35"/>
      <c r="AB10" s="35"/>
      <c r="AC10" s="35"/>
      <c r="AD10" s="42">
        <f>データ!R6</f>
        <v>2035</v>
      </c>
      <c r="AE10" s="42"/>
      <c r="AF10" s="42"/>
      <c r="AG10" s="42"/>
      <c r="AH10" s="42"/>
      <c r="AI10" s="42"/>
      <c r="AJ10" s="42"/>
      <c r="AK10" s="2"/>
      <c r="AL10" s="42">
        <f>データ!V6</f>
        <v>62004</v>
      </c>
      <c r="AM10" s="42"/>
      <c r="AN10" s="42"/>
      <c r="AO10" s="42"/>
      <c r="AP10" s="42"/>
      <c r="AQ10" s="42"/>
      <c r="AR10" s="42"/>
      <c r="AS10" s="42"/>
      <c r="AT10" s="35">
        <f>データ!W6</f>
        <v>13.95</v>
      </c>
      <c r="AU10" s="35"/>
      <c r="AV10" s="35"/>
      <c r="AW10" s="35"/>
      <c r="AX10" s="35"/>
      <c r="AY10" s="35"/>
      <c r="AZ10" s="35"/>
      <c r="BA10" s="35"/>
      <c r="BB10" s="35">
        <f>データ!X6</f>
        <v>4444.7299999999996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MaC5nLbPalApDrIX1nlj4gTh9IdS7+14wv55xcFP/mNdjAlT+73+NcLw1THFSBKZo3K5hUnc88pvQTDVZd12w==" saltValue="n/D/0N7l7VsFxm2F87eA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42099</v>
      </c>
      <c r="D6" s="19">
        <f t="shared" si="3"/>
        <v>46</v>
      </c>
      <c r="E6" s="19">
        <f t="shared" si="3"/>
        <v>17</v>
      </c>
      <c r="F6" s="19">
        <f t="shared" si="3"/>
        <v>1</v>
      </c>
      <c r="G6" s="19">
        <f t="shared" si="3"/>
        <v>0</v>
      </c>
      <c r="H6" s="19" t="str">
        <f t="shared" si="3"/>
        <v>宮城県　多賀城市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72.25</v>
      </c>
      <c r="P6" s="20">
        <f t="shared" si="3"/>
        <v>99.9</v>
      </c>
      <c r="Q6" s="20">
        <f t="shared" si="3"/>
        <v>85.5</v>
      </c>
      <c r="R6" s="20">
        <f t="shared" si="3"/>
        <v>2035</v>
      </c>
      <c r="S6" s="20">
        <f t="shared" si="3"/>
        <v>62204</v>
      </c>
      <c r="T6" s="20">
        <f t="shared" si="3"/>
        <v>19.690000000000001</v>
      </c>
      <c r="U6" s="20">
        <f t="shared" si="3"/>
        <v>3159.17</v>
      </c>
      <c r="V6" s="20">
        <f t="shared" si="3"/>
        <v>62004</v>
      </c>
      <c r="W6" s="20">
        <f t="shared" si="3"/>
        <v>13.95</v>
      </c>
      <c r="X6" s="20">
        <f t="shared" si="3"/>
        <v>4444.7299999999996</v>
      </c>
      <c r="Y6" s="21" t="str">
        <f>IF(Y7="",NA(),Y7)</f>
        <v>-</v>
      </c>
      <c r="Z6" s="21" t="str">
        <f t="shared" ref="Z6:AH6" si="4">IF(Z7="",NA(),Z7)</f>
        <v>-</v>
      </c>
      <c r="AA6" s="21">
        <f t="shared" si="4"/>
        <v>104.69</v>
      </c>
      <c r="AB6" s="21">
        <f t="shared" si="4"/>
        <v>102.96</v>
      </c>
      <c r="AC6" s="21">
        <f t="shared" si="4"/>
        <v>106.16</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10.32</v>
      </c>
      <c r="AX6" s="21">
        <f t="shared" si="6"/>
        <v>8.33</v>
      </c>
      <c r="AY6" s="21">
        <f t="shared" si="6"/>
        <v>7.66</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671.51</v>
      </c>
      <c r="BI6" s="21">
        <f t="shared" si="7"/>
        <v>652.66</v>
      </c>
      <c r="BJ6" s="21">
        <f t="shared" si="7"/>
        <v>664.68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91.26</v>
      </c>
      <c r="BT6" s="21">
        <f t="shared" si="8"/>
        <v>88.78</v>
      </c>
      <c r="BU6" s="21">
        <f t="shared" si="8"/>
        <v>88.4</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134.22</v>
      </c>
      <c r="CE6" s="21">
        <f t="shared" si="9"/>
        <v>138.59</v>
      </c>
      <c r="CF6" s="21">
        <f t="shared" si="9"/>
        <v>139.61000000000001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98.72</v>
      </c>
      <c r="DA6" s="21">
        <f t="shared" si="11"/>
        <v>98.88</v>
      </c>
      <c r="DB6" s="21">
        <f t="shared" si="11"/>
        <v>98.9</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3.54</v>
      </c>
      <c r="DL6" s="21">
        <f t="shared" si="12"/>
        <v>6.97</v>
      </c>
      <c r="DM6" s="21">
        <f t="shared" si="12"/>
        <v>10.4</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1.0900000000000001</v>
      </c>
      <c r="DW6" s="21">
        <f t="shared" si="13"/>
        <v>1.27</v>
      </c>
      <c r="DX6" s="21">
        <f t="shared" si="13"/>
        <v>1.52</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0.09</v>
      </c>
      <c r="EH6" s="21">
        <f t="shared" si="14"/>
        <v>0.5</v>
      </c>
      <c r="EI6" s="21">
        <f t="shared" si="14"/>
        <v>0.5</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42099</v>
      </c>
      <c r="D7" s="23">
        <v>46</v>
      </c>
      <c r="E7" s="23">
        <v>17</v>
      </c>
      <c r="F7" s="23">
        <v>1</v>
      </c>
      <c r="G7" s="23">
        <v>0</v>
      </c>
      <c r="H7" s="23" t="s">
        <v>95</v>
      </c>
      <c r="I7" s="23" t="s">
        <v>96</v>
      </c>
      <c r="J7" s="23" t="s">
        <v>97</v>
      </c>
      <c r="K7" s="23" t="s">
        <v>98</v>
      </c>
      <c r="L7" s="23" t="s">
        <v>99</v>
      </c>
      <c r="M7" s="23" t="s">
        <v>100</v>
      </c>
      <c r="N7" s="24" t="s">
        <v>101</v>
      </c>
      <c r="O7" s="24">
        <v>72.25</v>
      </c>
      <c r="P7" s="24">
        <v>99.9</v>
      </c>
      <c r="Q7" s="24">
        <v>85.5</v>
      </c>
      <c r="R7" s="24">
        <v>2035</v>
      </c>
      <c r="S7" s="24">
        <v>62204</v>
      </c>
      <c r="T7" s="24">
        <v>19.690000000000001</v>
      </c>
      <c r="U7" s="24">
        <v>3159.17</v>
      </c>
      <c r="V7" s="24">
        <v>62004</v>
      </c>
      <c r="W7" s="24">
        <v>13.95</v>
      </c>
      <c r="X7" s="24">
        <v>4444.7299999999996</v>
      </c>
      <c r="Y7" s="24" t="s">
        <v>101</v>
      </c>
      <c r="Z7" s="24" t="s">
        <v>101</v>
      </c>
      <c r="AA7" s="24">
        <v>104.69</v>
      </c>
      <c r="AB7" s="24">
        <v>102.96</v>
      </c>
      <c r="AC7" s="24">
        <v>106.16</v>
      </c>
      <c r="AD7" s="24" t="s">
        <v>101</v>
      </c>
      <c r="AE7" s="24" t="s">
        <v>101</v>
      </c>
      <c r="AF7" s="24">
        <v>107.85</v>
      </c>
      <c r="AG7" s="24">
        <v>108.04</v>
      </c>
      <c r="AH7" s="24">
        <v>107.49</v>
      </c>
      <c r="AI7" s="24">
        <v>106.11</v>
      </c>
      <c r="AJ7" s="24" t="s">
        <v>101</v>
      </c>
      <c r="AK7" s="24" t="s">
        <v>101</v>
      </c>
      <c r="AL7" s="24">
        <v>0</v>
      </c>
      <c r="AM7" s="24">
        <v>0</v>
      </c>
      <c r="AN7" s="24">
        <v>0</v>
      </c>
      <c r="AO7" s="24" t="s">
        <v>101</v>
      </c>
      <c r="AP7" s="24" t="s">
        <v>101</v>
      </c>
      <c r="AQ7" s="24">
        <v>4.72</v>
      </c>
      <c r="AR7" s="24">
        <v>4.49</v>
      </c>
      <c r="AS7" s="24">
        <v>5.41</v>
      </c>
      <c r="AT7" s="24">
        <v>3.15</v>
      </c>
      <c r="AU7" s="24" t="s">
        <v>101</v>
      </c>
      <c r="AV7" s="24" t="s">
        <v>101</v>
      </c>
      <c r="AW7" s="24">
        <v>10.32</v>
      </c>
      <c r="AX7" s="24">
        <v>8.33</v>
      </c>
      <c r="AY7" s="24">
        <v>7.66</v>
      </c>
      <c r="AZ7" s="24" t="s">
        <v>101</v>
      </c>
      <c r="BA7" s="24" t="s">
        <v>101</v>
      </c>
      <c r="BB7" s="24">
        <v>67.930000000000007</v>
      </c>
      <c r="BC7" s="24">
        <v>68.53</v>
      </c>
      <c r="BD7" s="24">
        <v>69.180000000000007</v>
      </c>
      <c r="BE7" s="24">
        <v>73.44</v>
      </c>
      <c r="BF7" s="24" t="s">
        <v>101</v>
      </c>
      <c r="BG7" s="24" t="s">
        <v>101</v>
      </c>
      <c r="BH7" s="24">
        <v>671.51</v>
      </c>
      <c r="BI7" s="24">
        <v>652.66</v>
      </c>
      <c r="BJ7" s="24">
        <v>664.68</v>
      </c>
      <c r="BK7" s="24" t="s">
        <v>101</v>
      </c>
      <c r="BL7" s="24" t="s">
        <v>101</v>
      </c>
      <c r="BM7" s="24">
        <v>857.88</v>
      </c>
      <c r="BN7" s="24">
        <v>825.1</v>
      </c>
      <c r="BO7" s="24">
        <v>789.87</v>
      </c>
      <c r="BP7" s="24">
        <v>652.82000000000005</v>
      </c>
      <c r="BQ7" s="24" t="s">
        <v>101</v>
      </c>
      <c r="BR7" s="24" t="s">
        <v>101</v>
      </c>
      <c r="BS7" s="24">
        <v>91.26</v>
      </c>
      <c r="BT7" s="24">
        <v>88.78</v>
      </c>
      <c r="BU7" s="24">
        <v>88.4</v>
      </c>
      <c r="BV7" s="24" t="s">
        <v>101</v>
      </c>
      <c r="BW7" s="24" t="s">
        <v>101</v>
      </c>
      <c r="BX7" s="24">
        <v>94.97</v>
      </c>
      <c r="BY7" s="24">
        <v>97.07</v>
      </c>
      <c r="BZ7" s="24">
        <v>98.06</v>
      </c>
      <c r="CA7" s="24">
        <v>97.61</v>
      </c>
      <c r="CB7" s="24" t="s">
        <v>101</v>
      </c>
      <c r="CC7" s="24" t="s">
        <v>101</v>
      </c>
      <c r="CD7" s="24">
        <v>134.22</v>
      </c>
      <c r="CE7" s="24">
        <v>138.59</v>
      </c>
      <c r="CF7" s="24">
        <v>139.61000000000001</v>
      </c>
      <c r="CG7" s="24" t="s">
        <v>101</v>
      </c>
      <c r="CH7" s="24" t="s">
        <v>101</v>
      </c>
      <c r="CI7" s="24">
        <v>159.49</v>
      </c>
      <c r="CJ7" s="24">
        <v>157.81</v>
      </c>
      <c r="CK7" s="24">
        <v>157.37</v>
      </c>
      <c r="CL7" s="24">
        <v>138.29</v>
      </c>
      <c r="CM7" s="24" t="s">
        <v>101</v>
      </c>
      <c r="CN7" s="24" t="s">
        <v>101</v>
      </c>
      <c r="CO7" s="24" t="s">
        <v>101</v>
      </c>
      <c r="CP7" s="24" t="s">
        <v>101</v>
      </c>
      <c r="CQ7" s="24" t="s">
        <v>101</v>
      </c>
      <c r="CR7" s="24" t="s">
        <v>101</v>
      </c>
      <c r="CS7" s="24" t="s">
        <v>101</v>
      </c>
      <c r="CT7" s="24">
        <v>65.28</v>
      </c>
      <c r="CU7" s="24">
        <v>64.92</v>
      </c>
      <c r="CV7" s="24">
        <v>64.14</v>
      </c>
      <c r="CW7" s="24">
        <v>59.1</v>
      </c>
      <c r="CX7" s="24" t="s">
        <v>101</v>
      </c>
      <c r="CY7" s="24" t="s">
        <v>101</v>
      </c>
      <c r="CZ7" s="24">
        <v>98.72</v>
      </c>
      <c r="DA7" s="24">
        <v>98.88</v>
      </c>
      <c r="DB7" s="24">
        <v>98.9</v>
      </c>
      <c r="DC7" s="24" t="s">
        <v>101</v>
      </c>
      <c r="DD7" s="24" t="s">
        <v>101</v>
      </c>
      <c r="DE7" s="24">
        <v>92.72</v>
      </c>
      <c r="DF7" s="24">
        <v>92.88</v>
      </c>
      <c r="DG7" s="24">
        <v>92.9</v>
      </c>
      <c r="DH7" s="24">
        <v>95.82</v>
      </c>
      <c r="DI7" s="24" t="s">
        <v>101</v>
      </c>
      <c r="DJ7" s="24" t="s">
        <v>101</v>
      </c>
      <c r="DK7" s="24">
        <v>3.54</v>
      </c>
      <c r="DL7" s="24">
        <v>6.97</v>
      </c>
      <c r="DM7" s="24">
        <v>10.4</v>
      </c>
      <c r="DN7" s="24" t="s">
        <v>101</v>
      </c>
      <c r="DO7" s="24" t="s">
        <v>101</v>
      </c>
      <c r="DP7" s="24">
        <v>23.79</v>
      </c>
      <c r="DQ7" s="24">
        <v>25.66</v>
      </c>
      <c r="DR7" s="24">
        <v>27.46</v>
      </c>
      <c r="DS7" s="24">
        <v>39.74</v>
      </c>
      <c r="DT7" s="24" t="s">
        <v>101</v>
      </c>
      <c r="DU7" s="24" t="s">
        <v>101</v>
      </c>
      <c r="DV7" s="24">
        <v>1.0900000000000001</v>
      </c>
      <c r="DW7" s="24">
        <v>1.27</v>
      </c>
      <c r="DX7" s="24">
        <v>1.52</v>
      </c>
      <c r="DY7" s="24" t="s">
        <v>101</v>
      </c>
      <c r="DZ7" s="24" t="s">
        <v>101</v>
      </c>
      <c r="EA7" s="24">
        <v>1.22</v>
      </c>
      <c r="EB7" s="24">
        <v>1.61</v>
      </c>
      <c r="EC7" s="24">
        <v>2.08</v>
      </c>
      <c r="ED7" s="24">
        <v>7.62</v>
      </c>
      <c r="EE7" s="24" t="s">
        <v>101</v>
      </c>
      <c r="EF7" s="24" t="s">
        <v>101</v>
      </c>
      <c r="EG7" s="24">
        <v>0.09</v>
      </c>
      <c r="EH7" s="24">
        <v>0.5</v>
      </c>
      <c r="EI7" s="24">
        <v>0.5</v>
      </c>
      <c r="EJ7" s="24" t="s">
        <v>101</v>
      </c>
      <c r="EK7" s="24" t="s">
        <v>101</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2024-01-29T07:11:48Z</cp:lastPrinted>
  <dcterms:created xsi:type="dcterms:W3CDTF">2023-12-12T00:42:42Z</dcterms:created>
  <dcterms:modified xsi:type="dcterms:W3CDTF">2024-01-31T23:38:34Z</dcterms:modified>
  <cp:category/>
</cp:coreProperties>
</file>