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07_角田市★\"/>
    </mc:Choice>
  </mc:AlternateContent>
  <workbookProtection workbookAlgorithmName="SHA-512" workbookHashValue="UxuTKnYDtljv2AfpAOnp5u6t28DppqgKE+uA7r28h/Y/kYZozbe4Tle511SGnxtEjbaNCvNxgnn2xe7T7t4Ldg==" workbookSaltValue="AbmLgp9aRWV5JZO2DH+omg==" workbookSpinCount="100000" lockStructure="1"/>
  <bookViews>
    <workbookView xWindow="0" yWindow="0" windowWidth="27870" windowHeight="12795" tabRatio="68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Q6" i="5"/>
  <c r="W10" i="4" s="1"/>
  <c r="P6" i="5"/>
  <c r="O6" i="5"/>
  <c r="N6" i="5"/>
  <c r="B10" i="4" s="1"/>
  <c r="M6" i="5"/>
  <c r="AD8" i="4" s="1"/>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G85" i="4"/>
  <c r="F85" i="4"/>
  <c r="BB10" i="4"/>
  <c r="AT10" i="4"/>
  <c r="AD10" i="4"/>
  <c r="P10" i="4"/>
  <c r="I10" i="4"/>
  <c r="AT8" i="4"/>
  <c r="AL8" i="4"/>
  <c r="W8" i="4"/>
  <c r="P8" i="4"/>
  <c r="B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<sst xmlns="http://schemas.openxmlformats.org/spreadsheetml/2006/main" count="275" uniqueCount="117">
  <si>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</si>
  <si>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</si>
  <si>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</si>
  <si>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</si>
  <si>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</si>
  <si>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</si>
  <si>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</si>
  <si>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</si>
  <si>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</si>
  <si>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</si>
  <si>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</si>
  <si>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</si>
  <si>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</si>
  <si>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</si>
  <si>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</si>
  <si>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</si>
  <si>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</si>
  <si>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</si>
  <si>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</si>
  <si>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</si>
  <si>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</si>
  <si>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</si>
  <si>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</si>
  <si>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</si>
  <si>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</si>
  <si>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</si>
  <si>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</si>
  <si>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</si>
  <si>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</si>
  <si>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</si>
  <si>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</si>
  <si>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</si>
  <si>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</si>
  <si>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</si>
  <si>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</si>
  <si>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</si>
  <si>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</si>
  <si>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</si>
  <si>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</si>
  <si>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</si>
  <si>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</si>
  <si>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</si>
  <si>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</si>
  <si>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</si>
  <si>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</si>
  <si>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</si>
  <si>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</si>
  <si>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</si>
  <si>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</si>
  <si>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</si>
  <si>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</si>
  <si>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</si>
  <si>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</si>
  <si>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</si>
  <si>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</si>
  <si>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</si>
  <si>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</si>
  <si>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</si>
  <si>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</si>
  <si>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</si>
  <si>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</si>
  <si>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</si>
  <si>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</si>
  <si>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</si>
  <si>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</si>
  <si>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</si>
  <si>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</si>
  <si>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</si>
  <si>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</si>
  <si>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</si>
  <si>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</si>
  <si>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</si>
  <si>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</si>
  <si>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</si>
  <si>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</si>
  <si>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</si>
  <si>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</si>
  <si>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</si>
  <si>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</si>
  <si>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</si>
  <si>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</si>
  <si>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</si>
  <si>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</si>
  <si>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</si>
  <si>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</si>
  <si>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</si>
  <si>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</si>
  <si>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</si>
  <si>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</si>
  <si>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</si>
  <si>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</si>
  <si>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</si>
  <si>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</si>
  <si>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</si>
  <si>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</si>
  <si>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</si>
  <si>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</si>
  <si>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</si>
  <si>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</si>
  <si>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</si>
  <si>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</si>
  <si>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</si>
  <si>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</si>
  <si>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</si>
  <si>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</si>
  <si>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</si>
  <si>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</si>
  <si>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</si>
  <si>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</si>
  <si>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</si>
  <si>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</si>
  <si>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</si>
  <si>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</si>
  <si>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</si>
  <si>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①経常収支比率は、100.8％であり100％を上回っているが、今後は人口減少に伴う収益減が見込まれる。経費削減等により維持に努める。
②累積欠損金比率は105.1％と高い水準である。類似団体平均と比較すると低いが、収支改善により累積欠損の解消をする必要がある。
③流動比率は33.9％である。類似団体平均と比較しても低い。預金・現金は少ないが、多額の企業債償還金があるためである。当面は一般会計繰入金により、資金不足に陥らないようにする必要がある。
④企業債残高対事業規模比率については、使用料収入の減少と、地方債現在高に対して一般会計が負担する償還額が減少したため比率が高い。今後は費用の抑制と収入の確保が課題となる。
⑤経費回収率は38.5％であり、類似団体平均を下回っている。今後人口減少に伴う収益減が見込まれるため、経費削減等に努めていく。
⑥汚水処理原価は420.8円であり、類似団体平均を上回っている。改善のため、有収水量の維持に努め、引き続き費用の抑制を図っていく。
⑦施設利用率は43.1％と、類似団体平均と比較して低い。当該施設は高齢者世帯の多い地域にあり、新規の接続は年に数件程度に留まっていることから、今後も大幅な向上は見込めない。
⑧水洗化率は、83.1％であり、類似団体平均と比較して低い。高齢者世帯が多い地域であるため、今後も大幅な向上は見込めない。
</t>
    <rPh sb="31" eb="33">
      <t>コンゴ</t>
    </rPh>
    <rPh sb="55" eb="56">
      <t>トウ</t>
    </rPh>
    <rPh sb="59" eb="61">
      <t>イジ</t>
    </rPh>
    <rPh sb="62" eb="63">
      <t>ツト</t>
    </rPh>
    <rPh sb="68" eb="70">
      <t>ルイセキ</t>
    </rPh>
    <rPh sb="70" eb="72">
      <t>ケッソン</t>
    </rPh>
    <rPh sb="72" eb="73">
      <t>キン</t>
    </rPh>
    <rPh sb="73" eb="75">
      <t>ヒリツ</t>
    </rPh>
    <rPh sb="85" eb="87">
      <t>スイジュン</t>
    </rPh>
    <rPh sb="91" eb="93">
      <t>ルイジ</t>
    </rPh>
    <rPh sb="93" eb="95">
      <t>ダンタイ</t>
    </rPh>
    <rPh sb="95" eb="97">
      <t>ヘイキン</t>
    </rPh>
    <rPh sb="146" eb="148">
      <t>ルイジ</t>
    </rPh>
    <rPh sb="148" eb="150">
      <t>ダンタイ</t>
    </rPh>
    <rPh sb="161" eb="163">
      <t>ヨキン</t>
    </rPh>
    <rPh sb="164" eb="166">
      <t>ゲンキン</t>
    </rPh>
    <rPh sb="167" eb="168">
      <t>スク</t>
    </rPh>
    <rPh sb="178" eb="181">
      <t>ショウカンキン</t>
    </rPh>
    <rPh sb="190" eb="192">
      <t>トウメン</t>
    </rPh>
    <rPh sb="286" eb="287">
      <t>タカ</t>
    </rPh>
    <rPh sb="327" eb="329">
      <t>ルイジ</t>
    </rPh>
    <rPh sb="329" eb="331">
      <t>ダンタイ</t>
    </rPh>
    <rPh sb="366" eb="367">
      <t>トウ</t>
    </rPh>
    <rPh sb="376" eb="378">
      <t>オスイ</t>
    </rPh>
    <rPh sb="378" eb="380">
      <t>ショリ</t>
    </rPh>
    <rPh sb="380" eb="382">
      <t>ゲンカ</t>
    </rPh>
    <rPh sb="388" eb="389">
      <t>エン</t>
    </rPh>
    <rPh sb="393" eb="395">
      <t>ルイジ</t>
    </rPh>
    <rPh sb="395" eb="397">
      <t>ダンタイ</t>
    </rPh>
    <rPh sb="397" eb="399">
      <t>ヘイキン</t>
    </rPh>
    <rPh sb="400" eb="402">
      <t>ウワマワ</t>
    </rPh>
    <rPh sb="407" eb="409">
      <t>カイゼン</t>
    </rPh>
    <rPh sb="455" eb="457">
      <t>ルイジ</t>
    </rPh>
    <rPh sb="457" eb="459">
      <t>ダンタイ</t>
    </rPh>
    <phoneticPr fontId="4"/>
  </si>
  <si>
    <t>　当市の農業集落排水事業は公共下水道事業と併せて令和2年4月1日に公営企業会計へ移行した。市内２箇所に設けた農業集落排水処理施設は、共に今後人口減少の影響を受けることが予想される地域にあり、水洗化率を維持し有収水量を確保することが課題である。今後は経営戦略の改定及び適正な料金設定について具体的な検討を開始していくとともに、老朽化した処理施設の計画的な更新を行い、適切な維持管理に努めていく。</t>
    <rPh sb="121" eb="123">
      <t>コンゴ</t>
    </rPh>
    <phoneticPr fontId="4"/>
  </si>
  <si>
    <t>①有形固定資産減価償却率は10.8％と、類似団体平均との比較においても低くなっているが、令和2年度から法適用したため、法適用前の減価償却累計額を記載していないためである。
②管渠老朽化率は、未だ標準耐用年数50年を経過していないため0％である。
　農業集落排水処理施設及びマンホールポンプの運転管理・保守点検は専門業者へ業務委託しており、機械類が故障した際はその都度修繕・更新を行っている。
　なお、市内2か所に設けた農業集落排水処理施設のうち、一部管渠の改築が必要となった箇所があるため、令和元年度から令和3年度にかけて改築工事を行った。</t>
    <rPh sb="20" eb="22">
      <t>ルイジ</t>
    </rPh>
    <rPh sb="22" eb="24">
      <t>ダンタイ</t>
    </rPh>
    <rPh sb="24" eb="26">
      <t>ヘイキン</t>
    </rPh>
    <rPh sb="44" eb="46">
      <t>レイワ</t>
    </rPh>
    <rPh sb="48" eb="49">
      <t>ド</t>
    </rPh>
    <rPh sb="59" eb="63">
      <t>ホウテキヨウマエ</t>
    </rPh>
    <rPh sb="87" eb="92">
      <t>カンキョロウキュウカ</t>
    </rPh>
    <rPh sb="92" eb="93">
      <t>リツ</t>
    </rPh>
    <rPh sb="95" eb="96">
      <t>イマ</t>
    </rPh>
    <rPh sb="97" eb="103">
      <t>ヒョウジュンタイヨウネンスウ</t>
    </rPh>
    <rPh sb="105" eb="106">
      <t>ネン</t>
    </rPh>
    <rPh sb="107" eb="109">
      <t>ケイカ</t>
    </rPh>
    <rPh sb="170" eb="172">
      <t>キカイ</t>
    </rPh>
    <rPh sb="253" eb="255">
      <t>レイワ</t>
    </rPh>
    <rPh sb="256" eb="258">
      <t>ネンド</t>
    </rPh>
    <rPh sb="267" eb="2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</si>
</sst>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30-4690-9E14-5034F3BAB9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D730-4690-9E14-5034F3BAB9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44.22</c:v>
                </c:pt>
                <c:pt idx="3">
                  <c:v>43.13</c:v>
                </c:pt>
                <c:pt idx="4">
                  <c:v>43.13</c:v>
                </c:pt>
              </c:numCache>
            </c:numRef>
          </c:val>
          <c:extLst>
            <c:ext xmlns:c16="http://schemas.microsoft.com/office/drawing/2014/chart" uri="{C3380CC4-5D6E-409C-BE32-E72D297353CC}">
              <c16:uniqueId val="{00000000-0484-49BA-B4C9-401E798D7F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0484-49BA-B4C9-401E798D7F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82.26</c:v>
                </c:pt>
                <c:pt idx="3">
                  <c:v>81.95</c:v>
                </c:pt>
                <c:pt idx="4">
                  <c:v>83.1</c:v>
                </c:pt>
              </c:numCache>
            </c:numRef>
          </c:val>
          <c:extLst>
            <c:ext xmlns:c16="http://schemas.microsoft.com/office/drawing/2014/chart" uri="{C3380CC4-5D6E-409C-BE32-E72D297353CC}">
              <c16:uniqueId val="{00000000-761F-446B-950C-C138BCA567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761F-446B-950C-C138BCA567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106.85</c:v>
                </c:pt>
                <c:pt idx="3">
                  <c:v>109.49</c:v>
                </c:pt>
                <c:pt idx="4">
                  <c:v>100.83</c:v>
                </c:pt>
              </c:numCache>
            </c:numRef>
          </c:val>
          <c:extLst>
            <c:ext xmlns:c16="http://schemas.microsoft.com/office/drawing/2014/chart" uri="{C3380CC4-5D6E-409C-BE32-E72D297353CC}">
              <c16:uniqueId val="{00000000-7EB9-4EB9-9A10-FB0400A501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7EB9-4EB9-9A10-FB0400A501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3.62</c:v>
                </c:pt>
                <c:pt idx="3">
                  <c:v>7.23</c:v>
                </c:pt>
                <c:pt idx="4">
                  <c:v>10.81</c:v>
                </c:pt>
              </c:numCache>
            </c:numRef>
          </c:val>
          <c:extLst>
            <c:ext xmlns:c16="http://schemas.microsoft.com/office/drawing/2014/chart" uri="{C3380CC4-5D6E-409C-BE32-E72D297353CC}">
              <c16:uniqueId val="{00000000-C199-49E5-9F6E-B882E784FF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C199-49E5-9F6E-B882E784FF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85-4656-AE10-2950BDB6F6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A85-4656-AE10-2950BDB6F6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99.84</c:v>
                </c:pt>
                <c:pt idx="3">
                  <c:v>111.32</c:v>
                </c:pt>
                <c:pt idx="4">
                  <c:v>105.09</c:v>
                </c:pt>
              </c:numCache>
            </c:numRef>
          </c:val>
          <c:extLst>
            <c:ext xmlns:c16="http://schemas.microsoft.com/office/drawing/2014/chart" uri="{C3380CC4-5D6E-409C-BE32-E72D297353CC}">
              <c16:uniqueId val="{00000000-5E10-492B-9E23-26B3D837EE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5E10-492B-9E23-26B3D837EE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23.14</c:v>
                </c:pt>
                <c:pt idx="3">
                  <c:v>28.36</c:v>
                </c:pt>
                <c:pt idx="4">
                  <c:v>33.89</c:v>
                </c:pt>
              </c:numCache>
            </c:numRef>
          </c:val>
          <c:extLst>
            <c:ext xmlns:c16="http://schemas.microsoft.com/office/drawing/2014/chart" uri="{C3380CC4-5D6E-409C-BE32-E72D297353CC}">
              <c16:uniqueId val="{00000000-16DA-44A3-A32E-636CEF5F63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16DA-44A3-A32E-636CEF5F63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2238.46</c:v>
                </c:pt>
                <c:pt idx="3">
                  <c:v>2276.3200000000002</c:v>
                </c:pt>
                <c:pt idx="4">
                  <c:v>2071.25</c:v>
                </c:pt>
              </c:numCache>
            </c:numRef>
          </c:val>
          <c:extLst>
            <c:ext xmlns:c16="http://schemas.microsoft.com/office/drawing/2014/chart" uri="{C3380CC4-5D6E-409C-BE32-E72D297353CC}">
              <c16:uniqueId val="{00000000-2BB5-474D-B932-59DCCEBB39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2BB5-474D-B932-59DCCEBB39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22.8</c:v>
                </c:pt>
                <c:pt idx="3">
                  <c:v>48.46</c:v>
                </c:pt>
                <c:pt idx="4">
                  <c:v>38.520000000000003</c:v>
                </c:pt>
              </c:numCache>
            </c:numRef>
          </c:val>
          <c:extLst>
            <c:ext xmlns:c16="http://schemas.microsoft.com/office/drawing/2014/chart" uri="{C3380CC4-5D6E-409C-BE32-E72D297353CC}">
              <c16:uniqueId val="{00000000-7B5C-4FC1-B9BC-52DC6D78CE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7B5C-4FC1-B9BC-52DC6D78CE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700.24</c:v>
                </c:pt>
                <c:pt idx="3">
                  <c:v>331.72</c:v>
                </c:pt>
                <c:pt idx="4">
                  <c:v>420.82</c:v>
                </c:pt>
              </c:numCache>
            </c:numRef>
          </c:val>
          <c:extLst>
            <c:ext xmlns:c16="http://schemas.microsoft.com/office/drawing/2014/chart" uri="{C3380CC4-5D6E-409C-BE32-E72D297353CC}">
              <c16:uniqueId val="{00000000-8573-4C47-B7A5-28317324AD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8573-4C47-B7A5-28317324AD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角田市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27262</v>
      </c>
      <c r="AM8" s="45"/>
      <c r="AN8" s="45"/>
      <c r="AO8" s="45"/>
      <c r="AP8" s="45"/>
      <c r="AQ8" s="45"/>
      <c r="AR8" s="45"/>
      <c r="AS8" s="45"/>
      <c r="AT8" s="46">
        <f>データ!T6</f>
        <v>147.53</v>
      </c>
      <c r="AU8" s="46"/>
      <c r="AV8" s="46"/>
      <c r="AW8" s="46"/>
      <c r="AX8" s="46"/>
      <c r="AY8" s="46"/>
      <c r="AZ8" s="46"/>
      <c r="BA8" s="46"/>
      <c r="BB8" s="46">
        <f>データ!U6</f>
        <v>184.79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62.79</v>
      </c>
      <c r="J10" s="46"/>
      <c r="K10" s="46"/>
      <c r="L10" s="46"/>
      <c r="M10" s="46"/>
      <c r="N10" s="46"/>
      <c r="O10" s="46"/>
      <c r="P10" s="46">
        <f>データ!P6</f>
        <v>4.72</v>
      </c>
      <c r="Q10" s="46"/>
      <c r="R10" s="46"/>
      <c r="S10" s="46"/>
      <c r="T10" s="46"/>
      <c r="U10" s="46"/>
      <c r="V10" s="46"/>
      <c r="W10" s="46">
        <f>データ!Q6</f>
        <v>98.44</v>
      </c>
      <c r="X10" s="46"/>
      <c r="Y10" s="46"/>
      <c r="Z10" s="46"/>
      <c r="AA10" s="46"/>
      <c r="AB10" s="46"/>
      <c r="AC10" s="46"/>
      <c r="AD10" s="45">
        <f>データ!R6</f>
        <v>3130</v>
      </c>
      <c r="AE10" s="45"/>
      <c r="AF10" s="45"/>
      <c r="AG10" s="45"/>
      <c r="AH10" s="45"/>
      <c r="AI10" s="45"/>
      <c r="AJ10" s="45"/>
      <c r="AK10" s="2"/>
      <c r="AL10" s="45">
        <f>データ!V6</f>
        <v>1278</v>
      </c>
      <c r="AM10" s="45"/>
      <c r="AN10" s="45"/>
      <c r="AO10" s="45"/>
      <c r="AP10" s="45"/>
      <c r="AQ10" s="45"/>
      <c r="AR10" s="45"/>
      <c r="AS10" s="45"/>
      <c r="AT10" s="46">
        <f>データ!W6</f>
        <v>1.1000000000000001</v>
      </c>
      <c r="AU10" s="46"/>
      <c r="AV10" s="46"/>
      <c r="AW10" s="46"/>
      <c r="AX10" s="46"/>
      <c r="AY10" s="46"/>
      <c r="AZ10" s="46"/>
      <c r="BA10" s="46"/>
      <c r="BB10" s="46">
        <f>データ!X6</f>
        <v>1161.82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0C4nUQ8WqPNYvKLRDAEu9bCrI2dFy0k/7kFnHqTNYY4TyxH1Ha/btdbZZHPnbiXEQS9mC3iwjzo2iQ3r3gxvNw==" saltValue="b9HqhfUN9u+gweDtukw8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42081</v>
      </c>
      <c r="D6" s="19">
        <f t="shared" si="3"/>
        <v>46</v>
      </c>
      <c r="E6" s="19">
        <f t="shared" si="3"/>
        <v>17</v>
      </c>
      <c r="F6" s="19">
        <f t="shared" si="3"/>
        <v>5</v>
      </c>
      <c r="G6" s="19">
        <f t="shared" si="3"/>
        <v>0</v>
      </c>
      <c r="H6" s="19" t="str">
        <f t="shared" si="3"/>
        <v>宮城県　角田市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62.79</v>
      </c>
      <c r="P6" s="20">
        <f t="shared" si="3"/>
        <v>4.72</v>
      </c>
      <c r="Q6" s="20">
        <f t="shared" si="3"/>
        <v>98.44</v>
      </c>
      <c r="R6" s="20">
        <f t="shared" si="3"/>
        <v>3130</v>
      </c>
      <c r="S6" s="20">
        <f t="shared" si="3"/>
        <v>27262</v>
      </c>
      <c r="T6" s="20">
        <f t="shared" si="3"/>
        <v>147.53</v>
      </c>
      <c r="U6" s="20">
        <f t="shared" si="3"/>
        <v>184.79</v>
      </c>
      <c r="V6" s="20">
        <f t="shared" si="3"/>
        <v>1278</v>
      </c>
      <c r="W6" s="20">
        <f t="shared" si="3"/>
        <v>1.1000000000000001</v>
      </c>
      <c r="X6" s="20">
        <f t="shared" si="3"/>
        <v>1161.82</v>
      </c>
      <c r="Y6" s="21" t="str">
        <f>IF(Y7="",NA(),Y7)</f>
        <v>-</v>
      </c>
      <c r="Z6" s="21" t="str">
        <f t="shared" ref="Z6:AH6" si="4">IF(Z7="",NA(),Z7)</f>
        <v>-</v>
      </c>
      <c r="AA6" s="21">
        <f t="shared" si="4"/>
        <v>106.85</v>
      </c>
      <c r="AB6" s="21">
        <f t="shared" si="4"/>
        <v>109.49</v>
      </c>
      <c r="AC6" s="21">
        <f t="shared" si="4"/>
        <v>100.83</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99.84</v>
      </c>
      <c r="AM6" s="21">
        <f t="shared" si="5"/>
        <v>111.32</v>
      </c>
      <c r="AN6" s="21">
        <f t="shared" si="5"/>
        <v>105.09</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23.14</v>
      </c>
      <c r="AX6" s="21">
        <f t="shared" si="6"/>
        <v>28.36</v>
      </c>
      <c r="AY6" s="21">
        <f t="shared" si="6"/>
        <v>33.89</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2238.46</v>
      </c>
      <c r="BI6" s="21">
        <f t="shared" si="7"/>
        <v>2276.3200000000002</v>
      </c>
      <c r="BJ6" s="21">
        <f t="shared" si="7"/>
        <v>2071.25</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22.8</v>
      </c>
      <c r="BT6" s="21">
        <f t="shared" si="8"/>
        <v>48.46</v>
      </c>
      <c r="BU6" s="21">
        <f t="shared" si="8"/>
        <v>38.520000000000003</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700.24</v>
      </c>
      <c r="CE6" s="21">
        <f t="shared" si="9"/>
        <v>331.72</v>
      </c>
      <c r="CF6" s="21">
        <f t="shared" si="9"/>
        <v>420.82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44.22</v>
      </c>
      <c r="CP6" s="21">
        <f t="shared" si="10"/>
        <v>43.13</v>
      </c>
      <c r="CQ6" s="21">
        <f t="shared" si="10"/>
        <v>43.13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82.26</v>
      </c>
      <c r="DA6" s="21">
        <f t="shared" si="11"/>
        <v>81.95</v>
      </c>
      <c r="DB6" s="21">
        <f t="shared" si="11"/>
        <v>83.1</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3.62</v>
      </c>
      <c r="DL6" s="21">
        <f t="shared" si="12"/>
        <v>7.23</v>
      </c>
      <c r="DM6" s="21">
        <f t="shared" si="12"/>
        <v>10.81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42081</v>
      </c>
      <c r="D7" s="23">
        <v>46</v>
      </c>
      <c r="E7" s="23">
        <v>17</v>
      </c>
      <c r="F7" s="23">
        <v>5</v>
      </c>
      <c r="G7" s="23">
        <v>0</v>
      </c>
      <c r="H7" s="23" t="s">
        <v>95</v>
      </c>
      <c r="I7" s="23" t="s">
        <v>96</v>
      </c>
      <c r="J7" s="23" t="s">
        <v>97</v>
      </c>
      <c r="K7" s="23" t="s">
        <v>98</v>
      </c>
      <c r="L7" s="23" t="s">
        <v>99</v>
      </c>
      <c r="M7" s="23" t="s">
        <v>100</v>
      </c>
      <c r="N7" s="24" t="s">
        <v>101</v>
      </c>
      <c r="O7" s="24">
        <v>62.79</v>
      </c>
      <c r="P7" s="24">
        <v>4.72</v>
      </c>
      <c r="Q7" s="24">
        <v>98.44</v>
      </c>
      <c r="R7" s="24">
        <v>3130</v>
      </c>
      <c r="S7" s="24">
        <v>27262</v>
      </c>
      <c r="T7" s="24">
        <v>147.53</v>
      </c>
      <c r="U7" s="24">
        <v>184.79</v>
      </c>
      <c r="V7" s="24">
        <v>1278</v>
      </c>
      <c r="W7" s="24">
        <v>1.1000000000000001</v>
      </c>
      <c r="X7" s="24">
        <v>1161.82</v>
      </c>
      <c r="Y7" s="24" t="s">
        <v>101</v>
      </c>
      <c r="Z7" s="24" t="s">
        <v>101</v>
      </c>
      <c r="AA7" s="24">
        <v>106.85</v>
      </c>
      <c r="AB7" s="24">
        <v>109.49</v>
      </c>
      <c r="AC7" s="24">
        <v>100.83</v>
      </c>
      <c r="AD7" s="24" t="s">
        <v>101</v>
      </c>
      <c r="AE7" s="24" t="s">
        <v>101</v>
      </c>
      <c r="AF7" s="24">
        <v>106.37</v>
      </c>
      <c r="AG7" s="24">
        <v>106.07</v>
      </c>
      <c r="AH7" s="24">
        <v>105.5</v>
      </c>
      <c r="AI7" s="24">
        <v>103.61</v>
      </c>
      <c r="AJ7" s="24" t="s">
        <v>101</v>
      </c>
      <c r="AK7" s="24" t="s">
        <v>101</v>
      </c>
      <c r="AL7" s="24">
        <v>99.84</v>
      </c>
      <c r="AM7" s="24">
        <v>111.32</v>
      </c>
      <c r="AN7" s="24">
        <v>105.09</v>
      </c>
      <c r="AO7" s="24" t="s">
        <v>101</v>
      </c>
      <c r="AP7" s="24" t="s">
        <v>101</v>
      </c>
      <c r="AQ7" s="24">
        <v>139.02000000000001</v>
      </c>
      <c r="AR7" s="24">
        <v>132.04</v>
      </c>
      <c r="AS7" s="24">
        <v>145.43</v>
      </c>
      <c r="AT7" s="24">
        <v>133.62</v>
      </c>
      <c r="AU7" s="24" t="s">
        <v>101</v>
      </c>
      <c r="AV7" s="24" t="s">
        <v>101</v>
      </c>
      <c r="AW7" s="24">
        <v>23.14</v>
      </c>
      <c r="AX7" s="24">
        <v>28.36</v>
      </c>
      <c r="AY7" s="24">
        <v>33.89</v>
      </c>
      <c r="AZ7" s="24" t="s">
        <v>101</v>
      </c>
      <c r="BA7" s="24" t="s">
        <v>101</v>
      </c>
      <c r="BB7" s="24">
        <v>29.13</v>
      </c>
      <c r="BC7" s="24">
        <v>35.69</v>
      </c>
      <c r="BD7" s="24">
        <v>38.4</v>
      </c>
      <c r="BE7" s="24">
        <v>36.94</v>
      </c>
      <c r="BF7" s="24" t="s">
        <v>101</v>
      </c>
      <c r="BG7" s="24" t="s">
        <v>101</v>
      </c>
      <c r="BH7" s="24">
        <v>2238.46</v>
      </c>
      <c r="BI7" s="24">
        <v>2276.3200000000002</v>
      </c>
      <c r="BJ7" s="24">
        <v>2071.25</v>
      </c>
      <c r="BK7" s="24" t="s">
        <v>101</v>
      </c>
      <c r="BL7" s="24" t="s">
        <v>101</v>
      </c>
      <c r="BM7" s="24">
        <v>867.83</v>
      </c>
      <c r="BN7" s="24">
        <v>791.76</v>
      </c>
      <c r="BO7" s="24">
        <v>900.82</v>
      </c>
      <c r="BP7" s="24">
        <v>809.19</v>
      </c>
      <c r="BQ7" s="24" t="s">
        <v>101</v>
      </c>
      <c r="BR7" s="24" t="s">
        <v>101</v>
      </c>
      <c r="BS7" s="24">
        <v>22.8</v>
      </c>
      <c r="BT7" s="24">
        <v>48.46</v>
      </c>
      <c r="BU7" s="24">
        <v>38.520000000000003</v>
      </c>
      <c r="BV7" s="24" t="s">
        <v>101</v>
      </c>
      <c r="BW7" s="24" t="s">
        <v>101</v>
      </c>
      <c r="BX7" s="24">
        <v>57.08</v>
      </c>
      <c r="BY7" s="24">
        <v>56.26</v>
      </c>
      <c r="BZ7" s="24">
        <v>52.94</v>
      </c>
      <c r="CA7" s="24">
        <v>57.02</v>
      </c>
      <c r="CB7" s="24" t="s">
        <v>101</v>
      </c>
      <c r="CC7" s="24" t="s">
        <v>101</v>
      </c>
      <c r="CD7" s="24">
        <v>700.24</v>
      </c>
      <c r="CE7" s="24">
        <v>331.72</v>
      </c>
      <c r="CF7" s="24">
        <v>420.82</v>
      </c>
      <c r="CG7" s="24" t="s">
        <v>101</v>
      </c>
      <c r="CH7" s="24" t="s">
        <v>101</v>
      </c>
      <c r="CI7" s="24">
        <v>274.99</v>
      </c>
      <c r="CJ7" s="24">
        <v>282.08999999999997</v>
      </c>
      <c r="CK7" s="24">
        <v>303.27999999999997</v>
      </c>
      <c r="CL7" s="24">
        <v>273.68</v>
      </c>
      <c r="CM7" s="24" t="s">
        <v>101</v>
      </c>
      <c r="CN7" s="24" t="s">
        <v>101</v>
      </c>
      <c r="CO7" s="24">
        <v>44.22</v>
      </c>
      <c r="CP7" s="24">
        <v>43.13</v>
      </c>
      <c r="CQ7" s="24">
        <v>43.13</v>
      </c>
      <c r="CR7" s="24" t="s">
        <v>101</v>
      </c>
      <c r="CS7" s="24" t="s">
        <v>101</v>
      </c>
      <c r="CT7" s="24">
        <v>54.83</v>
      </c>
      <c r="CU7" s="24">
        <v>66.53</v>
      </c>
      <c r="CV7" s="24">
        <v>52.35</v>
      </c>
      <c r="CW7" s="24">
        <v>52.55</v>
      </c>
      <c r="CX7" s="24" t="s">
        <v>101</v>
      </c>
      <c r="CY7" s="24" t="s">
        <v>101</v>
      </c>
      <c r="CZ7" s="24">
        <v>82.26</v>
      </c>
      <c r="DA7" s="24">
        <v>81.95</v>
      </c>
      <c r="DB7" s="24">
        <v>83.1</v>
      </c>
      <c r="DC7" s="24" t="s">
        <v>101</v>
      </c>
      <c r="DD7" s="24" t="s">
        <v>101</v>
      </c>
      <c r="DE7" s="24">
        <v>84.7</v>
      </c>
      <c r="DF7" s="24">
        <v>84.67</v>
      </c>
      <c r="DG7" s="24">
        <v>84.39</v>
      </c>
      <c r="DH7" s="24">
        <v>87.3</v>
      </c>
      <c r="DI7" s="24" t="s">
        <v>101</v>
      </c>
      <c r="DJ7" s="24" t="s">
        <v>101</v>
      </c>
      <c r="DK7" s="24">
        <v>3.62</v>
      </c>
      <c r="DL7" s="24">
        <v>7.23</v>
      </c>
      <c r="DM7" s="24">
        <v>10.81</v>
      </c>
      <c r="DN7" s="24" t="s">
        <v>101</v>
      </c>
      <c r="DO7" s="24" t="s">
        <v>101</v>
      </c>
      <c r="DP7" s="24">
        <v>20.34</v>
      </c>
      <c r="DQ7" s="24">
        <v>21.85</v>
      </c>
      <c r="DR7" s="24">
        <v>25.19</v>
      </c>
      <c r="DS7" s="24">
        <v>27.11</v>
      </c>
      <c r="DT7" s="24" t="s">
        <v>101</v>
      </c>
      <c r="DU7" s="24" t="s">
        <v>101</v>
      </c>
      <c r="DV7" s="24">
        <v>0</v>
      </c>
      <c r="DW7" s="24">
        <v>0</v>
      </c>
      <c r="DX7" s="24">
        <v>0</v>
      </c>
      <c r="DY7" s="24" t="s">
        <v>101</v>
      </c>
      <c r="DZ7" s="24" t="s">
        <v>101</v>
      </c>
      <c r="EA7" s="24">
        <v>0</v>
      </c>
      <c r="EB7" s="24">
        <v>0</v>
      </c>
      <c r="EC7" s="24">
        <v>0</v>
      </c>
      <c r="ED7" s="24">
        <v>0</v>
      </c>
      <c r="EE7" s="24" t="s">
        <v>101</v>
      </c>
      <c r="EF7" s="24" t="s">
        <v>101</v>
      </c>
      <c r="EG7" s="24">
        <v>0</v>
      </c>
      <c r="EH7" s="24">
        <v>0</v>
      </c>
      <c r="EI7" s="24">
        <v>0</v>
      </c>
      <c r="EJ7" s="24" t="s">
        <v>101</v>
      </c>
      <c r="EK7" s="24" t="s">
        <v>101</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2024-01-31T05:45:30Z</cp:lastPrinted>
  <dcterms:created xsi:type="dcterms:W3CDTF">2023-12-12T00:59:51Z</dcterms:created>
  <dcterms:modified xsi:type="dcterms:W3CDTF">2024-02-21T01:46:28Z</dcterms:modified>
  <cp:category/>
</cp:coreProperties>
</file>