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4_気仙沼市★★\"/>
    </mc:Choice>
  </mc:AlternateContent>
  <workbookProtection workbookAlgorithmName="SHA-512" workbookHashValue="RosU0poasTUZQbtneAkiK3OZQSlLEsy/4/vYLJDQ/iDYEuJI0bgvCh4Pj17Bdn6OH8EZtFcMNGSzs9SMRaU4RQ==" workbookSaltValue="k3bNvtow394aYtF5o0kUQ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<sst xmlns="http://schemas.openxmlformats.org/spreadsheetml/2006/main" count="275" uniqueCount="117">
  <si>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</si>
  <si>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</si>
  <si>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</si>
  <si>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</si>
  <si>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</si>
  <si>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</si>
  <si>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</si>
  <si>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</si>
  <si>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</si>
  <si>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</si>
  <si>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</si>
  <si>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</si>
  <si>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</si>
  <si>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</si>
  <si>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</si>
  <si>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</si>
  <si>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</si>
  <si>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</si>
  <si>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</si>
  <si>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</si>
  <si>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</si>
  <si>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</si>
  <si>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</si>
  <si>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</si>
  <si>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</si>
  <si>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</si>
  <si>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</si>
  <si>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</si>
  <si>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</si>
  <si>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</si>
  <si>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</si>
  <si>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</si>
  <si>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</si>
  <si>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</si>
  <si>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</si>
  <si>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</si>
  <si>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</si>
  <si>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</si>
  <si>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</si>
  <si>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</si>
  <si>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</si>
  <si>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</si>
  <si>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</si>
  <si>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</si>
  <si>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</si>
  <si>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</si>
  <si>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</si>
  <si>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</si>
  <si>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</si>
  <si>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</si>
  <si>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</si>
  <si>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</si>
  <si>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</si>
  <si>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</si>
  <si>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</si>
  <si>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</si>
  <si>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</si>
  <si>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</si>
  <si>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</si>
  <si>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</si>
  <si>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</si>
  <si>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</si>
  <si>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</si>
  <si>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</si>
  <si>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</si>
  <si>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</si>
  <si>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</si>
  <si>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</si>
  <si>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</si>
  <si>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</si>
  <si>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</si>
  <si>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</si>
  <si>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</si>
  <si>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</si>
  <si>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</si>
  <si>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</si>
  <si>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</si>
  <si>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</si>
  <si>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</si>
  <si>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</si>
  <si>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</si>
  <si>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</si>
  <si>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</si>
  <si>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</si>
  <si>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</si>
  <si>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</si>
  <si>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</si>
  <si>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</si>
  <si>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</si>
  <si>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</si>
  <si>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</si>
  <si>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</si>
  <si>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</si>
  <si>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</si>
  <si>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</si>
  <si>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</si>
  <si>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</si>
  <si>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</si>
  <si>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</si>
  <si>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</si>
  <si>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</si>
  <si>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</si>
  <si>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</si>
  <si>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</si>
  <si>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</si>
  <si>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</si>
  <si>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</si>
  <si>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</si>
  <si>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</si>
  <si>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</si>
  <si>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</si>
  <si>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</si>
  <si>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</si>
  <si>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</si>
  <si>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東日本大震災による災害復旧事業において施設の復旧・更新が行われたことから，減価償却率は低い状況である。今後ストックマネジメント計画策定により更新計画を実行していく。</t>
    <rPh sb="1" eb="7">
      <t>ユウケイコテイシサン</t>
    </rPh>
    <rPh sb="7" eb="9">
      <t>ゲンカ</t>
    </rPh>
    <rPh sb="9" eb="11">
      <t>ショウキャク</t>
    </rPh>
    <rPh sb="11" eb="12">
      <t>リツ</t>
    </rPh>
    <rPh sb="18" eb="19">
      <t>ヒガシ</t>
    </rPh>
    <rPh sb="19" eb="21">
      <t>ニホン</t>
    </rPh>
    <rPh sb="21" eb="24">
      <t>ダイシンサイ</t>
    </rPh>
    <rPh sb="27" eb="29">
      <t>サイガイ</t>
    </rPh>
    <rPh sb="29" eb="31">
      <t>フッキュウ</t>
    </rPh>
    <rPh sb="31" eb="33">
      <t>ジギョウ</t>
    </rPh>
    <rPh sb="37" eb="39">
      <t>シセツ</t>
    </rPh>
    <rPh sb="40" eb="42">
      <t>フッキュウ</t>
    </rPh>
    <rPh sb="43" eb="45">
      <t>コウシン</t>
    </rPh>
    <rPh sb="46" eb="47">
      <t>オコナ</t>
    </rPh>
    <rPh sb="55" eb="57">
      <t>ゲンカ</t>
    </rPh>
    <rPh sb="57" eb="59">
      <t>ショウキャク</t>
    </rPh>
    <rPh sb="59" eb="60">
      <t>リツ</t>
    </rPh>
    <rPh sb="61" eb="62">
      <t>ヒク</t>
    </rPh>
    <rPh sb="63" eb="65">
      <t>ジョウキョウ</t>
    </rPh>
    <rPh sb="69" eb="71">
      <t>コンゴ</t>
    </rPh>
    <rPh sb="81" eb="85">
      <t>ケイカクサクテイ</t>
    </rPh>
    <rPh sb="88" eb="90">
      <t>コウシン</t>
    </rPh>
    <rPh sb="90" eb="92">
      <t>ケイカク</t>
    </rPh>
    <rPh sb="93" eb="95">
      <t>ジッコウ</t>
    </rPh>
    <phoneticPr fontId="4"/>
  </si>
  <si>
    <t>　経常収支比率については，類似団体と比較して低く，100％未満となっているため，少しでも100％に近づけるために，更なる費用の抑制，使用料の改定について検討を行い，累積欠損金を少しでも減少させて経営の安定化，使用料及び一般会計からの繰入金の適正化を図ることで持続可能な下水道経営に取組んでいく。</t>
    <rPh sb="1" eb="7">
      <t>ケイジョウシュウシヒリツ</t>
    </rPh>
    <rPh sb="13" eb="15">
      <t>ルイジ</t>
    </rPh>
    <rPh sb="15" eb="17">
      <t>ダンタイ</t>
    </rPh>
    <rPh sb="18" eb="20">
      <t>ヒカク</t>
    </rPh>
    <rPh sb="22" eb="23">
      <t>ヒク</t>
    </rPh>
    <rPh sb="29" eb="31">
      <t>ミマン</t>
    </rPh>
    <rPh sb="40" eb="41">
      <t>スコ</t>
    </rPh>
    <rPh sb="49" eb="50">
      <t>チカ</t>
    </rPh>
    <rPh sb="57" eb="58">
      <t>サラ</t>
    </rPh>
    <rPh sb="60" eb="62">
      <t>ヒヨウ</t>
    </rPh>
    <rPh sb="63" eb="65">
      <t>ヨクセイ</t>
    </rPh>
    <rPh sb="66" eb="69">
      <t>シヨウリョウ</t>
    </rPh>
    <rPh sb="70" eb="72">
      <t>カイテイ</t>
    </rPh>
    <rPh sb="76" eb="78">
      <t>ケントウ</t>
    </rPh>
    <rPh sb="79" eb="80">
      <t>オコナ</t>
    </rPh>
    <rPh sb="82" eb="84">
      <t>ルイセキ</t>
    </rPh>
    <rPh sb="84" eb="87">
      <t>ケッソンキン</t>
    </rPh>
    <rPh sb="88" eb="89">
      <t>スコ</t>
    </rPh>
    <rPh sb="92" eb="94">
      <t>ゲンショウ</t>
    </rPh>
    <rPh sb="97" eb="99">
      <t>ケイエイ</t>
    </rPh>
    <rPh sb="100" eb="103">
      <t>アンテイカ</t>
    </rPh>
    <rPh sb="104" eb="107">
      <t>シヨウリョウ</t>
    </rPh>
    <rPh sb="107" eb="108">
      <t>オヨ</t>
    </rPh>
    <rPh sb="109" eb="111">
      <t>イッパンカ</t>
    </rPh>
    <rPh sb="111" eb="113">
      <t>イケイ</t>
    </rPh>
    <rPh sb="116" eb="119">
      <t>クリイレキン</t>
    </rPh>
    <rPh sb="120" eb="123">
      <t>テキセイカ</t>
    </rPh>
    <rPh sb="124" eb="125">
      <t>ハカ</t>
    </rPh>
    <rPh sb="129" eb="131">
      <t>ジゾク</t>
    </rPh>
    <rPh sb="131" eb="133">
      <t>カノウ</t>
    </rPh>
    <rPh sb="134" eb="137">
      <t>ゲスイドウ</t>
    </rPh>
    <rPh sb="137" eb="139">
      <t>ケイエイ</t>
    </rPh>
    <rPh sb="140" eb="142">
      <t>トリク</t>
    </rPh>
    <phoneticPr fontId="4"/>
  </si>
  <si>
    <t xml:space="preserve">  令和２年度から地方公営企業法の適用により公営企業会計へ移行した。
①経常収支比率については，昨年度と比較すると若干減少しており，類似団体平均値も下回っている状況であるため，適切な下水道使用料の検討及び一般会計からの繰入金の適正化を図ることで，経営改善に向けた取組が必要となっている。
②累積欠損金比率については昨年度より増加の状況であることから使用料収入の改定の検討及び維持管理費の削減，また一般会計からの繰入金の適正化を図り累積欠損金を減少させて類似団体に近づけるよう努める。
③流動比率については，類似団体平均を下回っており，一般会計からの繰入金で賄っている状況であるが，今後一般会計からの繰入金の適正化を図り，資金不足に陥らないよう新規借入も抑制する。
④企業債残高対事業規模比率については，令和７年度までの整備計画も終盤に入り，借入額に対し償還する額が多くなることから減少が見込まれており，今後も投資規模の適正化を図っていく。
⑤経費回収率については，昨年度と比較すると減少となっており，また類似団体平均値を下回っている状況である。公費負担が高い状況にあるといえるため，更なる汚水処理費用の削減，及び現在作成中の経営戦略の改定を早期に行い，使用料の改定について検討していく。
⑥汚水処理原価については，類似団体平均値より高い水準にあることから効率的な汚水処理を行い経費削減に努めていく。
⑦施設利用率については，類似団体平均を上回っており，今後の施設更新時にダウンサイジングの必要性について検討していく。
⑧水洗化率については，類似団体平均を下回っており，イベントや，広報誌等を活用し啓発活動を行い水洗化率を高めていく。</t>
    <rPh sb="36" eb="42">
      <t>ケイジョウシュウシヒリツ</t>
    </rPh>
    <rPh sb="48" eb="51">
      <t>サクネンド</t>
    </rPh>
    <rPh sb="52" eb="54">
      <t>ヒカク</t>
    </rPh>
    <rPh sb="57" eb="59">
      <t>ジャッカン</t>
    </rPh>
    <rPh sb="59" eb="61">
      <t>ゲンショウ</t>
    </rPh>
    <rPh sb="66" eb="68">
      <t>ルイジ</t>
    </rPh>
    <rPh sb="68" eb="70">
      <t>ダンタイ</t>
    </rPh>
    <rPh sb="70" eb="73">
      <t>ヘイキンチ</t>
    </rPh>
    <rPh sb="74" eb="76">
      <t>シタマワ</t>
    </rPh>
    <rPh sb="80" eb="82">
      <t>ジョウキョウ</t>
    </rPh>
    <rPh sb="100" eb="101">
      <t>オヨ</t>
    </rPh>
    <rPh sb="102" eb="104">
      <t>イッパン</t>
    </rPh>
    <rPh sb="104" eb="106">
      <t>カイケイ</t>
    </rPh>
    <rPh sb="109" eb="111">
      <t>クリイレ</t>
    </rPh>
    <rPh sb="111" eb="112">
      <t>キン</t>
    </rPh>
    <rPh sb="113" eb="116">
      <t>テキセイカ</t>
    </rPh>
    <rPh sb="117" eb="118">
      <t>ハカ</t>
    </rPh>
    <rPh sb="123" eb="125">
      <t>ケイエイ</t>
    </rPh>
    <rPh sb="125" eb="127">
      <t>カイゼン</t>
    </rPh>
    <rPh sb="128" eb="129">
      <t>ム</t>
    </rPh>
    <rPh sb="131" eb="133">
      <t>トリクミ</t>
    </rPh>
    <rPh sb="134" eb="136">
      <t>ヒツヨウ</t>
    </rPh>
    <rPh sb="145" eb="147">
      <t>ルイセキ</t>
    </rPh>
    <rPh sb="147" eb="149">
      <t>ケッソン</t>
    </rPh>
    <rPh sb="149" eb="150">
      <t>キン</t>
    </rPh>
    <rPh sb="150" eb="152">
      <t>ヒリツ</t>
    </rPh>
    <rPh sb="157" eb="160">
      <t>サクネンド</t>
    </rPh>
    <rPh sb="162" eb="164">
      <t>ゾウカ</t>
    </rPh>
    <rPh sb="165" eb="167">
      <t>ジョウキョウ</t>
    </rPh>
    <rPh sb="174" eb="177">
      <t>シヨウリョウ</t>
    </rPh>
    <rPh sb="177" eb="179">
      <t>シュウニュウ</t>
    </rPh>
    <rPh sb="180" eb="182">
      <t>カイテイ</t>
    </rPh>
    <rPh sb="183" eb="185">
      <t>ケントウ</t>
    </rPh>
    <rPh sb="185" eb="186">
      <t>オヨ</t>
    </rPh>
    <rPh sb="187" eb="192">
      <t>イジカンリヒ</t>
    </rPh>
    <rPh sb="193" eb="195">
      <t>サクゲン</t>
    </rPh>
    <rPh sb="198" eb="200">
      <t>イッパン</t>
    </rPh>
    <rPh sb="200" eb="202">
      <t>カイケイ</t>
    </rPh>
    <rPh sb="205" eb="207">
      <t>クリイレ</t>
    </rPh>
    <rPh sb="207" eb="208">
      <t>キン</t>
    </rPh>
    <rPh sb="209" eb="212">
      <t>テキセイカ</t>
    </rPh>
    <rPh sb="213" eb="214">
      <t>ハカ</t>
    </rPh>
    <rPh sb="215" eb="217">
      <t>ルイセキ</t>
    </rPh>
    <rPh sb="217" eb="219">
      <t>ケッソン</t>
    </rPh>
    <rPh sb="219" eb="220">
      <t>キン</t>
    </rPh>
    <rPh sb="221" eb="223">
      <t>ゲンショウ</t>
    </rPh>
    <rPh sb="226" eb="228">
      <t>ルイジ</t>
    </rPh>
    <rPh sb="228" eb="230">
      <t>ダンタイ</t>
    </rPh>
    <rPh sb="231" eb="232">
      <t>チカ</t>
    </rPh>
    <rPh sb="237" eb="238">
      <t>ツト</t>
    </rPh>
    <rPh sb="243" eb="245">
      <t>リュウドウ</t>
    </rPh>
    <rPh sb="245" eb="247">
      <t>ヒリツ</t>
    </rPh>
    <rPh sb="253" eb="255">
      <t>ルイジ</t>
    </rPh>
    <rPh sb="255" eb="257">
      <t>ダンタイ</t>
    </rPh>
    <rPh sb="257" eb="259">
      <t>ヘイキン</t>
    </rPh>
    <rPh sb="260" eb="262">
      <t>シタマワ</t>
    </rPh>
    <rPh sb="267" eb="269">
      <t>イッパンカ</t>
    </rPh>
    <rPh sb="269" eb="271">
      <t>イケイ</t>
    </rPh>
    <rPh sb="274" eb="277">
      <t>クリイレキン</t>
    </rPh>
    <rPh sb="278" eb="279">
      <t>マカナ</t>
    </rPh>
    <rPh sb="283" eb="285">
      <t>ジョウキョウ</t>
    </rPh>
    <rPh sb="290" eb="292">
      <t>コンゴ</t>
    </rPh>
    <rPh sb="292" eb="294">
      <t>イッパンカ</t>
    </rPh>
    <rPh sb="294" eb="296">
      <t>イケイ</t>
    </rPh>
    <rPh sb="299" eb="302">
      <t>クリイレキン</t>
    </rPh>
    <rPh sb="303" eb="306">
      <t>テキセイカ</t>
    </rPh>
    <rPh sb="307" eb="308">
      <t>ハカ</t>
    </rPh>
    <rPh sb="310" eb="312">
      <t>シキン</t>
    </rPh>
    <rPh sb="312" eb="314">
      <t>フソク</t>
    </rPh>
    <rPh sb="315" eb="316">
      <t>オチイ</t>
    </rPh>
    <rPh sb="321" eb="323">
      <t>シンキ</t>
    </rPh>
    <rPh sb="323" eb="325">
      <t>カリイレ</t>
    </rPh>
    <rPh sb="326" eb="328">
      <t>ヨクセイ</t>
    </rPh>
    <rPh sb="432" eb="435">
      <t>サクネンド</t>
    </rPh>
    <rPh sb="436" eb="438">
      <t>ヒカク</t>
    </rPh>
    <rPh sb="441" eb="443">
      <t>ゲンショウ</t>
    </rPh>
    <rPh sb="466" eb="468">
      <t>ジョウキョウ</t>
    </rPh>
    <rPh sb="506" eb="508">
      <t>ゲンザイ</t>
    </rPh>
    <rPh sb="508" eb="510">
      <t>サクセイ</t>
    </rPh>
    <rPh sb="510" eb="511">
      <t>チュウ</t>
    </rPh>
    <rPh sb="512" eb="514">
      <t>ケイエイ</t>
    </rPh>
    <rPh sb="514" eb="516">
      <t>センリャク</t>
    </rPh>
    <rPh sb="517" eb="519">
      <t>カイテイ</t>
    </rPh>
    <rPh sb="520" eb="522">
      <t>ソウキ</t>
    </rPh>
    <rPh sb="523" eb="524">
      <t>オコナ</t>
    </rPh>
    <rPh sb="526" eb="529">
      <t>シヨウリョウ</t>
    </rPh>
    <rPh sb="530" eb="532">
      <t>カイテイ</t>
    </rPh>
    <rPh sb="545" eb="547">
      <t>オスイ</t>
    </rPh>
    <rPh sb="547" eb="549">
      <t>ショリ</t>
    </rPh>
    <rPh sb="549" eb="551">
      <t>ゲンカ</t>
    </rPh>
    <rPh sb="557" eb="561">
      <t>ルイジダンタイ</t>
    </rPh>
    <rPh sb="561" eb="564">
      <t>ヘイキンチ</t>
    </rPh>
    <rPh sb="566" eb="567">
      <t>タカ</t>
    </rPh>
    <rPh sb="568" eb="570">
      <t>スイジュン</t>
    </rPh>
    <rPh sb="577" eb="580">
      <t>コウリツテキ</t>
    </rPh>
    <rPh sb="581" eb="583">
      <t>オスイ</t>
    </rPh>
    <rPh sb="583" eb="585">
      <t>ショリ</t>
    </rPh>
    <rPh sb="586" eb="587">
      <t>オコナ</t>
    </rPh>
    <rPh sb="588" eb="592">
      <t>ケイヒサクゲン</t>
    </rPh>
    <rPh sb="593" eb="594">
      <t>ツト</t>
    </rPh>
    <rPh sb="601" eb="603">
      <t>シセツ</t>
    </rPh>
    <rPh sb="603" eb="605">
      <t>リヨウ</t>
    </rPh>
    <rPh sb="605" eb="606">
      <t>リツ</t>
    </rPh>
    <rPh sb="612" eb="614">
      <t>ルイジ</t>
    </rPh>
    <rPh sb="614" eb="616">
      <t>ダンタイ</t>
    </rPh>
    <rPh sb="616" eb="618">
      <t>ヘイキン</t>
    </rPh>
    <rPh sb="619" eb="621">
      <t>ウワマワ</t>
    </rPh>
    <rPh sb="626" eb="628">
      <t>コンゴ</t>
    </rPh>
    <rPh sb="629" eb="631">
      <t>シセツ</t>
    </rPh>
    <rPh sb="631" eb="633">
      <t>コウシン</t>
    </rPh>
    <rPh sb="633" eb="634">
      <t>ジ</t>
    </rPh>
    <rPh sb="644" eb="647">
      <t>ヒツヨウセイ</t>
    </rPh>
    <rPh sb="651" eb="653">
      <t>ケントウ</t>
    </rPh>
    <rPh sb="660" eb="663">
      <t>スイセンカ</t>
    </rPh>
    <rPh sb="663" eb="664">
      <t>リツ</t>
    </rPh>
    <rPh sb="670" eb="676">
      <t>ルイジダンタイヘイキン</t>
    </rPh>
    <rPh sb="677" eb="679">
      <t>シタマワ</t>
    </rPh>
    <rPh sb="690" eb="693">
      <t>コウホウシ</t>
    </rPh>
    <rPh sb="693" eb="694">
      <t>トウ</t>
    </rPh>
    <rPh sb="695" eb="697">
      <t>カツヨウ</t>
    </rPh>
    <rPh sb="698" eb="700">
      <t>ケイハツ</t>
    </rPh>
    <rPh sb="700" eb="702">
      <t>カツドウ</t>
    </rPh>
    <rPh sb="703" eb="704">
      <t>オコナ</t>
    </rPh>
    <rPh sb="705" eb="708">
      <t>スイセンカ</t>
    </rPh>
    <rPh sb="708" eb="709">
      <t>リツ</t>
    </rPh>
    <rPh sb="710" eb="71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</si>
</sst>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FA-4C30-B766-F2BA546B77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c:v>
                </c:pt>
                <c:pt idx="4">
                  <c:v>7.0000000000000007E-2</c:v>
                </c:pt>
              </c:numCache>
            </c:numRef>
          </c:val>
          <c:smooth val="0"/>
          <c:extLst>
            <c:ext xmlns:c16="http://schemas.microsoft.com/office/drawing/2014/chart" uri="{C3380CC4-5D6E-409C-BE32-E72D297353CC}">
              <c16:uniqueId val="{00000001-81FA-4C30-B766-F2BA546B77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61.79</c:v>
                </c:pt>
                <c:pt idx="3">
                  <c:v>60.79</c:v>
                </c:pt>
                <c:pt idx="4">
                  <c:v>60.27</c:v>
                </c:pt>
              </c:numCache>
            </c:numRef>
          </c:val>
          <c:extLst>
            <c:ext xmlns:c16="http://schemas.microsoft.com/office/drawing/2014/chart" uri="{C3380CC4-5D6E-409C-BE32-E72D297353CC}">
              <c16:uniqueId val="{00000000-487C-45B9-99C6-70DD4ACBE6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55.78</c:v>
                </c:pt>
                <c:pt idx="4">
                  <c:v>54.86</c:v>
                </c:pt>
              </c:numCache>
            </c:numRef>
          </c:val>
          <c:smooth val="0"/>
          <c:extLst>
            <c:ext xmlns:c16="http://schemas.microsoft.com/office/drawing/2014/chart" uri="{C3380CC4-5D6E-409C-BE32-E72D297353CC}">
              <c16:uniqueId val="{00000001-487C-45B9-99C6-70DD4ACBE6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81.23</c:v>
                </c:pt>
                <c:pt idx="3">
                  <c:v>83.64</c:v>
                </c:pt>
                <c:pt idx="4">
                  <c:v>83.33</c:v>
                </c:pt>
              </c:numCache>
            </c:numRef>
          </c:val>
          <c:extLst>
            <c:ext xmlns:c16="http://schemas.microsoft.com/office/drawing/2014/chart" uri="{C3380CC4-5D6E-409C-BE32-E72D297353CC}">
              <c16:uniqueId val="{00000000-6AEF-4BED-8F95-211E5C7866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91.78</c:v>
                </c:pt>
                <c:pt idx="4">
                  <c:v>91.37</c:v>
                </c:pt>
              </c:numCache>
            </c:numRef>
          </c:val>
          <c:smooth val="0"/>
          <c:extLst>
            <c:ext xmlns:c16="http://schemas.microsoft.com/office/drawing/2014/chart" uri="{C3380CC4-5D6E-409C-BE32-E72D297353CC}">
              <c16:uniqueId val="{00000001-6AEF-4BED-8F95-211E5C7866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77.180000000000007</c:v>
                </c:pt>
                <c:pt idx="3">
                  <c:v>92.94</c:v>
                </c:pt>
                <c:pt idx="4">
                  <c:v>91.07</c:v>
                </c:pt>
              </c:numCache>
            </c:numRef>
          </c:val>
          <c:extLst>
            <c:ext xmlns:c16="http://schemas.microsoft.com/office/drawing/2014/chart" uri="{C3380CC4-5D6E-409C-BE32-E72D297353CC}">
              <c16:uniqueId val="{00000000-E4B9-4030-8E0C-A1C0932180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104.64</c:v>
                </c:pt>
                <c:pt idx="4">
                  <c:v>105.35</c:v>
                </c:pt>
              </c:numCache>
            </c:numRef>
          </c:val>
          <c:smooth val="0"/>
          <c:extLst>
            <c:ext xmlns:c16="http://schemas.microsoft.com/office/drawing/2014/chart" uri="{C3380CC4-5D6E-409C-BE32-E72D297353CC}">
              <c16:uniqueId val="{00000001-E4B9-4030-8E0C-A1C0932180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2.6</c:v>
                </c:pt>
                <c:pt idx="3">
                  <c:v>5.85</c:v>
                </c:pt>
                <c:pt idx="4">
                  <c:v>9.17</c:v>
                </c:pt>
              </c:numCache>
            </c:numRef>
          </c:val>
          <c:extLst>
            <c:ext xmlns:c16="http://schemas.microsoft.com/office/drawing/2014/chart" uri="{C3380CC4-5D6E-409C-BE32-E72D297353CC}">
              <c16:uniqueId val="{00000000-3E45-4152-8B2F-75BC4DCAD2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26.89</c:v>
                </c:pt>
                <c:pt idx="4">
                  <c:v>29.42</c:v>
                </c:pt>
              </c:numCache>
            </c:numRef>
          </c:val>
          <c:smooth val="0"/>
          <c:extLst>
            <c:ext xmlns:c16="http://schemas.microsoft.com/office/drawing/2014/chart" uri="{C3380CC4-5D6E-409C-BE32-E72D297353CC}">
              <c16:uniqueId val="{00000001-3E45-4152-8B2F-75BC4DCAD2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38A-4BD8-B858-35208EC95B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0.75</c:v>
                </c:pt>
                <c:pt idx="4">
                  <c:v>0.74</c:v>
                </c:pt>
              </c:numCache>
            </c:numRef>
          </c:val>
          <c:smooth val="0"/>
          <c:extLst>
            <c:ext xmlns:c16="http://schemas.microsoft.com/office/drawing/2014/chart" uri="{C3380CC4-5D6E-409C-BE32-E72D297353CC}">
              <c16:uniqueId val="{00000001-838A-4BD8-B858-35208EC95B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93.8</c:v>
                </c:pt>
                <c:pt idx="3">
                  <c:v>99.2</c:v>
                </c:pt>
                <c:pt idx="4">
                  <c:v>124.74</c:v>
                </c:pt>
              </c:numCache>
            </c:numRef>
          </c:val>
          <c:extLst>
            <c:ext xmlns:c16="http://schemas.microsoft.com/office/drawing/2014/chart" uri="{C3380CC4-5D6E-409C-BE32-E72D297353CC}">
              <c16:uniqueId val="{00000000-FBDA-470F-A312-8E30743797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25.76</c:v>
                </c:pt>
                <c:pt idx="4">
                  <c:v>26.07</c:v>
                </c:pt>
              </c:numCache>
            </c:numRef>
          </c:val>
          <c:smooth val="0"/>
          <c:extLst>
            <c:ext xmlns:c16="http://schemas.microsoft.com/office/drawing/2014/chart" uri="{C3380CC4-5D6E-409C-BE32-E72D297353CC}">
              <c16:uniqueId val="{00000001-FBDA-470F-A312-8E30743797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46.27</c:v>
                </c:pt>
                <c:pt idx="3">
                  <c:v>39.78</c:v>
                </c:pt>
                <c:pt idx="4">
                  <c:v>38.909999999999997</c:v>
                </c:pt>
              </c:numCache>
            </c:numRef>
          </c:val>
          <c:extLst>
            <c:ext xmlns:c16="http://schemas.microsoft.com/office/drawing/2014/chart" uri="{C3380CC4-5D6E-409C-BE32-E72D297353CC}">
              <c16:uniqueId val="{00000000-E635-45E8-8C97-A3948A82DF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65.56</c:v>
                </c:pt>
                <c:pt idx="4">
                  <c:v>65.87</c:v>
                </c:pt>
              </c:numCache>
            </c:numRef>
          </c:val>
          <c:smooth val="0"/>
          <c:extLst>
            <c:ext xmlns:c16="http://schemas.microsoft.com/office/drawing/2014/chart" uri="{C3380CC4-5D6E-409C-BE32-E72D297353CC}">
              <c16:uniqueId val="{00000001-E635-45E8-8C97-A3948A82DF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153.16</c:v>
                </c:pt>
                <c:pt idx="4">
                  <c:v>143.99</c:v>
                </c:pt>
              </c:numCache>
            </c:numRef>
          </c:val>
          <c:extLst>
            <c:ext xmlns:c16="http://schemas.microsoft.com/office/drawing/2014/chart" uri="{C3380CC4-5D6E-409C-BE32-E72D297353CC}">
              <c16:uniqueId val="{00000000-D81D-43B9-B825-B1C3E6989A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765.48</c:v>
                </c:pt>
                <c:pt idx="4">
                  <c:v>742.08</c:v>
                </c:pt>
              </c:numCache>
            </c:numRef>
          </c:val>
          <c:smooth val="0"/>
          <c:extLst>
            <c:ext xmlns:c16="http://schemas.microsoft.com/office/drawing/2014/chart" uri="{C3380CC4-5D6E-409C-BE32-E72D297353CC}">
              <c16:uniqueId val="{00000001-D81D-43B9-B825-B1C3E6989A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30.77</c:v>
                </c:pt>
                <c:pt idx="3">
                  <c:v>62.29</c:v>
                </c:pt>
                <c:pt idx="4">
                  <c:v>56.39</c:v>
                </c:pt>
              </c:numCache>
            </c:numRef>
          </c:val>
          <c:extLst>
            <c:ext xmlns:c16="http://schemas.microsoft.com/office/drawing/2014/chart" uri="{C3380CC4-5D6E-409C-BE32-E72D297353CC}">
              <c16:uniqueId val="{00000000-11B7-4AF4-BD0B-16CD936BDD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87.8</c:v>
                </c:pt>
                <c:pt idx="4">
                  <c:v>86.51</c:v>
                </c:pt>
              </c:numCache>
            </c:numRef>
          </c:val>
          <c:smooth val="0"/>
          <c:extLst>
            <c:ext xmlns:c16="http://schemas.microsoft.com/office/drawing/2014/chart" uri="{C3380CC4-5D6E-409C-BE32-E72D297353CC}">
              <c16:uniqueId val="{00000001-11B7-4AF4-BD0B-16CD936BDD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516.78</c:v>
                </c:pt>
                <c:pt idx="3">
                  <c:v>251.34</c:v>
                </c:pt>
                <c:pt idx="4">
                  <c:v>280</c:v>
                </c:pt>
              </c:numCache>
            </c:numRef>
          </c:val>
          <c:extLst>
            <c:ext xmlns:c16="http://schemas.microsoft.com/office/drawing/2014/chart" uri="{C3380CC4-5D6E-409C-BE32-E72D297353CC}">
              <c16:uniqueId val="{00000000-DFC9-484F-A263-CB4DB21E39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187.69</c:v>
                </c:pt>
                <c:pt idx="4">
                  <c:v>188.24</c:v>
                </c:pt>
              </c:numCache>
            </c:numRef>
          </c:val>
          <c:smooth val="0"/>
          <c:extLst>
            <c:ext xmlns:c16="http://schemas.microsoft.com/office/drawing/2014/chart" uri="{C3380CC4-5D6E-409C-BE32-E72D297353CC}">
              <c16:uniqueId val="{00000001-DFC9-484F-A263-CB4DB21E39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5" zoomScale="85" zoomScaleNormal="85"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45">
        <f>データ!S6</f>
        <v>58926</v>
      </c>
      <c r="AM8" s="45"/>
      <c r="AN8" s="45"/>
      <c r="AO8" s="45"/>
      <c r="AP8" s="45"/>
      <c r="AQ8" s="45"/>
      <c r="AR8" s="45"/>
      <c r="AS8" s="45"/>
      <c r="AT8" s="46">
        <f>データ!T6</f>
        <v>332.44</v>
      </c>
      <c r="AU8" s="46"/>
      <c r="AV8" s="46"/>
      <c r="AW8" s="46"/>
      <c r="AX8" s="46"/>
      <c r="AY8" s="46"/>
      <c r="AZ8" s="46"/>
      <c r="BA8" s="46"/>
      <c r="BB8" s="46">
        <f>データ!U6</f>
        <v>177.25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82.84</v>
      </c>
      <c r="J10" s="46"/>
      <c r="K10" s="46"/>
      <c r="L10" s="46"/>
      <c r="M10" s="46"/>
      <c r="N10" s="46"/>
      <c r="O10" s="46"/>
      <c r="P10" s="46">
        <f>データ!P6</f>
        <v>16.43</v>
      </c>
      <c r="Q10" s="46"/>
      <c r="R10" s="46"/>
      <c r="S10" s="46"/>
      <c r="T10" s="46"/>
      <c r="U10" s="46"/>
      <c r="V10" s="46"/>
      <c r="W10" s="46">
        <f>データ!Q6</f>
        <v>91.55</v>
      </c>
      <c r="X10" s="46"/>
      <c r="Y10" s="46"/>
      <c r="Z10" s="46"/>
      <c r="AA10" s="46"/>
      <c r="AB10" s="46"/>
      <c r="AC10" s="46"/>
      <c r="AD10" s="45">
        <f>データ!R6</f>
        <v>3058</v>
      </c>
      <c r="AE10" s="45"/>
      <c r="AF10" s="45"/>
      <c r="AG10" s="45"/>
      <c r="AH10" s="45"/>
      <c r="AI10" s="45"/>
      <c r="AJ10" s="45"/>
      <c r="AK10" s="2"/>
      <c r="AL10" s="45">
        <f>データ!V6</f>
        <v>9593</v>
      </c>
      <c r="AM10" s="45"/>
      <c r="AN10" s="45"/>
      <c r="AO10" s="45"/>
      <c r="AP10" s="45"/>
      <c r="AQ10" s="45"/>
      <c r="AR10" s="45"/>
      <c r="AS10" s="45"/>
      <c r="AT10" s="46">
        <f>データ!W6</f>
        <v>4.88</v>
      </c>
      <c r="AU10" s="46"/>
      <c r="AV10" s="46"/>
      <c r="AW10" s="46"/>
      <c r="AX10" s="46"/>
      <c r="AY10" s="46"/>
      <c r="AZ10" s="46"/>
      <c r="BA10" s="46"/>
      <c r="BB10" s="46">
        <f>データ!X6</f>
        <v>1965.78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HjJvmItQW3Vi94F4UxFcSWOGOuQnI1GtLYYRxxTRqgU73ak3W+JSQlPZHPDwZ4ql8imhLJUMlD1q8yIaK7Bgg==" saltValue="0KFTh9wxqjsOE8+yDI1z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42056</v>
      </c>
      <c r="D6" s="19">
        <f t="shared" si="3"/>
        <v>46</v>
      </c>
      <c r="E6" s="19">
        <f t="shared" si="3"/>
        <v>17</v>
      </c>
      <c r="F6" s="19">
        <f t="shared" si="3"/>
        <v>1</v>
      </c>
      <c r="G6" s="19">
        <f t="shared" si="3"/>
        <v>0</v>
      </c>
      <c r="H6" s="19" t="str">
        <f t="shared" si="3"/>
        <v>宮城県　気仙沼市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82.84</v>
      </c>
      <c r="P6" s="20">
        <f t="shared" si="3"/>
        <v>16.43</v>
      </c>
      <c r="Q6" s="20">
        <f t="shared" si="3"/>
        <v>91.55</v>
      </c>
      <c r="R6" s="20">
        <f t="shared" si="3"/>
        <v>3058</v>
      </c>
      <c r="S6" s="20">
        <f t="shared" si="3"/>
        <v>58926</v>
      </c>
      <c r="T6" s="20">
        <f t="shared" si="3"/>
        <v>332.44</v>
      </c>
      <c r="U6" s="20">
        <f t="shared" si="3"/>
        <v>177.25</v>
      </c>
      <c r="V6" s="20">
        <f t="shared" si="3"/>
        <v>9593</v>
      </c>
      <c r="W6" s="20">
        <f t="shared" si="3"/>
        <v>4.88</v>
      </c>
      <c r="X6" s="20">
        <f t="shared" si="3"/>
        <v>1965.78</v>
      </c>
      <c r="Y6" s="21" t="str">
        <f>IF(Y7="",NA(),Y7)</f>
        <v>-</v>
      </c>
      <c r="Z6" s="21" t="str">
        <f t="shared" ref="Z6:AH6" si="4">IF(Z7="",NA(),Z7)</f>
        <v>-</v>
      </c>
      <c r="AA6" s="21">
        <f t="shared" si="4"/>
        <v>77.180000000000007</v>
      </c>
      <c r="AB6" s="21">
        <f t="shared" si="4"/>
        <v>92.94</v>
      </c>
      <c r="AC6" s="21">
        <f t="shared" si="4"/>
        <v>91.07</v>
      </c>
      <c r="AD6" s="21" t="str">
        <f t="shared" si="4"/>
        <v>-</v>
      </c>
      <c r="AE6" s="21" t="str">
        <f t="shared" si="4"/>
        <v>-</v>
      </c>
      <c r="AF6" s="21">
        <f t="shared" si="4"/>
        <v>105.41</v>
      </c>
      <c r="AG6" s="21">
        <f t="shared" si="4"/>
        <v>104.64</v>
      </c>
      <c r="AH6" s="21">
        <f t="shared" si="4"/>
        <v>105.35</v>
      </c>
      <c r="AI6" s="20" t="str">
        <f>IF(AI7="","",IF(AI7="-","【-】","【"&amp;SUBSTITUTE(TEXT(AI7,"#,##0.00"),"-","△")&amp;"】"))</f>
        <v>【106.11】</v>
      </c>
      <c r="AJ6" s="21" t="str">
        <f>IF(AJ7="",NA(),AJ7)</f>
        <v>-</v>
      </c>
      <c r="AK6" s="21" t="str">
        <f t="shared" ref="AK6:AS6" si="5">IF(AK7="",NA(),AK7)</f>
        <v>-</v>
      </c>
      <c r="AL6" s="21">
        <f t="shared" si="5"/>
        <v>93.8</v>
      </c>
      <c r="AM6" s="21">
        <f t="shared" si="5"/>
        <v>99.2</v>
      </c>
      <c r="AN6" s="21">
        <f t="shared" si="5"/>
        <v>124.74</v>
      </c>
      <c r="AO6" s="21" t="str">
        <f t="shared" si="5"/>
        <v>-</v>
      </c>
      <c r="AP6" s="21" t="str">
        <f t="shared" si="5"/>
        <v>-</v>
      </c>
      <c r="AQ6" s="21">
        <f t="shared" si="5"/>
        <v>25.86</v>
      </c>
      <c r="AR6" s="21">
        <f t="shared" si="5"/>
        <v>25.76</v>
      </c>
      <c r="AS6" s="21">
        <f t="shared" si="5"/>
        <v>26.07</v>
      </c>
      <c r="AT6" s="20" t="str">
        <f>IF(AT7="","",IF(AT7="-","【-】","【"&amp;SUBSTITUTE(TEXT(AT7,"#,##0.00"),"-","△")&amp;"】"))</f>
        <v>【3.15】</v>
      </c>
      <c r="AU6" s="21" t="str">
        <f>IF(AU7="",NA(),AU7)</f>
        <v>-</v>
      </c>
      <c r="AV6" s="21" t="str">
        <f t="shared" ref="AV6:BD6" si="6">IF(AV7="",NA(),AV7)</f>
        <v>-</v>
      </c>
      <c r="AW6" s="21">
        <f t="shared" si="6"/>
        <v>46.27</v>
      </c>
      <c r="AX6" s="21">
        <f t="shared" si="6"/>
        <v>39.78</v>
      </c>
      <c r="AY6" s="21">
        <f t="shared" si="6"/>
        <v>38.909999999999997</v>
      </c>
      <c r="AZ6" s="21" t="str">
        <f t="shared" si="6"/>
        <v>-</v>
      </c>
      <c r="BA6" s="21" t="str">
        <f t="shared" si="6"/>
        <v>-</v>
      </c>
      <c r="BB6" s="21">
        <f t="shared" si="6"/>
        <v>58.23</v>
      </c>
      <c r="BC6" s="21">
        <f t="shared" si="6"/>
        <v>65.56</v>
      </c>
      <c r="BD6" s="21">
        <f t="shared" si="6"/>
        <v>65.87</v>
      </c>
      <c r="BE6" s="20" t="str">
        <f>IF(BE7="","",IF(BE7="-","【-】","【"&amp;SUBSTITUTE(TEXT(BE7,"#,##0.00"),"-","△")&amp;"】"))</f>
        <v>【73.44】</v>
      </c>
      <c r="BF6" s="21" t="str">
        <f>IF(BF7="",NA(),BF7)</f>
        <v>-</v>
      </c>
      <c r="BG6" s="21" t="str">
        <f t="shared" ref="BG6:BO6" si="7">IF(BG7="",NA(),BG7)</f>
        <v>-</v>
      </c>
      <c r="BH6" s="20">
        <f t="shared" si="7"/>
        <v>0</v>
      </c>
      <c r="BI6" s="21">
        <f t="shared" si="7"/>
        <v>153.16</v>
      </c>
      <c r="BJ6" s="21">
        <f t="shared" si="7"/>
        <v>143.99</v>
      </c>
      <c r="BK6" s="21" t="str">
        <f t="shared" si="7"/>
        <v>-</v>
      </c>
      <c r="BL6" s="21" t="str">
        <f t="shared" si="7"/>
        <v>-</v>
      </c>
      <c r="BM6" s="21">
        <f t="shared" si="7"/>
        <v>812.92</v>
      </c>
      <c r="BN6" s="21">
        <f t="shared" si="7"/>
        <v>765.48</v>
      </c>
      <c r="BO6" s="21">
        <f t="shared" si="7"/>
        <v>742.08</v>
      </c>
      <c r="BP6" s="20" t="str">
        <f>IF(BP7="","",IF(BP7="-","【-】","【"&amp;SUBSTITUTE(TEXT(BP7,"#,##0.00"),"-","△")&amp;"】"))</f>
        <v>【652.82】</v>
      </c>
      <c r="BQ6" s="21" t="str">
        <f>IF(BQ7="",NA(),BQ7)</f>
        <v>-</v>
      </c>
      <c r="BR6" s="21" t="str">
        <f t="shared" ref="BR6:BZ6" si="8">IF(BR7="",NA(),BR7)</f>
        <v>-</v>
      </c>
      <c r="BS6" s="21">
        <f t="shared" si="8"/>
        <v>30.77</v>
      </c>
      <c r="BT6" s="21">
        <f t="shared" si="8"/>
        <v>62.29</v>
      </c>
      <c r="BU6" s="21">
        <f t="shared" si="8"/>
        <v>56.39</v>
      </c>
      <c r="BV6" s="21" t="str">
        <f t="shared" si="8"/>
        <v>-</v>
      </c>
      <c r="BW6" s="21" t="str">
        <f t="shared" si="8"/>
        <v>-</v>
      </c>
      <c r="BX6" s="21">
        <f t="shared" si="8"/>
        <v>85.4</v>
      </c>
      <c r="BY6" s="21">
        <f t="shared" si="8"/>
        <v>87.8</v>
      </c>
      <c r="BZ6" s="21">
        <f t="shared" si="8"/>
        <v>86.51</v>
      </c>
      <c r="CA6" s="20" t="str">
        <f>IF(CA7="","",IF(CA7="-","【-】","【"&amp;SUBSTITUTE(TEXT(CA7,"#,##0.00"),"-","△")&amp;"】"))</f>
        <v>【97.61】</v>
      </c>
      <c r="CB6" s="21" t="str">
        <f>IF(CB7="",NA(),CB7)</f>
        <v>-</v>
      </c>
      <c r="CC6" s="21" t="str">
        <f t="shared" ref="CC6:CK6" si="9">IF(CC7="",NA(),CC7)</f>
        <v>-</v>
      </c>
      <c r="CD6" s="21">
        <f t="shared" si="9"/>
        <v>516.78</v>
      </c>
      <c r="CE6" s="21">
        <f t="shared" si="9"/>
        <v>251.34</v>
      </c>
      <c r="CF6" s="21">
        <f t="shared" si="9"/>
        <v>280</v>
      </c>
      <c r="CG6" s="21" t="str">
        <f t="shared" si="9"/>
        <v>-</v>
      </c>
      <c r="CH6" s="21" t="str">
        <f t="shared" si="9"/>
        <v>-</v>
      </c>
      <c r="CI6" s="21">
        <f t="shared" si="9"/>
        <v>188.57</v>
      </c>
      <c r="CJ6" s="21">
        <f t="shared" si="9"/>
        <v>187.69</v>
      </c>
      <c r="CK6" s="21">
        <f t="shared" si="9"/>
        <v>188.24</v>
      </c>
      <c r="CL6" s="20" t="str">
        <f>IF(CL7="","",IF(CL7="-","【-】","【"&amp;SUBSTITUTE(TEXT(CL7,"#,##0.00"),"-","△")&amp;"】"))</f>
        <v>【138.29】</v>
      </c>
      <c r="CM6" s="21" t="str">
        <f>IF(CM7="",NA(),CM7)</f>
        <v>-</v>
      </c>
      <c r="CN6" s="21" t="str">
        <f t="shared" ref="CN6:CV6" si="10">IF(CN7="",NA(),CN7)</f>
        <v>-</v>
      </c>
      <c r="CO6" s="21">
        <f t="shared" si="10"/>
        <v>61.79</v>
      </c>
      <c r="CP6" s="21">
        <f t="shared" si="10"/>
        <v>60.79</v>
      </c>
      <c r="CQ6" s="21">
        <f t="shared" si="10"/>
        <v>60.27</v>
      </c>
      <c r="CR6" s="21" t="str">
        <f t="shared" si="10"/>
        <v>-</v>
      </c>
      <c r="CS6" s="21" t="str">
        <f t="shared" si="10"/>
        <v>-</v>
      </c>
      <c r="CT6" s="21">
        <f t="shared" si="10"/>
        <v>55.84</v>
      </c>
      <c r="CU6" s="21">
        <f t="shared" si="10"/>
        <v>55.78</v>
      </c>
      <c r="CV6" s="21">
        <f t="shared" si="10"/>
        <v>54.86</v>
      </c>
      <c r="CW6" s="20" t="str">
        <f>IF(CW7="","",IF(CW7="-","【-】","【"&amp;SUBSTITUTE(TEXT(CW7,"#,##0.00"),"-","△")&amp;"】"))</f>
        <v>【59.10】</v>
      </c>
      <c r="CX6" s="21" t="str">
        <f>IF(CX7="",NA(),CX7)</f>
        <v>-</v>
      </c>
      <c r="CY6" s="21" t="str">
        <f t="shared" ref="CY6:DG6" si="11">IF(CY7="",NA(),CY7)</f>
        <v>-</v>
      </c>
      <c r="CZ6" s="21">
        <f t="shared" si="11"/>
        <v>81.23</v>
      </c>
      <c r="DA6" s="21">
        <f t="shared" si="11"/>
        <v>83.64</v>
      </c>
      <c r="DB6" s="21">
        <f t="shared" si="11"/>
        <v>83.33</v>
      </c>
      <c r="DC6" s="21" t="str">
        <f t="shared" si="11"/>
        <v>-</v>
      </c>
      <c r="DD6" s="21" t="str">
        <f t="shared" si="11"/>
        <v>-</v>
      </c>
      <c r="DE6" s="21">
        <f t="shared" si="11"/>
        <v>92.34</v>
      </c>
      <c r="DF6" s="21">
        <f t="shared" si="11"/>
        <v>91.78</v>
      </c>
      <c r="DG6" s="21">
        <f t="shared" si="11"/>
        <v>91.37</v>
      </c>
      <c r="DH6" s="20" t="str">
        <f>IF(DH7="","",IF(DH7="-","【-】","【"&amp;SUBSTITUTE(TEXT(DH7,"#,##0.00"),"-","△")&amp;"】"))</f>
        <v>【95.82】</v>
      </c>
      <c r="DI6" s="21" t="str">
        <f>IF(DI7="",NA(),DI7)</f>
        <v>-</v>
      </c>
      <c r="DJ6" s="21" t="str">
        <f t="shared" ref="DJ6:DR6" si="12">IF(DJ7="",NA(),DJ7)</f>
        <v>-</v>
      </c>
      <c r="DK6" s="21">
        <f t="shared" si="12"/>
        <v>2.6</v>
      </c>
      <c r="DL6" s="21">
        <f t="shared" si="12"/>
        <v>5.85</v>
      </c>
      <c r="DM6" s="21">
        <f t="shared" si="12"/>
        <v>9.17</v>
      </c>
      <c r="DN6" s="21" t="str">
        <f t="shared" si="12"/>
        <v>-</v>
      </c>
      <c r="DO6" s="21" t="str">
        <f t="shared" si="12"/>
        <v>-</v>
      </c>
      <c r="DP6" s="21">
        <f t="shared" si="12"/>
        <v>25.37</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42056</v>
      </c>
      <c r="D7" s="23">
        <v>46</v>
      </c>
      <c r="E7" s="23">
        <v>17</v>
      </c>
      <c r="F7" s="23">
        <v>1</v>
      </c>
      <c r="G7" s="23">
        <v>0</v>
      </c>
      <c r="H7" s="23" t="s">
        <v>96</v>
      </c>
      <c r="I7" s="23" t="s">
        <v>97</v>
      </c>
      <c r="J7" s="23" t="s">
        <v>98</v>
      </c>
      <c r="K7" s="23" t="s">
        <v>99</v>
      </c>
      <c r="L7" s="23" t="s">
        <v>100</v>
      </c>
      <c r="M7" s="23" t="s">
        <v>101</v>
      </c>
      <c r="N7" s="24" t="s">
        <v>102</v>
      </c>
      <c r="O7" s="24">
        <v>82.84</v>
      </c>
      <c r="P7" s="24">
        <v>16.43</v>
      </c>
      <c r="Q7" s="24">
        <v>91.55</v>
      </c>
      <c r="R7" s="24">
        <v>3058</v>
      </c>
      <c r="S7" s="24">
        <v>58926</v>
      </c>
      <c r="T7" s="24">
        <v>332.44</v>
      </c>
      <c r="U7" s="24">
        <v>177.25</v>
      </c>
      <c r="V7" s="24">
        <v>9593</v>
      </c>
      <c r="W7" s="24">
        <v>4.88</v>
      </c>
      <c r="X7" s="24">
        <v>1965.78</v>
      </c>
      <c r="Y7" s="24" t="s">
        <v>102</v>
      </c>
      <c r="Z7" s="24" t="s">
        <v>102</v>
      </c>
      <c r="AA7" s="24">
        <v>77.180000000000007</v>
      </c>
      <c r="AB7" s="24">
        <v>92.94</v>
      </c>
      <c r="AC7" s="24">
        <v>91.07</v>
      </c>
      <c r="AD7" s="24" t="s">
        <v>102</v>
      </c>
      <c r="AE7" s="24" t="s">
        <v>102</v>
      </c>
      <c r="AF7" s="24">
        <v>105.41</v>
      </c>
      <c r="AG7" s="24">
        <v>104.64</v>
      </c>
      <c r="AH7" s="24">
        <v>105.35</v>
      </c>
      <c r="AI7" s="24">
        <v>106.11</v>
      </c>
      <c r="AJ7" s="24" t="s">
        <v>102</v>
      </c>
      <c r="AK7" s="24" t="s">
        <v>102</v>
      </c>
      <c r="AL7" s="24">
        <v>93.8</v>
      </c>
      <c r="AM7" s="24">
        <v>99.2</v>
      </c>
      <c r="AN7" s="24">
        <v>124.74</v>
      </c>
      <c r="AO7" s="24" t="s">
        <v>102</v>
      </c>
      <c r="AP7" s="24" t="s">
        <v>102</v>
      </c>
      <c r="AQ7" s="24">
        <v>25.86</v>
      </c>
      <c r="AR7" s="24">
        <v>25.76</v>
      </c>
      <c r="AS7" s="24">
        <v>26.07</v>
      </c>
      <c r="AT7" s="24">
        <v>3.15</v>
      </c>
      <c r="AU7" s="24" t="s">
        <v>102</v>
      </c>
      <c r="AV7" s="24" t="s">
        <v>102</v>
      </c>
      <c r="AW7" s="24">
        <v>46.27</v>
      </c>
      <c r="AX7" s="24">
        <v>39.78</v>
      </c>
      <c r="AY7" s="24">
        <v>38.909999999999997</v>
      </c>
      <c r="AZ7" s="24" t="s">
        <v>102</v>
      </c>
      <c r="BA7" s="24" t="s">
        <v>102</v>
      </c>
      <c r="BB7" s="24">
        <v>58.23</v>
      </c>
      <c r="BC7" s="24">
        <v>65.56</v>
      </c>
      <c r="BD7" s="24">
        <v>65.87</v>
      </c>
      <c r="BE7" s="24">
        <v>73.44</v>
      </c>
      <c r="BF7" s="24" t="s">
        <v>102</v>
      </c>
      <c r="BG7" s="24" t="s">
        <v>102</v>
      </c>
      <c r="BH7" s="24">
        <v>0</v>
      </c>
      <c r="BI7" s="24">
        <v>153.16</v>
      </c>
      <c r="BJ7" s="24">
        <v>143.99</v>
      </c>
      <c r="BK7" s="24" t="s">
        <v>102</v>
      </c>
      <c r="BL7" s="24" t="s">
        <v>102</v>
      </c>
      <c r="BM7" s="24">
        <v>812.92</v>
      </c>
      <c r="BN7" s="24">
        <v>765.48</v>
      </c>
      <c r="BO7" s="24">
        <v>742.08</v>
      </c>
      <c r="BP7" s="24">
        <v>652.82000000000005</v>
      </c>
      <c r="BQ7" s="24" t="s">
        <v>102</v>
      </c>
      <c r="BR7" s="24" t="s">
        <v>102</v>
      </c>
      <c r="BS7" s="24">
        <v>30.77</v>
      </c>
      <c r="BT7" s="24">
        <v>62.29</v>
      </c>
      <c r="BU7" s="24">
        <v>56.39</v>
      </c>
      <c r="BV7" s="24" t="s">
        <v>102</v>
      </c>
      <c r="BW7" s="24" t="s">
        <v>102</v>
      </c>
      <c r="BX7" s="24">
        <v>85.4</v>
      </c>
      <c r="BY7" s="24">
        <v>87.8</v>
      </c>
      <c r="BZ7" s="24">
        <v>86.51</v>
      </c>
      <c r="CA7" s="24">
        <v>97.61</v>
      </c>
      <c r="CB7" s="24" t="s">
        <v>102</v>
      </c>
      <c r="CC7" s="24" t="s">
        <v>102</v>
      </c>
      <c r="CD7" s="24">
        <v>516.78</v>
      </c>
      <c r="CE7" s="24">
        <v>251.34</v>
      </c>
      <c r="CF7" s="24">
        <v>280</v>
      </c>
      <c r="CG7" s="24" t="s">
        <v>102</v>
      </c>
      <c r="CH7" s="24" t="s">
        <v>102</v>
      </c>
      <c r="CI7" s="24">
        <v>188.57</v>
      </c>
      <c r="CJ7" s="24">
        <v>187.69</v>
      </c>
      <c r="CK7" s="24">
        <v>188.24</v>
      </c>
      <c r="CL7" s="24">
        <v>138.29</v>
      </c>
      <c r="CM7" s="24" t="s">
        <v>102</v>
      </c>
      <c r="CN7" s="24" t="s">
        <v>102</v>
      </c>
      <c r="CO7" s="24">
        <v>61.79</v>
      </c>
      <c r="CP7" s="24">
        <v>60.79</v>
      </c>
      <c r="CQ7" s="24">
        <v>60.27</v>
      </c>
      <c r="CR7" s="24" t="s">
        <v>102</v>
      </c>
      <c r="CS7" s="24" t="s">
        <v>102</v>
      </c>
      <c r="CT7" s="24">
        <v>55.84</v>
      </c>
      <c r="CU7" s="24">
        <v>55.78</v>
      </c>
      <c r="CV7" s="24">
        <v>54.86</v>
      </c>
      <c r="CW7" s="24">
        <v>59.1</v>
      </c>
      <c r="CX7" s="24" t="s">
        <v>102</v>
      </c>
      <c r="CY7" s="24" t="s">
        <v>102</v>
      </c>
      <c r="CZ7" s="24">
        <v>81.23</v>
      </c>
      <c r="DA7" s="24">
        <v>83.64</v>
      </c>
      <c r="DB7" s="24">
        <v>83.33</v>
      </c>
      <c r="DC7" s="24" t="s">
        <v>102</v>
      </c>
      <c r="DD7" s="24" t="s">
        <v>102</v>
      </c>
      <c r="DE7" s="24">
        <v>92.34</v>
      </c>
      <c r="DF7" s="24">
        <v>91.78</v>
      </c>
      <c r="DG7" s="24">
        <v>91.37</v>
      </c>
      <c r="DH7" s="24">
        <v>95.82</v>
      </c>
      <c r="DI7" s="24" t="s">
        <v>102</v>
      </c>
      <c r="DJ7" s="24" t="s">
        <v>102</v>
      </c>
      <c r="DK7" s="24">
        <v>2.6</v>
      </c>
      <c r="DL7" s="24">
        <v>5.85</v>
      </c>
      <c r="DM7" s="24">
        <v>9.17</v>
      </c>
      <c r="DN7" s="24" t="s">
        <v>102</v>
      </c>
      <c r="DO7" s="24" t="s">
        <v>102</v>
      </c>
      <c r="DP7" s="24">
        <v>25.37</v>
      </c>
      <c r="DQ7" s="24">
        <v>26.89</v>
      </c>
      <c r="DR7" s="24">
        <v>29.42</v>
      </c>
      <c r="DS7" s="24">
        <v>39.74</v>
      </c>
      <c r="DT7" s="24" t="s">
        <v>102</v>
      </c>
      <c r="DU7" s="24" t="s">
        <v>102</v>
      </c>
      <c r="DV7" s="24">
        <v>0</v>
      </c>
      <c r="DW7" s="24">
        <v>0</v>
      </c>
      <c r="DX7" s="24">
        <v>0</v>
      </c>
      <c r="DY7" s="24" t="s">
        <v>102</v>
      </c>
      <c r="DZ7" s="24" t="s">
        <v>102</v>
      </c>
      <c r="EA7" s="24">
        <v>0.54</v>
      </c>
      <c r="EB7" s="24">
        <v>0.75</v>
      </c>
      <c r="EC7" s="24">
        <v>0.74</v>
      </c>
      <c r="ED7" s="24">
        <v>7.62</v>
      </c>
      <c r="EE7" s="24" t="s">
        <v>102</v>
      </c>
      <c r="EF7" s="24" t="s">
        <v>102</v>
      </c>
      <c r="EG7" s="24">
        <v>0</v>
      </c>
      <c r="EH7" s="24">
        <v>0</v>
      </c>
      <c r="EI7" s="24">
        <v>0</v>
      </c>
      <c r="EJ7" s="24" t="s">
        <v>102</v>
      </c>
      <c r="EK7" s="24" t="s">
        <v>102</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2024-02-15T02:04:59Z</cp:lastPrinted>
  <dcterms:created xsi:type="dcterms:W3CDTF">2023-12-12T00:42:40Z</dcterms:created>
  <dcterms:modified xsi:type="dcterms:W3CDTF">2024-02-15T02:05:00Z</dcterms:modified>
  <cp:category/>
</cp:coreProperties>
</file>