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0.33.29\課共通nas\50財務\02公営企業会計\01_決算状況調査\①全般\R5実施・公営企業決算統計関係\17 経営比較分析表\01 公営企業に係る経営比較分析表(令和4年度決算）の分析等について\04 市町村回答（確定）\02 団体別\03_塩竈市★\"/>
    </mc:Choice>
  </mc:AlternateContent>
  <workbookProtection workbookAlgorithmName="SHA-512" workbookHashValue="h6gUliW+Z5lnXmFEqdeGo5mvteuhX1n6ANXJOWTEjdGvJGGF65OqXF6qxI8+TupqY2J1TLTzmocvRY4iYhDkrw==" workbookSaltValue="0/9N0Dq+MFJiB8iEsE0Aeg==" workbookSpinCount="100000" lockStructure="1"/>
  <bookViews>
    <workbookView xWindow="0" yWindow="0" windowWidth="27870" windowHeight="12795"/>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AT10" i="4" s="1"/>
  <c r="V6" i="5"/>
  <c r="AL10" i="4" s="1"/>
  <c r="U6" i="5"/>
  <c r="T6" i="5"/>
  <c r="S6" i="5"/>
  <c r="R6" i="5"/>
  <c r="AD10" i="4" s="1"/>
  <c r="Q6" i="5"/>
  <c r="W10" i="4" s="1"/>
  <c r="P6" i="5"/>
  <c r="O6" i="5"/>
  <c r="I10" i="4" s="1"/>
  <c r="N6" i="5"/>
  <c r="B10" i="4" s="1"/>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K85" i="4"/>
  <c r="J85" i="4"/>
  <c r="H85" i="4"/>
  <c r="E85" i="4"/>
  <c r="BB10" i="4"/>
  <c r="P10" i="4"/>
  <c r="BB8" i="4"/>
  <c r="AT8" i="4"/>
  <c r="AL8" i="4"/>
  <c r="AD8" i="4"/>
  <c r="W8" i="4"/>
  <c r="P8" i="4"/>
  <c r="I8" i="4"/>
  <c r="B8" i="4"/>
  <c r="B6" i="4"/>
</calcChain>
</file>

<file path=xl/sharedStrings.xml><?xml version="1.0" encoding="utf-8"?>
<sst xmlns="http://schemas.openxmlformats.org/spreadsheetml/2006/main" count="275" uniqueCount="116">
  <si>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</si>
  <si>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</si>
  <si>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</si>
  <si>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</si>
  <si>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</si>
  <si>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</si>
  <si>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</si>
  <si>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</si>
  <si>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</si>
  <si>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</si>
  <si>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</si>
  <si>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</si>
  <si>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</si>
  <si>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</si>
  <si>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</si>
  <si>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</si>
  <si>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</si>
  <si>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</si>
  <si>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</si>
  <si>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</si>
  <si>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</si>
  <si>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</si>
  <si>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</si>
  <si>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</si>
  <si>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</si>
  <si>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</si>
  <si>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</si>
  <si>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</si>
  <si>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</si>
  <si>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</si>
  <si>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</si>
  <si>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</si>
  <si>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</si>
  <si>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</si>
  <si>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</si>
  <si>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</si>
  <si>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</si>
  <si>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</si>
  <si>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</si>
  <si>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</si>
  <si>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</si>
  <si>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</si>
  <si>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</si>
  <si>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</si>
  <si>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</si>
  <si>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</si>
  <si>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</si>
  <si>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</si>
  <si>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</si>
  <si>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</si>
  <si>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</si>
  <si>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</si>
  <si>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</si>
  <si>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</si>
  <si>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</si>
  <si>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</si>
  <si>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</si>
  <si>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</si>
  <si>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</si>
  <si>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</si>
  <si>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</si>
  <si>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</si>
  <si>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</si>
  <si>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</si>
  <si>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</si>
  <si>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</si>
  <si>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</si>
  <si>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</si>
  <si>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</si>
  <si>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</si>
  <si>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</si>
  <si>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</si>
  <si>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</si>
  <si>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</si>
  <si>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</si>
  <si>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</si>
  <si>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</si>
  <si>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</si>
  <si>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</si>
  <si>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</si>
  <si>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</si>
  <si>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</si>
  <si>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</si>
  <si>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</si>
  <si>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</si>
  <si>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</si>
  <si>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</si>
  <si>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</si>
  <si>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</si>
  <si>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</si>
  <si>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</si>
  <si>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</si>
  <si>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</si>
  <si>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</si>
  <si>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</si>
  <si>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</si>
  <si>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塩竈市</t>
  </si>
  <si>
    <t>法適用</t>
  </si>
  <si>
    <t>下水道事業</t>
  </si>
  <si>
    <t>漁業集落排水</t>
  </si>
  <si>
    <t>H2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</si>
  <si>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</si>
  <si>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</si>
  <si>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</si>
  <si>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</si>
  <si>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</si>
  <si>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</si>
  <si>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</si>
  <si>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</si>
  <si>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</si>
  <si>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</si>
  <si>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</si>
  <si>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</si>
  <si>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①有形固定資産減価償却率は、類似団体と比較して小さくなっています。これは、法適用前の償却累計額を控除した額を、開始時点の資産として計上したためと思われます。
　管渠の老朽化が進行しています。今後は、ストックマネジメント計画に基づく効率的かつ効果的な施設更新を実施していきます。
②管渠老朽化率はありません。
③管渠改善率はありません。</t>
    <phoneticPr fontId="4"/>
  </si>
  <si>
    <t>　本市漁業集落排水事業は、その立地が過疎化の進む離島という特殊条件から、新規の利用者の増加を見込むことが困難であるうえ、現状の処理区域内人口では経営自体が非常に困難であると言わざるを得ない。
　令和2年度に公共下水道事業と統合し公営企業会計へ移行したことから、今後は、統合した長期的な財政計画のもと、ストックマネジメント事業にとりくみ一層の事業運営の効率化に取り組む必要があります。</t>
    <phoneticPr fontId="4"/>
  </si>
  <si>
    <t>①経常収支比率は、100％を上回っており、健全な経営状態と言えます。しかし、当該施設は過疎化の進む離島に存していることから、利用者の増加が見込めないため、今後更なる事業運営の効率化に努める必要があります。
②累積欠損金比率は発生しておらず、健全な経営状態であります。
③流動比率は、100％を上回るため支払い能力は十分にあるとはいえます。
④企業債残高対事業規模比率は、類似団体と比較して高い数値となっています。今後は、ストックマネジメント計画に基づき慎重に検証します。
⑤経費回収率は類似団体と比較しても低いため、使用料の検証が必要となっています。使用料収入は、建設当初から本土地区と比べ安価に設置されていた経緯がありましたが、今後は公共下水道事業との整合性を図ることも含めて検討してまいります。
⑥汚水処理原価は、類似団体と比較して高くなっております。過疎化島嶼のため、他地域と比べ人口規模に対して施設規模が相対的に大きいため維持コストが高いものと分析します。
⑦施設利用率は、類似団体とほぼ同じ比率であり、令和３年度までは災害復旧工事により工事関係者が流入し、施設利用率が高くなっていましたが、令和３年度に工事が完了したため、令和４年度は数値が小さくなっています。
⑧水洗化率は、類似団体と比較して高い数値となっています。</t>
    <rPh sb="14" eb="16">
      <t>ウワマワ</t>
    </rPh>
    <rPh sb="21" eb="23">
      <t>ケンゼン</t>
    </rPh>
    <rPh sb="24" eb="28">
      <t>ケイエイジョウタイ</t>
    </rPh>
    <rPh sb="29" eb="30">
      <t>イ</t>
    </rPh>
    <rPh sb="77" eb="79">
      <t>コンゴ</t>
    </rPh>
    <rPh sb="79" eb="80">
      <t>サラ</t>
    </rPh>
    <rPh sb="82" eb="86">
      <t>ジギョウウンエイ</t>
    </rPh>
    <rPh sb="87" eb="90">
      <t>コウリツカ</t>
    </rPh>
    <rPh sb="91" eb="92">
      <t>ツト</t>
    </rPh>
    <rPh sb="448" eb="449">
      <t>オナ</t>
    </rPh>
    <rPh sb="450" eb="452">
      <t>ヒリツ</t>
    </rPh>
    <rPh sb="456" eb="458">
      <t>レイワ</t>
    </rPh>
    <rPh sb="459" eb="461">
      <t>ネンド</t>
    </rPh>
    <rPh sb="464" eb="470">
      <t>サイガイフッキュウコウジ</t>
    </rPh>
    <rPh sb="473" eb="478">
      <t>コウジカンケイシャ</t>
    </rPh>
    <rPh sb="479" eb="480">
      <t>リュウ</t>
    </rPh>
    <rPh sb="480" eb="481">
      <t>ニュウ</t>
    </rPh>
    <rPh sb="483" eb="488">
      <t>シセツリヨウリツ</t>
    </rPh>
    <rPh sb="489" eb="490">
      <t>タカ</t>
    </rPh>
    <rPh sb="500" eb="502">
      <t>レイワ</t>
    </rPh>
    <rPh sb="503" eb="505">
      <t>ネンド</t>
    </rPh>
    <rPh sb="506" eb="508">
      <t>コウジ</t>
    </rPh>
    <rPh sb="509" eb="511">
      <t>カンリョウ</t>
    </rPh>
    <rPh sb="516" eb="518">
      <t>レイワ</t>
    </rPh>
    <rPh sb="519" eb="520">
      <t>ネン</t>
    </rPh>
    <rPh sb="520" eb="521">
      <t>ド</t>
    </rPh>
    <rPh sb="522" eb="524">
      <t>スウチ</t>
    </rPh>
    <rPh sb="525" eb="526">
      <t>チイ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</si>
</sst>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99F4-4D4B-BFA9-7E2133D06AE6}"/>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1.6</c:v>
                </c:pt>
                <c:pt idx="3">
                  <c:v>0.01</c:v>
                </c:pt>
                <c:pt idx="4">
                  <c:v>0.01</c:v>
                </c:pt>
              </c:numCache>
            </c:numRef>
          </c:val>
          <c:smooth val="0"/>
          <c:extLst>
            <c:ext xmlns:c16="http://schemas.microsoft.com/office/drawing/2014/chart" uri="{C3380CC4-5D6E-409C-BE32-E72D297353CC}">
              <c16:uniqueId val="{00000001-99F4-4D4B-BFA9-7E2133D06AE6}"/>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100</c:v>
                </c:pt>
                <c:pt idx="3">
                  <c:v>93.01</c:v>
                </c:pt>
                <c:pt idx="4">
                  <c:v>27.42</c:v>
                </c:pt>
              </c:numCache>
            </c:numRef>
          </c:val>
          <c:extLst>
            <c:ext xmlns:c16="http://schemas.microsoft.com/office/drawing/2014/chart" uri="{C3380CC4-5D6E-409C-BE32-E72D297353CC}">
              <c16:uniqueId val="{00000000-19E6-4C9F-9D90-532C69D344C4}"/>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30.19</c:v>
                </c:pt>
                <c:pt idx="3">
                  <c:v>28.77</c:v>
                </c:pt>
                <c:pt idx="4">
                  <c:v>26.22</c:v>
                </c:pt>
              </c:numCache>
            </c:numRef>
          </c:val>
          <c:smooth val="0"/>
          <c:extLst>
            <c:ext xmlns:c16="http://schemas.microsoft.com/office/drawing/2014/chart" uri="{C3380CC4-5D6E-409C-BE32-E72D297353CC}">
              <c16:uniqueId val="{00000001-19E6-4C9F-9D90-532C69D344C4}"/>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100</c:v>
                </c:pt>
                <c:pt idx="3">
                  <c:v>100</c:v>
                </c:pt>
                <c:pt idx="4">
                  <c:v>100</c:v>
                </c:pt>
              </c:numCache>
            </c:numRef>
          </c:val>
          <c:extLst>
            <c:ext xmlns:c16="http://schemas.microsoft.com/office/drawing/2014/chart" uri="{C3380CC4-5D6E-409C-BE32-E72D297353CC}">
              <c16:uniqueId val="{00000000-6F63-49F7-AE3C-8C6D2A7F117C}"/>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79.09</c:v>
                </c:pt>
                <c:pt idx="3">
                  <c:v>78.900000000000006</c:v>
                </c:pt>
                <c:pt idx="4">
                  <c:v>78.03</c:v>
                </c:pt>
              </c:numCache>
            </c:numRef>
          </c:val>
          <c:smooth val="0"/>
          <c:extLst>
            <c:ext xmlns:c16="http://schemas.microsoft.com/office/drawing/2014/chart" uri="{C3380CC4-5D6E-409C-BE32-E72D297353CC}">
              <c16:uniqueId val="{00000001-6F63-49F7-AE3C-8C6D2A7F117C}"/>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278.45</c:v>
                </c:pt>
                <c:pt idx="3">
                  <c:v>114.81</c:v>
                </c:pt>
                <c:pt idx="4">
                  <c:v>113.53</c:v>
                </c:pt>
              </c:numCache>
            </c:numRef>
          </c:val>
          <c:extLst>
            <c:ext xmlns:c16="http://schemas.microsoft.com/office/drawing/2014/chart" uri="{C3380CC4-5D6E-409C-BE32-E72D297353CC}">
              <c16:uniqueId val="{00000000-E1E2-40A9-AE27-E779AE10F43C}"/>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101.18</c:v>
                </c:pt>
                <c:pt idx="3">
                  <c:v>99.89</c:v>
                </c:pt>
                <c:pt idx="4">
                  <c:v>104.12</c:v>
                </c:pt>
              </c:numCache>
            </c:numRef>
          </c:val>
          <c:smooth val="0"/>
          <c:extLst>
            <c:ext xmlns:c16="http://schemas.microsoft.com/office/drawing/2014/chart" uri="{C3380CC4-5D6E-409C-BE32-E72D297353CC}">
              <c16:uniqueId val="{00000001-E1E2-40A9-AE27-E779AE10F43C}"/>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3.33</c:v>
                </c:pt>
                <c:pt idx="3">
                  <c:v>6.72</c:v>
                </c:pt>
                <c:pt idx="4">
                  <c:v>8.98</c:v>
                </c:pt>
              </c:numCache>
            </c:numRef>
          </c:val>
          <c:extLst>
            <c:ext xmlns:c16="http://schemas.microsoft.com/office/drawing/2014/chart" uri="{C3380CC4-5D6E-409C-BE32-E72D297353CC}">
              <c16:uniqueId val="{00000000-DCED-4FE5-9A9F-0AA251BD61DE}"/>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20.14</c:v>
                </c:pt>
                <c:pt idx="3">
                  <c:v>23.17</c:v>
                </c:pt>
                <c:pt idx="4">
                  <c:v>25.29</c:v>
                </c:pt>
              </c:numCache>
            </c:numRef>
          </c:val>
          <c:smooth val="0"/>
          <c:extLst>
            <c:ext xmlns:c16="http://schemas.microsoft.com/office/drawing/2014/chart" uri="{C3380CC4-5D6E-409C-BE32-E72D297353CC}">
              <c16:uniqueId val="{00000001-DCED-4FE5-9A9F-0AA251BD61DE}"/>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9A16-4074-A2ED-05CB69B93290}"/>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9A16-4074-A2ED-05CB69B93290}"/>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9EA3-4944-BDD9-DA6271218FB4}"/>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140.63</c:v>
                </c:pt>
                <c:pt idx="3">
                  <c:v>163.84</c:v>
                </c:pt>
                <c:pt idx="4">
                  <c:v>176.46</c:v>
                </c:pt>
              </c:numCache>
            </c:numRef>
          </c:val>
          <c:smooth val="0"/>
          <c:extLst>
            <c:ext xmlns:c16="http://schemas.microsoft.com/office/drawing/2014/chart" uri="{C3380CC4-5D6E-409C-BE32-E72D297353CC}">
              <c16:uniqueId val="{00000001-9EA3-4944-BDD9-DA6271218FB4}"/>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140.21</c:v>
                </c:pt>
                <c:pt idx="3">
                  <c:v>754.02</c:v>
                </c:pt>
                <c:pt idx="4">
                  <c:v>363.34</c:v>
                </c:pt>
              </c:numCache>
            </c:numRef>
          </c:val>
          <c:extLst>
            <c:ext xmlns:c16="http://schemas.microsoft.com/office/drawing/2014/chart" uri="{C3380CC4-5D6E-409C-BE32-E72D297353CC}">
              <c16:uniqueId val="{00000000-A79B-4740-B483-FD7DB3BB1984}"/>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56.53</c:v>
                </c:pt>
                <c:pt idx="3">
                  <c:v>59.66</c:v>
                </c:pt>
                <c:pt idx="4">
                  <c:v>61.64</c:v>
                </c:pt>
              </c:numCache>
            </c:numRef>
          </c:val>
          <c:smooth val="0"/>
          <c:extLst>
            <c:ext xmlns:c16="http://schemas.microsoft.com/office/drawing/2014/chart" uri="{C3380CC4-5D6E-409C-BE32-E72D297353CC}">
              <c16:uniqueId val="{00000001-A79B-4740-B483-FD7DB3BB1984}"/>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3473.99</c:v>
                </c:pt>
                <c:pt idx="3">
                  <c:v>4525.34</c:v>
                </c:pt>
                <c:pt idx="4">
                  <c:v>4778.1499999999996</c:v>
                </c:pt>
              </c:numCache>
            </c:numRef>
          </c:val>
          <c:extLst>
            <c:ext xmlns:c16="http://schemas.microsoft.com/office/drawing/2014/chart" uri="{C3380CC4-5D6E-409C-BE32-E72D297353CC}">
              <c16:uniqueId val="{00000000-BA85-45ED-A007-242E51DF2131}"/>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1095.52</c:v>
                </c:pt>
                <c:pt idx="3">
                  <c:v>1056.55</c:v>
                </c:pt>
                <c:pt idx="4">
                  <c:v>1278.54</c:v>
                </c:pt>
              </c:numCache>
            </c:numRef>
          </c:val>
          <c:smooth val="0"/>
          <c:extLst>
            <c:ext xmlns:c16="http://schemas.microsoft.com/office/drawing/2014/chart" uri="{C3380CC4-5D6E-409C-BE32-E72D297353CC}">
              <c16:uniqueId val="{00000001-BA85-45ED-A007-242E51DF2131}"/>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6.33</c:v>
                </c:pt>
                <c:pt idx="3">
                  <c:v>7.22</c:v>
                </c:pt>
                <c:pt idx="4">
                  <c:v>18.55</c:v>
                </c:pt>
              </c:numCache>
            </c:numRef>
          </c:val>
          <c:extLst>
            <c:ext xmlns:c16="http://schemas.microsoft.com/office/drawing/2014/chart" uri="{C3380CC4-5D6E-409C-BE32-E72D297353CC}">
              <c16:uniqueId val="{00000000-24E8-4B60-B822-506838966491}"/>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39.64</c:v>
                </c:pt>
                <c:pt idx="3">
                  <c:v>40</c:v>
                </c:pt>
                <c:pt idx="4">
                  <c:v>38.74</c:v>
                </c:pt>
              </c:numCache>
            </c:numRef>
          </c:val>
          <c:smooth val="0"/>
          <c:extLst>
            <c:ext xmlns:c16="http://schemas.microsoft.com/office/drawing/2014/chart" uri="{C3380CC4-5D6E-409C-BE32-E72D297353CC}">
              <c16:uniqueId val="{00000001-24E8-4B60-B822-506838966491}"/>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2876.08</c:v>
                </c:pt>
                <c:pt idx="3">
                  <c:v>2543.5500000000002</c:v>
                </c:pt>
                <c:pt idx="4">
                  <c:v>1014.39</c:v>
                </c:pt>
              </c:numCache>
            </c:numRef>
          </c:val>
          <c:extLst>
            <c:ext xmlns:c16="http://schemas.microsoft.com/office/drawing/2014/chart" uri="{C3380CC4-5D6E-409C-BE32-E72D297353CC}">
              <c16:uniqueId val="{00000000-0A1E-4C9D-95E3-5659D144237F}"/>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449.72</c:v>
                </c:pt>
                <c:pt idx="3">
                  <c:v>437.27</c:v>
                </c:pt>
                <c:pt idx="4">
                  <c:v>456.72</c:v>
                </c:pt>
              </c:numCache>
            </c:numRef>
          </c:val>
          <c:smooth val="0"/>
          <c:extLst>
            <c:ext xmlns:c16="http://schemas.microsoft.com/office/drawing/2014/chart" uri="{C3380CC4-5D6E-409C-BE32-E72D297353CC}">
              <c16:uniqueId val="{00000001-0A1E-4C9D-95E3-5659D144237F}"/>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【101.46】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【1,078.44】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【29.92】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【420.17】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【29.81】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宮城県　塩竈市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漁業集落排水</v>
      </c>
      <c r="Q8" s="40"/>
      <c r="R8" s="40"/>
      <c r="S8" s="40"/>
      <c r="T8" s="40"/>
      <c r="U8" s="40"/>
      <c r="V8" s="40"/>
      <c r="W8" s="40" t="str">
        <f>データ!L6</f>
        <v>H2</v>
      </c>
      <c r="X8" s="40"/>
      <c r="Y8" s="40"/>
      <c r="Z8" s="40"/>
      <c r="AA8" s="40"/>
      <c r="AB8" s="40"/>
      <c r="AC8" s="40"/>
      <c r="AD8" s="41" t="str">
        <f>データ!$M$6</f>
        <v>非設置</v>
      </c>
      <c r="AE8" s="41"/>
      <c r="AF8" s="41"/>
      <c r="AG8" s="41"/>
      <c r="AH8" s="41"/>
      <c r="AI8" s="41"/>
      <c r="AJ8" s="41"/>
      <c r="AK8" s="3"/>
      <c r="AL8" s="42">
        <f>データ!S6</f>
        <v>52474</v>
      </c>
      <c r="AM8" s="42"/>
      <c r="AN8" s="42"/>
      <c r="AO8" s="42"/>
      <c r="AP8" s="42"/>
      <c r="AQ8" s="42"/>
      <c r="AR8" s="42"/>
      <c r="AS8" s="42"/>
      <c r="AT8" s="35">
        <f>データ!T6</f>
        <v>17.37</v>
      </c>
      <c r="AU8" s="35"/>
      <c r="AV8" s="35"/>
      <c r="AW8" s="35"/>
      <c r="AX8" s="35"/>
      <c r="AY8" s="35"/>
      <c r="AZ8" s="35"/>
      <c r="BA8" s="35"/>
      <c r="BB8" s="35">
        <f>データ!U6</f>
        <v>3020.96</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84.33</v>
      </c>
      <c r="J10" s="35"/>
      <c r="K10" s="35"/>
      <c r="L10" s="35"/>
      <c r="M10" s="35"/>
      <c r="N10" s="35"/>
      <c r="O10" s="35"/>
      <c r="P10" s="35">
        <f>データ!P6</f>
        <v>0.27</v>
      </c>
      <c r="Q10" s="35"/>
      <c r="R10" s="35"/>
      <c r="S10" s="35"/>
      <c r="T10" s="35"/>
      <c r="U10" s="35"/>
      <c r="V10" s="35"/>
      <c r="W10" s="35">
        <f>データ!Q6</f>
        <v>59.83</v>
      </c>
      <c r="X10" s="35"/>
      <c r="Y10" s="35"/>
      <c r="Z10" s="35"/>
      <c r="AA10" s="35"/>
      <c r="AB10" s="35"/>
      <c r="AC10" s="35"/>
      <c r="AD10" s="42">
        <f>データ!R6</f>
        <v>3300</v>
      </c>
      <c r="AE10" s="42"/>
      <c r="AF10" s="42"/>
      <c r="AG10" s="42"/>
      <c r="AH10" s="42"/>
      <c r="AI10" s="42"/>
      <c r="AJ10" s="42"/>
      <c r="AK10" s="2"/>
      <c r="AL10" s="42">
        <f>データ!V6</f>
        <v>143</v>
      </c>
      <c r="AM10" s="42"/>
      <c r="AN10" s="42"/>
      <c r="AO10" s="42"/>
      <c r="AP10" s="42"/>
      <c r="AQ10" s="42"/>
      <c r="AR10" s="42"/>
      <c r="AS10" s="42"/>
      <c r="AT10" s="35">
        <f>データ!W6</f>
        <v>0.12</v>
      </c>
      <c r="AU10" s="35"/>
      <c r="AV10" s="35"/>
      <c r="AW10" s="35"/>
      <c r="AX10" s="35"/>
      <c r="AY10" s="35"/>
      <c r="AZ10" s="35"/>
      <c r="BA10" s="35"/>
      <c r="BB10" s="35">
        <f>データ!X6</f>
        <v>1191.67</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115</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113</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114</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【101.46】</v>
      </c>
      <c r="F85" s="12" t="str">
        <f>データ!AT6</f>
        <v>【104.91】</v>
      </c>
      <c r="G85" s="12" t="str">
        <f>データ!BE6</f>
        <v>【61.34】</v>
      </c>
      <c r="H85" s="12" t="str">
        <f>データ!BP6</f>
        <v>【1,078.44】</v>
      </c>
      <c r="I85" s="12" t="str">
        <f>データ!CA6</f>
        <v>【41.91】</v>
      </c>
      <c r="J85" s="12" t="str">
        <f>データ!CL6</f>
        <v>【420.17】</v>
      </c>
      <c r="K85" s="12" t="str">
        <f>データ!CW6</f>
        <v>【29.92】</v>
      </c>
      <c r="L85" s="12" t="str">
        <f>データ!DH6</f>
        <v>【80.39】</v>
      </c>
      <c r="M85" s="12" t="str">
        <f>データ!DS6</f>
        <v>【29.81】</v>
      </c>
      <c r="N85" s="12" t="str">
        <f>データ!ED6</f>
        <v>【0.00】</v>
      </c>
      <c r="O85" s="12" t="str">
        <f>データ!EO6</f>
        <v>【0.01】</v>
      </c>
    </row>
  </sheetData>
  <sheetProtection algorithmName="SHA-512" hashValue="IYGKiM1vzfYUScyapjJy4MQeK6BOLYcES2Gd8YN9gbN3PVgR6hgUn1ELf1jmI2konik6aJMX3FpWYW5koUeP5g==" saltValue="sqA0+f+rp0dpxvrNIOo2MQ=="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42030</v>
      </c>
      <c r="D6" s="19">
        <f t="shared" si="3"/>
        <v>46</v>
      </c>
      <c r="E6" s="19">
        <f t="shared" si="3"/>
        <v>17</v>
      </c>
      <c r="F6" s="19">
        <f t="shared" si="3"/>
        <v>6</v>
      </c>
      <c r="G6" s="19">
        <f t="shared" si="3"/>
        <v>0</v>
      </c>
      <c r="H6" s="19" t="str">
        <f t="shared" si="3"/>
        <v>宮城県　塩竈市</v>
      </c>
      <c r="I6" s="19" t="str">
        <f t="shared" si="3"/>
        <v>法適用</v>
      </c>
      <c r="J6" s="19" t="str">
        <f t="shared" si="3"/>
        <v>下水道事業</v>
      </c>
      <c r="K6" s="19" t="str">
        <f t="shared" si="3"/>
        <v>漁業集落排水</v>
      </c>
      <c r="L6" s="19" t="str">
        <f t="shared" si="3"/>
        <v>H2</v>
      </c>
      <c r="M6" s="19" t="str">
        <f t="shared" si="3"/>
        <v>非設置</v>
      </c>
      <c r="N6" s="20" t="str">
        <f t="shared" si="3"/>
        <v>-</v>
      </c>
      <c r="O6" s="20">
        <f t="shared" si="3"/>
        <v>84.33</v>
      </c>
      <c r="P6" s="20">
        <f t="shared" si="3"/>
        <v>0.27</v>
      </c>
      <c r="Q6" s="20">
        <f t="shared" si="3"/>
        <v>59.83</v>
      </c>
      <c r="R6" s="20">
        <f t="shared" si="3"/>
        <v>3300</v>
      </c>
      <c r="S6" s="20">
        <f t="shared" si="3"/>
        <v>52474</v>
      </c>
      <c r="T6" s="20">
        <f t="shared" si="3"/>
        <v>17.37</v>
      </c>
      <c r="U6" s="20">
        <f t="shared" si="3"/>
        <v>3020.96</v>
      </c>
      <c r="V6" s="20">
        <f t="shared" si="3"/>
        <v>143</v>
      </c>
      <c r="W6" s="20">
        <f t="shared" si="3"/>
        <v>0.12</v>
      </c>
      <c r="X6" s="20">
        <f t="shared" si="3"/>
        <v>1191.67</v>
      </c>
      <c r="Y6" s="21" t="str">
        <f>IF(Y7="",NA(),Y7)</f>
        <v>-</v>
      </c>
      <c r="Z6" s="21" t="str">
        <f t="shared" ref="Z6:AH6" si="4">IF(Z7="",NA(),Z7)</f>
        <v>-</v>
      </c>
      <c r="AA6" s="21">
        <f t="shared" si="4"/>
        <v>278.45</v>
      </c>
      <c r="AB6" s="21">
        <f t="shared" si="4"/>
        <v>114.81</v>
      </c>
      <c r="AC6" s="21">
        <f t="shared" si="4"/>
        <v>113.53</v>
      </c>
      <c r="AD6" s="21" t="str">
        <f t="shared" si="4"/>
        <v>-</v>
      </c>
      <c r="AE6" s="21" t="str">
        <f t="shared" si="4"/>
        <v>-</v>
      </c>
      <c r="AF6" s="21">
        <f t="shared" si="4"/>
        <v>101.18</v>
      </c>
      <c r="AG6" s="21">
        <f t="shared" si="4"/>
        <v>99.89</v>
      </c>
      <c r="AH6" s="21">
        <f t="shared" si="4"/>
        <v>104.12</v>
      </c>
      <c r="AI6" s="20" t="str">
        <f>IF(AI7="","",IF(AI7="-","【-】","【"&amp;SUBSTITUTE(TEXT(AI7,"#,##0.00"),"-","△")&amp;"】"))</f>
        <v>【101.46】</v>
      </c>
      <c r="AJ6" s="21" t="str">
        <f>IF(AJ7="",NA(),AJ7)</f>
        <v>-</v>
      </c>
      <c r="AK6" s="21" t="str">
        <f t="shared" ref="AK6:AS6" si="5">IF(AK7="",NA(),AK7)</f>
        <v>-</v>
      </c>
      <c r="AL6" s="20">
        <f t="shared" si="5"/>
        <v>0</v>
      </c>
      <c r="AM6" s="20">
        <f t="shared" si="5"/>
        <v>0</v>
      </c>
      <c r="AN6" s="20">
        <f t="shared" si="5"/>
        <v>0</v>
      </c>
      <c r="AO6" s="21" t="str">
        <f t="shared" si="5"/>
        <v>-</v>
      </c>
      <c r="AP6" s="21" t="str">
        <f t="shared" si="5"/>
        <v>-</v>
      </c>
      <c r="AQ6" s="21">
        <f t="shared" si="5"/>
        <v>140.63</v>
      </c>
      <c r="AR6" s="21">
        <f t="shared" si="5"/>
        <v>163.84</v>
      </c>
      <c r="AS6" s="21">
        <f t="shared" si="5"/>
        <v>176.46</v>
      </c>
      <c r="AT6" s="20" t="str">
        <f>IF(AT7="","",IF(AT7="-","【-】","【"&amp;SUBSTITUTE(TEXT(AT7,"#,##0.00"),"-","△")&amp;"】"))</f>
        <v>【104.91】</v>
      </c>
      <c r="AU6" s="21" t="str">
        <f>IF(AU7="",NA(),AU7)</f>
        <v>-</v>
      </c>
      <c r="AV6" s="21" t="str">
        <f t="shared" ref="AV6:BD6" si="6">IF(AV7="",NA(),AV7)</f>
        <v>-</v>
      </c>
      <c r="AW6" s="21">
        <f t="shared" si="6"/>
        <v>140.21</v>
      </c>
      <c r="AX6" s="21">
        <f t="shared" si="6"/>
        <v>754.02</v>
      </c>
      <c r="AY6" s="21">
        <f t="shared" si="6"/>
        <v>363.34</v>
      </c>
      <c r="AZ6" s="21" t="str">
        <f t="shared" si="6"/>
        <v>-</v>
      </c>
      <c r="BA6" s="21" t="str">
        <f t="shared" si="6"/>
        <v>-</v>
      </c>
      <c r="BB6" s="21">
        <f t="shared" si="6"/>
        <v>56.53</v>
      </c>
      <c r="BC6" s="21">
        <f t="shared" si="6"/>
        <v>59.66</v>
      </c>
      <c r="BD6" s="21">
        <f t="shared" si="6"/>
        <v>61.64</v>
      </c>
      <c r="BE6" s="20" t="str">
        <f>IF(BE7="","",IF(BE7="-","【-】","【"&amp;SUBSTITUTE(TEXT(BE7,"#,##0.00"),"-","△")&amp;"】"))</f>
        <v>【61.34】</v>
      </c>
      <c r="BF6" s="21" t="str">
        <f>IF(BF7="",NA(),BF7)</f>
        <v>-</v>
      </c>
      <c r="BG6" s="21" t="str">
        <f t="shared" ref="BG6:BO6" si="7">IF(BG7="",NA(),BG7)</f>
        <v>-</v>
      </c>
      <c r="BH6" s="21">
        <f t="shared" si="7"/>
        <v>3473.99</v>
      </c>
      <c r="BI6" s="21">
        <f t="shared" si="7"/>
        <v>4525.34</v>
      </c>
      <c r="BJ6" s="21">
        <f t="shared" si="7"/>
        <v>4778.1499999999996</v>
      </c>
      <c r="BK6" s="21" t="str">
        <f t="shared" si="7"/>
        <v>-</v>
      </c>
      <c r="BL6" s="21" t="str">
        <f t="shared" si="7"/>
        <v>-</v>
      </c>
      <c r="BM6" s="21">
        <f t="shared" si="7"/>
        <v>1095.52</v>
      </c>
      <c r="BN6" s="21">
        <f t="shared" si="7"/>
        <v>1056.55</v>
      </c>
      <c r="BO6" s="21">
        <f t="shared" si="7"/>
        <v>1278.54</v>
      </c>
      <c r="BP6" s="20" t="str">
        <f>IF(BP7="","",IF(BP7="-","【-】","【"&amp;SUBSTITUTE(TEXT(BP7,"#,##0.00"),"-","△")&amp;"】"))</f>
        <v>【1,078.44】</v>
      </c>
      <c r="BQ6" s="21" t="str">
        <f>IF(BQ7="",NA(),BQ7)</f>
        <v>-</v>
      </c>
      <c r="BR6" s="21" t="str">
        <f t="shared" ref="BR6:BZ6" si="8">IF(BR7="",NA(),BR7)</f>
        <v>-</v>
      </c>
      <c r="BS6" s="21">
        <f t="shared" si="8"/>
        <v>6.33</v>
      </c>
      <c r="BT6" s="21">
        <f t="shared" si="8"/>
        <v>7.22</v>
      </c>
      <c r="BU6" s="21">
        <f t="shared" si="8"/>
        <v>18.55</v>
      </c>
      <c r="BV6" s="21" t="str">
        <f t="shared" si="8"/>
        <v>-</v>
      </c>
      <c r="BW6" s="21" t="str">
        <f t="shared" si="8"/>
        <v>-</v>
      </c>
      <c r="BX6" s="21">
        <f t="shared" si="8"/>
        <v>39.64</v>
      </c>
      <c r="BY6" s="21">
        <f t="shared" si="8"/>
        <v>40</v>
      </c>
      <c r="BZ6" s="21">
        <f t="shared" si="8"/>
        <v>38.74</v>
      </c>
      <c r="CA6" s="20" t="str">
        <f>IF(CA7="","",IF(CA7="-","【-】","【"&amp;SUBSTITUTE(TEXT(CA7,"#,##0.00"),"-","△")&amp;"】"))</f>
        <v>【41.91】</v>
      </c>
      <c r="CB6" s="21" t="str">
        <f>IF(CB7="",NA(),CB7)</f>
        <v>-</v>
      </c>
      <c r="CC6" s="21" t="str">
        <f t="shared" ref="CC6:CK6" si="9">IF(CC7="",NA(),CC7)</f>
        <v>-</v>
      </c>
      <c r="CD6" s="21">
        <f t="shared" si="9"/>
        <v>2876.08</v>
      </c>
      <c r="CE6" s="21">
        <f t="shared" si="9"/>
        <v>2543.5500000000002</v>
      </c>
      <c r="CF6" s="21">
        <f t="shared" si="9"/>
        <v>1014.39</v>
      </c>
      <c r="CG6" s="21" t="str">
        <f t="shared" si="9"/>
        <v>-</v>
      </c>
      <c r="CH6" s="21" t="str">
        <f t="shared" si="9"/>
        <v>-</v>
      </c>
      <c r="CI6" s="21">
        <f t="shared" si="9"/>
        <v>449.72</v>
      </c>
      <c r="CJ6" s="21">
        <f t="shared" si="9"/>
        <v>437.27</v>
      </c>
      <c r="CK6" s="21">
        <f t="shared" si="9"/>
        <v>456.72</v>
      </c>
      <c r="CL6" s="20" t="str">
        <f>IF(CL7="","",IF(CL7="-","【-】","【"&amp;SUBSTITUTE(TEXT(CL7,"#,##0.00"),"-","△")&amp;"】"))</f>
        <v>【420.17】</v>
      </c>
      <c r="CM6" s="21" t="str">
        <f>IF(CM7="",NA(),CM7)</f>
        <v>-</v>
      </c>
      <c r="CN6" s="21" t="str">
        <f t="shared" ref="CN6:CV6" si="10">IF(CN7="",NA(),CN7)</f>
        <v>-</v>
      </c>
      <c r="CO6" s="21">
        <f t="shared" si="10"/>
        <v>100</v>
      </c>
      <c r="CP6" s="21">
        <f t="shared" si="10"/>
        <v>93.01</v>
      </c>
      <c r="CQ6" s="21">
        <f t="shared" si="10"/>
        <v>27.42</v>
      </c>
      <c r="CR6" s="21" t="str">
        <f t="shared" si="10"/>
        <v>-</v>
      </c>
      <c r="CS6" s="21" t="str">
        <f t="shared" si="10"/>
        <v>-</v>
      </c>
      <c r="CT6" s="21">
        <f t="shared" si="10"/>
        <v>30.19</v>
      </c>
      <c r="CU6" s="21">
        <f t="shared" si="10"/>
        <v>28.77</v>
      </c>
      <c r="CV6" s="21">
        <f t="shared" si="10"/>
        <v>26.22</v>
      </c>
      <c r="CW6" s="20" t="str">
        <f>IF(CW7="","",IF(CW7="-","【-】","【"&amp;SUBSTITUTE(TEXT(CW7,"#,##0.00"),"-","△")&amp;"】"))</f>
        <v>【29.92】</v>
      </c>
      <c r="CX6" s="21" t="str">
        <f>IF(CX7="",NA(),CX7)</f>
        <v>-</v>
      </c>
      <c r="CY6" s="21" t="str">
        <f t="shared" ref="CY6:DG6" si="11">IF(CY7="",NA(),CY7)</f>
        <v>-</v>
      </c>
      <c r="CZ6" s="21">
        <f t="shared" si="11"/>
        <v>100</v>
      </c>
      <c r="DA6" s="21">
        <f t="shared" si="11"/>
        <v>100</v>
      </c>
      <c r="DB6" s="21">
        <f t="shared" si="11"/>
        <v>100</v>
      </c>
      <c r="DC6" s="21" t="str">
        <f t="shared" si="11"/>
        <v>-</v>
      </c>
      <c r="DD6" s="21" t="str">
        <f t="shared" si="11"/>
        <v>-</v>
      </c>
      <c r="DE6" s="21">
        <f t="shared" si="11"/>
        <v>79.09</v>
      </c>
      <c r="DF6" s="21">
        <f t="shared" si="11"/>
        <v>78.900000000000006</v>
      </c>
      <c r="DG6" s="21">
        <f t="shared" si="11"/>
        <v>78.03</v>
      </c>
      <c r="DH6" s="20" t="str">
        <f>IF(DH7="","",IF(DH7="-","【-】","【"&amp;SUBSTITUTE(TEXT(DH7,"#,##0.00"),"-","△")&amp;"】"))</f>
        <v>【80.39】</v>
      </c>
      <c r="DI6" s="21" t="str">
        <f>IF(DI7="",NA(),DI7)</f>
        <v>-</v>
      </c>
      <c r="DJ6" s="21" t="str">
        <f t="shared" ref="DJ6:DR6" si="12">IF(DJ7="",NA(),DJ7)</f>
        <v>-</v>
      </c>
      <c r="DK6" s="21">
        <f t="shared" si="12"/>
        <v>3.33</v>
      </c>
      <c r="DL6" s="21">
        <f t="shared" si="12"/>
        <v>6.72</v>
      </c>
      <c r="DM6" s="21">
        <f t="shared" si="12"/>
        <v>8.98</v>
      </c>
      <c r="DN6" s="21" t="str">
        <f t="shared" si="12"/>
        <v>-</v>
      </c>
      <c r="DO6" s="21" t="str">
        <f t="shared" si="12"/>
        <v>-</v>
      </c>
      <c r="DP6" s="21">
        <f t="shared" si="12"/>
        <v>20.14</v>
      </c>
      <c r="DQ6" s="21">
        <f t="shared" si="12"/>
        <v>23.17</v>
      </c>
      <c r="DR6" s="21">
        <f t="shared" si="12"/>
        <v>25.29</v>
      </c>
      <c r="DS6" s="20" t="str">
        <f>IF(DS7="","",IF(DS7="-","【-】","【"&amp;SUBSTITUTE(TEXT(DS7,"#,##0.00"),"-","△")&amp;"】"))</f>
        <v>【29.81】</v>
      </c>
      <c r="DT6" s="21" t="str">
        <f>IF(DT7="",NA(),DT7)</f>
        <v>-</v>
      </c>
      <c r="DU6" s="21" t="str">
        <f t="shared" ref="DU6:EC6" si="13">IF(DU7="",NA(),DU7)</f>
        <v>-</v>
      </c>
      <c r="DV6" s="20">
        <f t="shared" si="13"/>
        <v>0</v>
      </c>
      <c r="DW6" s="20">
        <f t="shared" si="13"/>
        <v>0</v>
      </c>
      <c r="DX6" s="20">
        <f t="shared" si="13"/>
        <v>0</v>
      </c>
      <c r="DY6" s="21" t="str">
        <f t="shared" si="13"/>
        <v>-</v>
      </c>
      <c r="DZ6" s="21" t="str">
        <f t="shared" si="13"/>
        <v>-</v>
      </c>
      <c r="EA6" s="20">
        <f t="shared" si="13"/>
        <v>0</v>
      </c>
      <c r="EB6" s="20">
        <f t="shared" si="13"/>
        <v>0</v>
      </c>
      <c r="EC6" s="20">
        <f t="shared" si="13"/>
        <v>0</v>
      </c>
      <c r="ED6" s="20" t="str">
        <f>IF(ED7="","",IF(ED7="-","【-】","【"&amp;SUBSTITUTE(TEXT(ED7,"#,##0.00"),"-","△")&amp;"】"))</f>
        <v>【0.00】</v>
      </c>
      <c r="EE6" s="21" t="str">
        <f>IF(EE7="",NA(),EE7)</f>
        <v>-</v>
      </c>
      <c r="EF6" s="21" t="str">
        <f t="shared" ref="EF6:EN6" si="14">IF(EF7="",NA(),EF7)</f>
        <v>-</v>
      </c>
      <c r="EG6" s="20">
        <f t="shared" si="14"/>
        <v>0</v>
      </c>
      <c r="EH6" s="20">
        <f t="shared" si="14"/>
        <v>0</v>
      </c>
      <c r="EI6" s="20">
        <f t="shared" si="14"/>
        <v>0</v>
      </c>
      <c r="EJ6" s="21" t="str">
        <f t="shared" si="14"/>
        <v>-</v>
      </c>
      <c r="EK6" s="21" t="str">
        <f t="shared" si="14"/>
        <v>-</v>
      </c>
      <c r="EL6" s="21">
        <f t="shared" si="14"/>
        <v>1.6</v>
      </c>
      <c r="EM6" s="21">
        <f t="shared" si="14"/>
        <v>0.01</v>
      </c>
      <c r="EN6" s="21">
        <f t="shared" si="14"/>
        <v>0.01</v>
      </c>
      <c r="EO6" s="20" t="str">
        <f>IF(EO7="","",IF(EO7="-","【-】","【"&amp;SUBSTITUTE(TEXT(EO7,"#,##0.00"),"-","△")&amp;"】"))</f>
        <v>【0.01】</v>
      </c>
    </row>
    <row r="7" spans="1:148" s="22" customFormat="1" x14ac:dyDescent="0.15">
      <c r="A7" s="14"/>
      <c r="B7" s="23">
        <v>2022</v>
      </c>
      <c r="C7" s="23">
        <v>42030</v>
      </c>
      <c r="D7" s="23">
        <v>46</v>
      </c>
      <c r="E7" s="23">
        <v>17</v>
      </c>
      <c r="F7" s="23">
        <v>6</v>
      </c>
      <c r="G7" s="23">
        <v>0</v>
      </c>
      <c r="H7" s="23" t="s">
        <v>96</v>
      </c>
      <c r="I7" s="23" t="s">
        <v>97</v>
      </c>
      <c r="J7" s="23" t="s">
        <v>98</v>
      </c>
      <c r="K7" s="23" t="s">
        <v>99</v>
      </c>
      <c r="L7" s="23" t="s">
        <v>100</v>
      </c>
      <c r="M7" s="23" t="s">
        <v>101</v>
      </c>
      <c r="N7" s="24" t="s">
        <v>102</v>
      </c>
      <c r="O7" s="24">
        <v>84.33</v>
      </c>
      <c r="P7" s="24">
        <v>0.27</v>
      </c>
      <c r="Q7" s="24">
        <v>59.83</v>
      </c>
      <c r="R7" s="24">
        <v>3300</v>
      </c>
      <c r="S7" s="24">
        <v>52474</v>
      </c>
      <c r="T7" s="24">
        <v>17.37</v>
      </c>
      <c r="U7" s="24">
        <v>3020.96</v>
      </c>
      <c r="V7" s="24">
        <v>143</v>
      </c>
      <c r="W7" s="24">
        <v>0.12</v>
      </c>
      <c r="X7" s="24">
        <v>1191.67</v>
      </c>
      <c r="Y7" s="24" t="s">
        <v>102</v>
      </c>
      <c r="Z7" s="24" t="s">
        <v>102</v>
      </c>
      <c r="AA7" s="24">
        <v>278.45</v>
      </c>
      <c r="AB7" s="24">
        <v>114.81</v>
      </c>
      <c r="AC7" s="24">
        <v>113.53</v>
      </c>
      <c r="AD7" s="24" t="s">
        <v>102</v>
      </c>
      <c r="AE7" s="24" t="s">
        <v>102</v>
      </c>
      <c r="AF7" s="24">
        <v>101.18</v>
      </c>
      <c r="AG7" s="24">
        <v>99.89</v>
      </c>
      <c r="AH7" s="24">
        <v>104.12</v>
      </c>
      <c r="AI7" s="24">
        <v>101.46</v>
      </c>
      <c r="AJ7" s="24" t="s">
        <v>102</v>
      </c>
      <c r="AK7" s="24" t="s">
        <v>102</v>
      </c>
      <c r="AL7" s="24">
        <v>0</v>
      </c>
      <c r="AM7" s="24">
        <v>0</v>
      </c>
      <c r="AN7" s="24">
        <v>0</v>
      </c>
      <c r="AO7" s="24" t="s">
        <v>102</v>
      </c>
      <c r="AP7" s="24" t="s">
        <v>102</v>
      </c>
      <c r="AQ7" s="24">
        <v>140.63</v>
      </c>
      <c r="AR7" s="24">
        <v>163.84</v>
      </c>
      <c r="AS7" s="24">
        <v>176.46</v>
      </c>
      <c r="AT7" s="24">
        <v>104.91</v>
      </c>
      <c r="AU7" s="24" t="s">
        <v>102</v>
      </c>
      <c r="AV7" s="24" t="s">
        <v>102</v>
      </c>
      <c r="AW7" s="24">
        <v>140.21</v>
      </c>
      <c r="AX7" s="24">
        <v>754.02</v>
      </c>
      <c r="AY7" s="24">
        <v>363.34</v>
      </c>
      <c r="AZ7" s="24" t="s">
        <v>102</v>
      </c>
      <c r="BA7" s="24" t="s">
        <v>102</v>
      </c>
      <c r="BB7" s="24">
        <v>56.53</v>
      </c>
      <c r="BC7" s="24">
        <v>59.66</v>
      </c>
      <c r="BD7" s="24">
        <v>61.64</v>
      </c>
      <c r="BE7" s="24">
        <v>61.34</v>
      </c>
      <c r="BF7" s="24" t="s">
        <v>102</v>
      </c>
      <c r="BG7" s="24" t="s">
        <v>102</v>
      </c>
      <c r="BH7" s="24">
        <v>3473.99</v>
      </c>
      <c r="BI7" s="24">
        <v>4525.34</v>
      </c>
      <c r="BJ7" s="24">
        <v>4778.1499999999996</v>
      </c>
      <c r="BK7" s="24" t="s">
        <v>102</v>
      </c>
      <c r="BL7" s="24" t="s">
        <v>102</v>
      </c>
      <c r="BM7" s="24">
        <v>1095.52</v>
      </c>
      <c r="BN7" s="24">
        <v>1056.55</v>
      </c>
      <c r="BO7" s="24">
        <v>1278.54</v>
      </c>
      <c r="BP7" s="24">
        <v>1078.44</v>
      </c>
      <c r="BQ7" s="24" t="s">
        <v>102</v>
      </c>
      <c r="BR7" s="24" t="s">
        <v>102</v>
      </c>
      <c r="BS7" s="24">
        <v>6.33</v>
      </c>
      <c r="BT7" s="24">
        <v>7.22</v>
      </c>
      <c r="BU7" s="24">
        <v>18.55</v>
      </c>
      <c r="BV7" s="24" t="s">
        <v>102</v>
      </c>
      <c r="BW7" s="24" t="s">
        <v>102</v>
      </c>
      <c r="BX7" s="24">
        <v>39.64</v>
      </c>
      <c r="BY7" s="24">
        <v>40</v>
      </c>
      <c r="BZ7" s="24">
        <v>38.74</v>
      </c>
      <c r="CA7" s="24">
        <v>41.91</v>
      </c>
      <c r="CB7" s="24" t="s">
        <v>102</v>
      </c>
      <c r="CC7" s="24" t="s">
        <v>102</v>
      </c>
      <c r="CD7" s="24">
        <v>2876.08</v>
      </c>
      <c r="CE7" s="24">
        <v>2543.5500000000002</v>
      </c>
      <c r="CF7" s="24">
        <v>1014.39</v>
      </c>
      <c r="CG7" s="24" t="s">
        <v>102</v>
      </c>
      <c r="CH7" s="24" t="s">
        <v>102</v>
      </c>
      <c r="CI7" s="24">
        <v>449.72</v>
      </c>
      <c r="CJ7" s="24">
        <v>437.27</v>
      </c>
      <c r="CK7" s="24">
        <v>456.72</v>
      </c>
      <c r="CL7" s="24">
        <v>420.17</v>
      </c>
      <c r="CM7" s="24" t="s">
        <v>102</v>
      </c>
      <c r="CN7" s="24" t="s">
        <v>102</v>
      </c>
      <c r="CO7" s="24">
        <v>100</v>
      </c>
      <c r="CP7" s="24">
        <v>93.01</v>
      </c>
      <c r="CQ7" s="24">
        <v>27.42</v>
      </c>
      <c r="CR7" s="24" t="s">
        <v>102</v>
      </c>
      <c r="CS7" s="24" t="s">
        <v>102</v>
      </c>
      <c r="CT7" s="24">
        <v>30.19</v>
      </c>
      <c r="CU7" s="24">
        <v>28.77</v>
      </c>
      <c r="CV7" s="24">
        <v>26.22</v>
      </c>
      <c r="CW7" s="24">
        <v>29.92</v>
      </c>
      <c r="CX7" s="24" t="s">
        <v>102</v>
      </c>
      <c r="CY7" s="24" t="s">
        <v>102</v>
      </c>
      <c r="CZ7" s="24">
        <v>100</v>
      </c>
      <c r="DA7" s="24">
        <v>100</v>
      </c>
      <c r="DB7" s="24">
        <v>100</v>
      </c>
      <c r="DC7" s="24" t="s">
        <v>102</v>
      </c>
      <c r="DD7" s="24" t="s">
        <v>102</v>
      </c>
      <c r="DE7" s="24">
        <v>79.09</v>
      </c>
      <c r="DF7" s="24">
        <v>78.900000000000006</v>
      </c>
      <c r="DG7" s="24">
        <v>78.03</v>
      </c>
      <c r="DH7" s="24">
        <v>80.39</v>
      </c>
      <c r="DI7" s="24" t="s">
        <v>102</v>
      </c>
      <c r="DJ7" s="24" t="s">
        <v>102</v>
      </c>
      <c r="DK7" s="24">
        <v>3.33</v>
      </c>
      <c r="DL7" s="24">
        <v>6.72</v>
      </c>
      <c r="DM7" s="24">
        <v>8.98</v>
      </c>
      <c r="DN7" s="24" t="s">
        <v>102</v>
      </c>
      <c r="DO7" s="24" t="s">
        <v>102</v>
      </c>
      <c r="DP7" s="24">
        <v>20.14</v>
      </c>
      <c r="DQ7" s="24">
        <v>23.17</v>
      </c>
      <c r="DR7" s="24">
        <v>25.29</v>
      </c>
      <c r="DS7" s="24">
        <v>29.81</v>
      </c>
      <c r="DT7" s="24" t="s">
        <v>102</v>
      </c>
      <c r="DU7" s="24" t="s">
        <v>102</v>
      </c>
      <c r="DV7" s="24">
        <v>0</v>
      </c>
      <c r="DW7" s="24">
        <v>0</v>
      </c>
      <c r="DX7" s="24">
        <v>0</v>
      </c>
      <c r="DY7" s="24" t="s">
        <v>102</v>
      </c>
      <c r="DZ7" s="24" t="s">
        <v>102</v>
      </c>
      <c r="EA7" s="24">
        <v>0</v>
      </c>
      <c r="EB7" s="24">
        <v>0</v>
      </c>
      <c r="EC7" s="24">
        <v>0</v>
      </c>
      <c r="ED7" s="24">
        <v>0</v>
      </c>
      <c r="EE7" s="24" t="s">
        <v>102</v>
      </c>
      <c r="EF7" s="24" t="s">
        <v>102</v>
      </c>
      <c r="EG7" s="24">
        <v>0</v>
      </c>
      <c r="EH7" s="24">
        <v>0</v>
      </c>
      <c r="EI7" s="24">
        <v>0</v>
      </c>
      <c r="EJ7" s="24" t="s">
        <v>102</v>
      </c>
      <c r="EK7" s="24" t="s">
        <v>102</v>
      </c>
      <c r="EL7" s="24">
        <v>1.6</v>
      </c>
      <c r="EM7" s="24">
        <v>0.01</v>
      </c>
      <c r="EN7" s="24">
        <v>0.01</v>
      </c>
      <c r="EO7" s="24">
        <v>0.01</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宮城県</cp:lastModifiedBy>
  <cp:lastPrinted>2024-02-21T01:44:46Z</cp:lastPrinted>
  <dcterms:created xsi:type="dcterms:W3CDTF">2023-12-12T01:05:13Z</dcterms:created>
  <dcterms:modified xsi:type="dcterms:W3CDTF">2024-02-21T01:44:49Z</dcterms:modified>
  <cp:category/>
</cp:coreProperties>
</file>