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25_七ヶ浜町★\01_当初\"/>
    </mc:Choice>
  </mc:AlternateContent>
  <workbookProtection workbookAlgorithmName="SHA-512" workbookHashValue="XGsGmdhaw64BBHrNRe5uiGpGfx0xCNpzJFTV+d+Gk6DB6H1j1740NNpj82ndJCDkNkDr1heaRVRdHURheTd30w==" workbookSaltValue="mkoGqx0gtNozY1x8Y+WFWQ==" workbookSpinCount="100000" lockStructure="1"/>
  <bookViews>
    <workbookView xWindow="0" yWindow="0" windowWidth="27870" windowHeight="1279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S6" i="5"/>
  <c r="R6" i="5"/>
  <c r="AD10" i="4" s="1"/>
  <c r="Q6" i="5"/>
  <c r="P6" i="5"/>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H86" i="4"/>
  <c r="E86" i="4"/>
  <c r="W10" i="4"/>
  <c r="P10" i="4"/>
  <c r="I10" i="4"/>
  <c r="BB8" i="4"/>
  <c r="AT8" i="4"/>
  <c r="AL8" i="4"/>
</calcChain>
</file>

<file path=xl/sharedStrings.xml><?xml version="1.0" encoding="utf-8"?>
<sst xmlns="http://schemas.openxmlformats.org/spreadsheetml/2006/main" count="241" uniqueCount="119">
  <si>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</si>
  <si>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</si>
  <si>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</si>
  <si>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</si>
  <si>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</si>
  <si>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</si>
  <si>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</si>
  <si>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</si>
  <si>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</si>
  <si>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</si>
  <si>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</si>
  <si>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</si>
  <si>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</si>
  <si>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</si>
  <si>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</si>
  <si>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</si>
  <si>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</si>
  <si>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</si>
  <si>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</si>
  <si>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</si>
  <si>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</si>
  <si>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</si>
  <si>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</si>
  <si>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</si>
  <si>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</si>
  <si>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</si>
  <si>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</si>
  <si>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</si>
  <si>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</si>
  <si>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</si>
  <si>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</si>
  <si>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</si>
  <si>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</si>
  <si>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</si>
  <si>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</si>
  <si>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</si>
  <si>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</si>
  <si>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</si>
  <si>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</si>
  <si>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</si>
  <si>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</si>
  <si>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</si>
  <si>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</si>
  <si>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</si>
  <si>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</si>
  <si>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</si>
  <si>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</si>
  <si>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</si>
  <si>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</si>
  <si>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</si>
  <si>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</si>
  <si>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</si>
  <si>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</si>
  <si>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</si>
  <si>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</si>
  <si>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</si>
  <si>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</si>
  <si>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</si>
  <si>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</si>
  <si>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</si>
  <si>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</si>
  <si>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</si>
  <si>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</si>
  <si>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</si>
  <si>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</si>
  <si>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</si>
  <si>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</si>
  <si>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</si>
  <si>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</si>
  <si>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</si>
  <si>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</si>
  <si>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</si>
  <si>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</si>
  <si>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</si>
  <si>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</si>
  <si>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</si>
  <si>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</si>
  <si>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</si>
  <si>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</si>
  <si>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</si>
  <si>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</si>
  <si>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</si>
  <si>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</si>
  <si>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</si>
  <si>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</si>
  <si>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</si>
  <si>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</si>
  <si>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</si>
  <si>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</si>
  <si>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</si>
  <si>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</si>
  <si>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</si>
  <si>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</si>
  <si>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</si>
  <si>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</si>
  <si>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</si>
  <si>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</si>
  <si>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</si>
  <si>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七ケ浜町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</si>
  <si>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</si>
  <si>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</si>
  <si>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</si>
  <si>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</si>
  <si>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</si>
  <si>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</si>
  <si>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</si>
  <si>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</si>
  <si>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</si>
  <si>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</si>
  <si>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</si>
  <si>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</si>
  <si>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</si>
  <si>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</si>
  <si>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</si>
  <si>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</si>
  <si>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</si>
  <si>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
　令和3年度に引き続き、令和4年度においても主だった管渠の更新・改良・修繕はなかったため、数値としては0となっている。
　今後はストックマネジメントによる年次計画に沿った老朽化管渠等の更新及び長寿命化の推進により、安定的な管渠改善率の確保を図れるよう取り組んでいく予定である。</t>
    <phoneticPr fontId="4"/>
  </si>
  <si>
    <t>　昨年度と比較すると若干の収益的収支比率の増が見られるが、一方で経費回収率の低下や汚水処理原価の増が見られるため、繰入金等の使用料収入以外の収入に拠っている傾向が見られる。
　今後も引き続き効率的な管渠の更新や不明水対策を実施し、効率的な経営に努める。</t>
    <phoneticPr fontId="4"/>
  </si>
  <si>
    <t>➀収益的収支比率
　平成30年度から令和3年度にかけて64％から78％台で推移してきたが、令和4年度においては約81％と前年度から約3％の増となった。その主な要因は総収益の減少がありながらも、地方債償還金の減少が大きく、経常経費等の減少幅が総収益の減少幅を上回ったためと考えられる。今後は引き続き費用削減に努めるとともに、減少傾向が見込まれる使用料収益の確保に努めたい。
④企業債残高対事業規模比率
　地方債現在高の減少に伴い、前年度に比べ113.93ポイントの減少となった。平成30年度以降減少傾向にあり、前年度に引き続き令和4年度においても類似団体平均を下回る結果となった。（平均値比291.53ポイント減）下水道施設・管路の更新等も計画通り進んでおり、今後も更なる事業規模の適正化と計画的な投資に努めたい。
⑤経費回収率
　令和3年度までは類似団体平均値を上回っていたが、令和4年度については類似団体平均値88.71％を2.14％下回り、86.57％と前年度比較で9.81％の減となっている。主な要因としては使用料収入の減少のほか、地方債の償還が進み、分流式下水道等に要する経費が前年度より減少したことで汚水処理費へ計上される地方債償還金の額が増加したことが挙げられる。今後も同様の傾向が見込まれるため、更なる使用料の安定した確保と費用削減を実施し、より適正な水準の実現に努めたい。
⑥汚水処理原価
　依然として類似団体平均値を下回っているものの、前年度に比べ15.82ポイントの増となった。要因として前述の経費回収率の減と同様に汚水処理費が増となったことによるものである。今後更なる有収水量の確保と費用削減に努めたい。
⑧水洗化率
　類似団体平均と比較して高い数値で推移している。今後も水洗化未接続世帯への勧奨活動等を推進し比率の向上を図りたい。</t>
    <rPh sb="82" eb="85">
      <t>ソウシュウエキ</t>
    </rPh>
    <rPh sb="86" eb="88">
      <t>ゲンショウ</t>
    </rPh>
    <rPh sb="106" eb="107">
      <t>オオ</t>
    </rPh>
    <rPh sb="116" eb="118">
      <t>ゲンショウ</t>
    </rPh>
    <rPh sb="118" eb="119">
      <t>ハバ</t>
    </rPh>
    <rPh sb="120" eb="123">
      <t>ソウシュウエキ</t>
    </rPh>
    <rPh sb="124" eb="126">
      <t>ゲンショウ</t>
    </rPh>
    <rPh sb="126" eb="127">
      <t>ハバ</t>
    </rPh>
    <rPh sb="128" eb="130">
      <t>ウワマワ</t>
    </rPh>
    <rPh sb="135" eb="136">
      <t>カンガ</t>
    </rPh>
    <rPh sb="161" eb="163">
      <t>ゲンショウ</t>
    </rPh>
    <rPh sb="163" eb="165">
      <t>ケイコウ</t>
    </rPh>
    <rPh sb="166" eb="168">
      <t>ミコ</t>
    </rPh>
    <rPh sb="171" eb="176">
      <t>シヨウリョウシュウエキ</t>
    </rPh>
    <rPh sb="177" eb="179">
      <t>カクホ</t>
    </rPh>
    <rPh sb="180" eb="181">
      <t>ツト</t>
    </rPh>
    <rPh sb="365" eb="367">
      <t>レイワ</t>
    </rPh>
    <rPh sb="368" eb="370">
      <t>ネンド</t>
    </rPh>
    <rPh sb="399" eb="401">
      <t>ルイジ</t>
    </rPh>
    <rPh sb="401" eb="403">
      <t>ダンタイ</t>
    </rPh>
    <rPh sb="403" eb="406">
      <t>ヘイキンチ</t>
    </rPh>
    <rPh sb="418" eb="420">
      <t>シタマワ</t>
    </rPh>
    <rPh sb="457" eb="462">
      <t>シヨウリョウシュウニュウ</t>
    </rPh>
    <rPh sb="463" eb="465">
      <t>ゲンショウ</t>
    </rPh>
    <rPh sb="469" eb="472">
      <t>チホウサイ</t>
    </rPh>
    <rPh sb="473" eb="475">
      <t>ショウカン</t>
    </rPh>
    <rPh sb="476" eb="477">
      <t>スス</t>
    </rPh>
    <rPh sb="479" eb="482">
      <t>ブンリュウシキ</t>
    </rPh>
    <rPh sb="482" eb="485">
      <t>ゲスイドウ</t>
    </rPh>
    <rPh sb="485" eb="486">
      <t>トウ</t>
    </rPh>
    <rPh sb="487" eb="488">
      <t>ヨウ</t>
    </rPh>
    <rPh sb="490" eb="492">
      <t>ケイヒ</t>
    </rPh>
    <rPh sb="493" eb="496">
      <t>ゼンネンド</t>
    </rPh>
    <rPh sb="498" eb="500">
      <t>ゲンショウ</t>
    </rPh>
    <rPh sb="541" eb="543">
      <t>ドウヨウ</t>
    </rPh>
    <rPh sb="544" eb="546">
      <t>ケイコウ</t>
    </rPh>
    <rPh sb="547" eb="549">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</si>
</sst>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3"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0.67</c:v>
                </c:pt>
                <c:pt idx="1">
                  <c:v>0.43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BDB-454A-95A0-F6F73483B3D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0.17</c:v>
                </c:pt>
                <c:pt idx="2">
                  <c:v>0.15</c:v>
                </c:pt>
                <c:pt idx="3">
                  <c:v>0.15</c:v>
                </c:pt>
                <c:pt idx="4">
                  <c:v>0.12</c:v>
                </c:pt>
              </c:numCache>
            </c:numRef>
          </c:val>
          <c:smooth val="0"/>
          <c:extLst>
            <c:ext xmlns:c16="http://schemas.microsoft.com/office/drawing/2014/chart" uri="{C3380CC4-5D6E-409C-BE32-E72D297353CC}">
              <c16:uniqueId val="{00000001-0BDB-454A-95A0-F6F73483B3D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02-4980-A261-85AA5590761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c:v>
                </c:pt>
                <c:pt idx="1">
                  <c:v>57.42</c:v>
                </c:pt>
                <c:pt idx="2">
                  <c:v>56.72</c:v>
                </c:pt>
                <c:pt idx="3">
                  <c:v>56.43</c:v>
                </c:pt>
                <c:pt idx="4">
                  <c:v>55.82</c:v>
                </c:pt>
              </c:numCache>
            </c:numRef>
          </c:val>
          <c:smooth val="0"/>
          <c:extLst>
            <c:ext xmlns:c16="http://schemas.microsoft.com/office/drawing/2014/chart" uri="{C3380CC4-5D6E-409C-BE32-E72D297353CC}">
              <c16:uniqueId val="{00000001-B902-4980-A261-85AA5590761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97.65</c:v>
                </c:pt>
                <c:pt idx="1">
                  <c:v>97.86</c:v>
                </c:pt>
                <c:pt idx="2">
                  <c:v>97.86</c:v>
                </c:pt>
                <c:pt idx="3">
                  <c:v>98.01</c:v>
                </c:pt>
                <c:pt idx="4">
                  <c:v>98.11</c:v>
                </c:pt>
              </c:numCache>
            </c:numRef>
          </c:val>
          <c:extLst>
            <c:ext xmlns:c16="http://schemas.microsoft.com/office/drawing/2014/chart" uri="{C3380CC4-5D6E-409C-BE32-E72D297353CC}">
              <c16:uniqueId val="{00000000-A29C-44EA-BFFA-26518D010B4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89.79</c:v>
                </c:pt>
                <c:pt idx="1">
                  <c:v>90.42</c:v>
                </c:pt>
                <c:pt idx="2">
                  <c:v>90.72</c:v>
                </c:pt>
                <c:pt idx="3">
                  <c:v>91.07</c:v>
                </c:pt>
                <c:pt idx="4">
                  <c:v>90.67</c:v>
                </c:pt>
              </c:numCache>
            </c:numRef>
          </c:val>
          <c:smooth val="0"/>
          <c:extLst>
            <c:ext xmlns:c16="http://schemas.microsoft.com/office/drawing/2014/chart" uri="{C3380CC4-5D6E-409C-BE32-E72D297353CC}">
              <c16:uniqueId val="{00000001-A29C-44EA-BFFA-26518D010B4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64.61</c:v>
                </c:pt>
                <c:pt idx="1">
                  <c:v>70.73</c:v>
                </c:pt>
                <c:pt idx="2">
                  <c:v>75.63</c:v>
                </c:pt>
                <c:pt idx="3">
                  <c:v>78.87</c:v>
                </c:pt>
                <c:pt idx="4">
                  <c:v>80.88</c:v>
                </c:pt>
              </c:numCache>
            </c:numRef>
          </c:val>
          <c:extLst>
            <c:ext xmlns:c16="http://schemas.microsoft.com/office/drawing/2014/chart" uri="{C3380CC4-5D6E-409C-BE32-E72D297353CC}">
              <c16:uniqueId val="{00000000-CF93-4981-AD3E-EFD778B2EF9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93-4981-AD3E-EFD778B2EF9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59-40F6-96B0-708A432818E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59-40F6-96B0-708A432818E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17-4A65-9E59-94B812D39F6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17-4A65-9E59-94B812D39F6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7C-4C0C-B11F-691B481B87E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7C-4C0C-B11F-691B481B87E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9C-4190-AC49-A78BB2CE6D6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9C-4190-AC49-A78BB2CE6D6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881.3</c:v>
                </c:pt>
                <c:pt idx="1">
                  <c:v>824.31</c:v>
                </c:pt>
                <c:pt idx="2">
                  <c:v>737.19</c:v>
                </c:pt>
                <c:pt idx="3">
                  <c:v>627.38</c:v>
                </c:pt>
                <c:pt idx="4">
                  <c:v>513.45000000000005</c:v>
                </c:pt>
              </c:numCache>
            </c:numRef>
          </c:val>
          <c:extLst>
            <c:ext xmlns:c16="http://schemas.microsoft.com/office/drawing/2014/chart" uri="{C3380CC4-5D6E-409C-BE32-E72D297353CC}">
              <c16:uniqueId val="{00000000-A7BD-47F0-94FF-D7F5F0C5C46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768.62</c:v>
                </c:pt>
                <c:pt idx="1">
                  <c:v>789.44</c:v>
                </c:pt>
                <c:pt idx="2">
                  <c:v>789.08</c:v>
                </c:pt>
                <c:pt idx="3">
                  <c:v>747.84</c:v>
                </c:pt>
                <c:pt idx="4">
                  <c:v>804.98</c:v>
                </c:pt>
              </c:numCache>
            </c:numRef>
          </c:val>
          <c:smooth val="0"/>
          <c:extLst>
            <c:ext xmlns:c16="http://schemas.microsoft.com/office/drawing/2014/chart" uri="{C3380CC4-5D6E-409C-BE32-E72D297353CC}">
              <c16:uniqueId val="{00000001-A7BD-47F0-94FF-D7F5F0C5C46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105.1</c:v>
                </c:pt>
                <c:pt idx="1">
                  <c:v>99.32</c:v>
                </c:pt>
                <c:pt idx="2">
                  <c:v>106.63</c:v>
                </c:pt>
                <c:pt idx="3">
                  <c:v>96.38</c:v>
                </c:pt>
                <c:pt idx="4">
                  <c:v>86.57</c:v>
                </c:pt>
              </c:numCache>
            </c:numRef>
          </c:val>
          <c:extLst>
            <c:ext xmlns:c16="http://schemas.microsoft.com/office/drawing/2014/chart" uri="{C3380CC4-5D6E-409C-BE32-E72D297353CC}">
              <c16:uniqueId val="{00000000-115C-49FF-BF15-7FB42BFBCE7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88.06</c:v>
                </c:pt>
                <c:pt idx="1">
                  <c:v>87.29</c:v>
                </c:pt>
                <c:pt idx="2">
                  <c:v>88.25</c:v>
                </c:pt>
                <c:pt idx="3">
                  <c:v>90.17</c:v>
                </c:pt>
                <c:pt idx="4">
                  <c:v>88.71</c:v>
                </c:pt>
              </c:numCache>
            </c:numRef>
          </c:val>
          <c:smooth val="0"/>
          <c:extLst>
            <c:ext xmlns:c16="http://schemas.microsoft.com/office/drawing/2014/chart" uri="{C3380CC4-5D6E-409C-BE32-E72D297353CC}">
              <c16:uniqueId val="{00000001-115C-49FF-BF15-7FB42BFBCE7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138.52000000000001</c:v>
                </c:pt>
                <c:pt idx="1">
                  <c:v>147.08000000000001</c:v>
                </c:pt>
                <c:pt idx="2">
                  <c:v>137.62</c:v>
                </c:pt>
                <c:pt idx="3">
                  <c:v>153.49</c:v>
                </c:pt>
                <c:pt idx="4">
                  <c:v>169.31</c:v>
                </c:pt>
              </c:numCache>
            </c:numRef>
          </c:val>
          <c:extLst>
            <c:ext xmlns:c16="http://schemas.microsoft.com/office/drawing/2014/chart" uri="{C3380CC4-5D6E-409C-BE32-E72D297353CC}">
              <c16:uniqueId val="{00000000-CB74-482D-8401-78DAB1D3781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179.32</c:v>
                </c:pt>
                <c:pt idx="1">
                  <c:v>176.67</c:v>
                </c:pt>
                <c:pt idx="2">
                  <c:v>176.37</c:v>
                </c:pt>
                <c:pt idx="3">
                  <c:v>173.17</c:v>
                </c:pt>
                <c:pt idx="4">
                  <c:v>174.8</c:v>
                </c:pt>
              </c:numCache>
            </c:numRef>
          </c:val>
          <c:smooth val="0"/>
          <c:extLst>
            <c:ext xmlns:c16="http://schemas.microsoft.com/office/drawing/2014/chart" uri="{C3380CC4-5D6E-409C-BE32-E72D297353CC}">
              <c16:uniqueId val="{00000001-CB74-482D-8401-78DAB1D3781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七ケ浜町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52">
        <f>データ!S6</f>
        <v>18014</v>
      </c>
      <c r="AM8" s="52"/>
      <c r="AN8" s="52"/>
      <c r="AO8" s="52"/>
      <c r="AP8" s="52"/>
      <c r="AQ8" s="52"/>
      <c r="AR8" s="52"/>
      <c r="AS8" s="52"/>
      <c r="AT8" s="51">
        <f>データ!T6</f>
        <v>13.19</v>
      </c>
      <c r="AU8" s="51"/>
      <c r="AV8" s="51"/>
      <c r="AW8" s="51"/>
      <c r="AX8" s="51"/>
      <c r="AY8" s="51"/>
      <c r="AZ8" s="51"/>
      <c r="BA8" s="51"/>
      <c r="BB8" s="51">
        <f>データ!U6</f>
        <v>1365.73</v>
      </c>
      <c r="BC8" s="51"/>
      <c r="BD8" s="51"/>
      <c r="BE8" s="51"/>
      <c r="BF8" s="51"/>
      <c r="BG8" s="51"/>
      <c r="BH8" s="51"/>
      <c r="BI8" s="51"/>
      <c r="BJ8" s="3"/>
      <c r="BK8" s="3"/>
      <c r="BL8" s="67" t="s">
        <v>10</v>
      </c>
      <c r="BM8" s="68"/>
      <c r="BN8" s="69" t="s">
        <v>11</v>
      </c>
      <c r="BO8" s="69"/>
      <c r="BP8" s="69"/>
      <c r="BQ8" s="69"/>
      <c r="BR8" s="69"/>
      <c r="BS8" s="69"/>
      <c r="BT8" s="69"/>
      <c r="BU8" s="69"/>
      <c r="BV8" s="69"/>
      <c r="BW8" s="69"/>
      <c r="BX8" s="69"/>
      <c r="BY8" s="70"/>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15">
      <c r="A10" s="2"/>
      <c r="B10" s="51" t="str">
        <f>データ!N6</f>
        <v>-</v>
      </c>
      <c r="C10" s="51"/>
      <c r="D10" s="51"/>
      <c r="E10" s="51"/>
      <c r="F10" s="51"/>
      <c r="G10" s="51"/>
      <c r="H10" s="51"/>
      <c r="I10" s="51" t="str">
        <f>データ!O6</f>
        <v>該当数値なし</v>
      </c>
      <c r="J10" s="51"/>
      <c r="K10" s="51"/>
      <c r="L10" s="51"/>
      <c r="M10" s="51"/>
      <c r="N10" s="51"/>
      <c r="O10" s="51"/>
      <c r="P10" s="51">
        <f>データ!P6</f>
        <v>99.89</v>
      </c>
      <c r="Q10" s="51"/>
      <c r="R10" s="51"/>
      <c r="S10" s="51"/>
      <c r="T10" s="51"/>
      <c r="U10" s="51"/>
      <c r="V10" s="51"/>
      <c r="W10" s="51">
        <f>データ!Q6</f>
        <v>80.11</v>
      </c>
      <c r="X10" s="51"/>
      <c r="Y10" s="51"/>
      <c r="Z10" s="51"/>
      <c r="AA10" s="51"/>
      <c r="AB10" s="51"/>
      <c r="AC10" s="51"/>
      <c r="AD10" s="52">
        <f>データ!R6</f>
        <v>2530</v>
      </c>
      <c r="AE10" s="52"/>
      <c r="AF10" s="52"/>
      <c r="AG10" s="52"/>
      <c r="AH10" s="52"/>
      <c r="AI10" s="52"/>
      <c r="AJ10" s="52"/>
      <c r="AK10" s="2"/>
      <c r="AL10" s="52">
        <f>データ!V6</f>
        <v>17864</v>
      </c>
      <c r="AM10" s="52"/>
      <c r="AN10" s="52"/>
      <c r="AO10" s="52"/>
      <c r="AP10" s="52"/>
      <c r="AQ10" s="52"/>
      <c r="AR10" s="52"/>
      <c r="AS10" s="52"/>
      <c r="AT10" s="51">
        <f>データ!W6</f>
        <v>5.61</v>
      </c>
      <c r="AU10" s="51"/>
      <c r="AV10" s="51"/>
      <c r="AW10" s="51"/>
      <c r="AX10" s="51"/>
      <c r="AY10" s="51"/>
      <c r="AZ10" s="51"/>
      <c r="BA10" s="51"/>
      <c r="BB10" s="51">
        <f>データ!X6</f>
        <v>3184.31</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9" t="s">
        <v>26</v>
      </c>
      <c r="BM14" s="40"/>
      <c r="BN14" s="40"/>
      <c r="BO14" s="40"/>
      <c r="BP14" s="40"/>
      <c r="BQ14" s="40"/>
      <c r="BR14" s="40"/>
      <c r="BS14" s="40"/>
      <c r="BT14" s="40"/>
      <c r="BU14" s="40"/>
      <c r="BV14" s="40"/>
      <c r="BW14" s="40"/>
      <c r="BX14" s="40"/>
      <c r="BY14" s="40"/>
      <c r="BZ14" s="41"/>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42"/>
      <c r="BM15" s="43"/>
      <c r="BN15" s="43"/>
      <c r="BO15" s="43"/>
      <c r="BP15" s="43"/>
      <c r="BQ15" s="43"/>
      <c r="BR15" s="43"/>
      <c r="BS15" s="43"/>
      <c r="BT15" s="43"/>
      <c r="BU15" s="43"/>
      <c r="BV15" s="43"/>
      <c r="BW15" s="43"/>
      <c r="BX15" s="43"/>
      <c r="BY15" s="43"/>
      <c r="BZ15" s="4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45"/>
      <c r="BN16" s="45"/>
      <c r="BO16" s="45"/>
      <c r="BP16" s="45"/>
      <c r="BQ16" s="45"/>
      <c r="BR16" s="45"/>
      <c r="BS16" s="45"/>
      <c r="BT16" s="45"/>
      <c r="BU16" s="45"/>
      <c r="BV16" s="45"/>
      <c r="BW16" s="45"/>
      <c r="BX16" s="45"/>
      <c r="BY16" s="45"/>
      <c r="BZ16" s="4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45"/>
      <c r="BN17" s="45"/>
      <c r="BO17" s="45"/>
      <c r="BP17" s="45"/>
      <c r="BQ17" s="45"/>
      <c r="BR17" s="45"/>
      <c r="BS17" s="45"/>
      <c r="BT17" s="45"/>
      <c r="BU17" s="45"/>
      <c r="BV17" s="45"/>
      <c r="BW17" s="45"/>
      <c r="BX17" s="45"/>
      <c r="BY17" s="45"/>
      <c r="BZ17" s="4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45"/>
      <c r="BN18" s="45"/>
      <c r="BO18" s="45"/>
      <c r="BP18" s="45"/>
      <c r="BQ18" s="45"/>
      <c r="BR18" s="45"/>
      <c r="BS18" s="45"/>
      <c r="BT18" s="45"/>
      <c r="BU18" s="45"/>
      <c r="BV18" s="45"/>
      <c r="BW18" s="45"/>
      <c r="BX18" s="45"/>
      <c r="BY18" s="45"/>
      <c r="BZ18" s="4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45"/>
      <c r="BN19" s="45"/>
      <c r="BO19" s="45"/>
      <c r="BP19" s="45"/>
      <c r="BQ19" s="45"/>
      <c r="BR19" s="45"/>
      <c r="BS19" s="45"/>
      <c r="BT19" s="45"/>
      <c r="BU19" s="45"/>
      <c r="BV19" s="45"/>
      <c r="BW19" s="45"/>
      <c r="BX19" s="45"/>
      <c r="BY19" s="45"/>
      <c r="BZ19" s="4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45"/>
      <c r="BN20" s="45"/>
      <c r="BO20" s="45"/>
      <c r="BP20" s="45"/>
      <c r="BQ20" s="45"/>
      <c r="BR20" s="45"/>
      <c r="BS20" s="45"/>
      <c r="BT20" s="45"/>
      <c r="BU20" s="45"/>
      <c r="BV20" s="45"/>
      <c r="BW20" s="45"/>
      <c r="BX20" s="45"/>
      <c r="BY20" s="45"/>
      <c r="BZ20" s="4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45"/>
      <c r="BN21" s="45"/>
      <c r="BO21" s="45"/>
      <c r="BP21" s="45"/>
      <c r="BQ21" s="45"/>
      <c r="BR21" s="45"/>
      <c r="BS21" s="45"/>
      <c r="BT21" s="45"/>
      <c r="BU21" s="45"/>
      <c r="BV21" s="45"/>
      <c r="BW21" s="45"/>
      <c r="BX21" s="45"/>
      <c r="BY21" s="45"/>
      <c r="BZ21" s="4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45"/>
      <c r="BN22" s="45"/>
      <c r="BO22" s="45"/>
      <c r="BP22" s="45"/>
      <c r="BQ22" s="45"/>
      <c r="BR22" s="45"/>
      <c r="BS22" s="45"/>
      <c r="BT22" s="45"/>
      <c r="BU22" s="45"/>
      <c r="BV22" s="45"/>
      <c r="BW22" s="45"/>
      <c r="BX22" s="45"/>
      <c r="BY22" s="45"/>
      <c r="BZ22" s="4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45"/>
      <c r="BN23" s="45"/>
      <c r="BO23" s="45"/>
      <c r="BP23" s="45"/>
      <c r="BQ23" s="45"/>
      <c r="BR23" s="45"/>
      <c r="BS23" s="45"/>
      <c r="BT23" s="45"/>
      <c r="BU23" s="45"/>
      <c r="BV23" s="45"/>
      <c r="BW23" s="45"/>
      <c r="BX23" s="45"/>
      <c r="BY23" s="45"/>
      <c r="BZ23" s="4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45"/>
      <c r="BN24" s="45"/>
      <c r="BO24" s="45"/>
      <c r="BP24" s="45"/>
      <c r="BQ24" s="45"/>
      <c r="BR24" s="45"/>
      <c r="BS24" s="45"/>
      <c r="BT24" s="45"/>
      <c r="BU24" s="45"/>
      <c r="BV24" s="45"/>
      <c r="BW24" s="45"/>
      <c r="BX24" s="45"/>
      <c r="BY24" s="45"/>
      <c r="BZ24" s="4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45"/>
      <c r="BN25" s="45"/>
      <c r="BO25" s="45"/>
      <c r="BP25" s="45"/>
      <c r="BQ25" s="45"/>
      <c r="BR25" s="45"/>
      <c r="BS25" s="45"/>
      <c r="BT25" s="45"/>
      <c r="BU25" s="45"/>
      <c r="BV25" s="45"/>
      <c r="BW25" s="45"/>
      <c r="BX25" s="45"/>
      <c r="BY25" s="45"/>
      <c r="BZ25" s="4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45"/>
      <c r="BN26" s="45"/>
      <c r="BO26" s="45"/>
      <c r="BP26" s="45"/>
      <c r="BQ26" s="45"/>
      <c r="BR26" s="45"/>
      <c r="BS26" s="45"/>
      <c r="BT26" s="45"/>
      <c r="BU26" s="45"/>
      <c r="BV26" s="45"/>
      <c r="BW26" s="45"/>
      <c r="BX26" s="45"/>
      <c r="BY26" s="45"/>
      <c r="BZ26" s="4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45"/>
      <c r="BN27" s="45"/>
      <c r="BO27" s="45"/>
      <c r="BP27" s="45"/>
      <c r="BQ27" s="45"/>
      <c r="BR27" s="45"/>
      <c r="BS27" s="45"/>
      <c r="BT27" s="45"/>
      <c r="BU27" s="45"/>
      <c r="BV27" s="45"/>
      <c r="BW27" s="45"/>
      <c r="BX27" s="45"/>
      <c r="BY27" s="45"/>
      <c r="BZ27" s="4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45"/>
      <c r="BN28" s="45"/>
      <c r="BO28" s="45"/>
      <c r="BP28" s="45"/>
      <c r="BQ28" s="45"/>
      <c r="BR28" s="45"/>
      <c r="BS28" s="45"/>
      <c r="BT28" s="45"/>
      <c r="BU28" s="45"/>
      <c r="BV28" s="45"/>
      <c r="BW28" s="45"/>
      <c r="BX28" s="45"/>
      <c r="BY28" s="45"/>
      <c r="BZ28" s="4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45"/>
      <c r="BN29" s="45"/>
      <c r="BO29" s="45"/>
      <c r="BP29" s="45"/>
      <c r="BQ29" s="45"/>
      <c r="BR29" s="45"/>
      <c r="BS29" s="45"/>
      <c r="BT29" s="45"/>
      <c r="BU29" s="45"/>
      <c r="BV29" s="45"/>
      <c r="BW29" s="45"/>
      <c r="BX29" s="45"/>
      <c r="BY29" s="45"/>
      <c r="BZ29" s="4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45"/>
      <c r="BN30" s="45"/>
      <c r="BO30" s="45"/>
      <c r="BP30" s="45"/>
      <c r="BQ30" s="45"/>
      <c r="BR30" s="45"/>
      <c r="BS30" s="45"/>
      <c r="BT30" s="45"/>
      <c r="BU30" s="45"/>
      <c r="BV30" s="45"/>
      <c r="BW30" s="45"/>
      <c r="BX30" s="45"/>
      <c r="BY30" s="45"/>
      <c r="BZ30" s="4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45"/>
      <c r="BN31" s="45"/>
      <c r="BO31" s="45"/>
      <c r="BP31" s="45"/>
      <c r="BQ31" s="45"/>
      <c r="BR31" s="45"/>
      <c r="BS31" s="45"/>
      <c r="BT31" s="45"/>
      <c r="BU31" s="45"/>
      <c r="BV31" s="45"/>
      <c r="BW31" s="45"/>
      <c r="BX31" s="45"/>
      <c r="BY31" s="45"/>
      <c r="BZ31" s="4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45"/>
      <c r="BN32" s="45"/>
      <c r="BO32" s="45"/>
      <c r="BP32" s="45"/>
      <c r="BQ32" s="45"/>
      <c r="BR32" s="45"/>
      <c r="BS32" s="45"/>
      <c r="BT32" s="45"/>
      <c r="BU32" s="45"/>
      <c r="BV32" s="45"/>
      <c r="BW32" s="45"/>
      <c r="BX32" s="45"/>
      <c r="BY32" s="45"/>
      <c r="BZ32" s="4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45"/>
      <c r="BN33" s="45"/>
      <c r="BO33" s="45"/>
      <c r="BP33" s="45"/>
      <c r="BQ33" s="45"/>
      <c r="BR33" s="45"/>
      <c r="BS33" s="45"/>
      <c r="BT33" s="45"/>
      <c r="BU33" s="45"/>
      <c r="BV33" s="45"/>
      <c r="BW33" s="45"/>
      <c r="BX33" s="45"/>
      <c r="BY33" s="45"/>
      <c r="BZ33" s="4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45"/>
      <c r="BN34" s="45"/>
      <c r="BO34" s="45"/>
      <c r="BP34" s="45"/>
      <c r="BQ34" s="45"/>
      <c r="BR34" s="45"/>
      <c r="BS34" s="45"/>
      <c r="BT34" s="45"/>
      <c r="BU34" s="45"/>
      <c r="BV34" s="45"/>
      <c r="BW34" s="45"/>
      <c r="BX34" s="45"/>
      <c r="BY34" s="45"/>
      <c r="BZ34" s="4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45"/>
      <c r="BN35" s="45"/>
      <c r="BO35" s="45"/>
      <c r="BP35" s="45"/>
      <c r="BQ35" s="45"/>
      <c r="BR35" s="45"/>
      <c r="BS35" s="45"/>
      <c r="BT35" s="45"/>
      <c r="BU35" s="45"/>
      <c r="BV35" s="45"/>
      <c r="BW35" s="45"/>
      <c r="BX35" s="45"/>
      <c r="BY35" s="45"/>
      <c r="BZ35" s="4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45"/>
      <c r="BN36" s="45"/>
      <c r="BO36" s="45"/>
      <c r="BP36" s="45"/>
      <c r="BQ36" s="45"/>
      <c r="BR36" s="45"/>
      <c r="BS36" s="45"/>
      <c r="BT36" s="45"/>
      <c r="BU36" s="45"/>
      <c r="BV36" s="45"/>
      <c r="BW36" s="45"/>
      <c r="BX36" s="45"/>
      <c r="BY36" s="45"/>
      <c r="BZ36" s="4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45"/>
      <c r="BN37" s="45"/>
      <c r="BO37" s="45"/>
      <c r="BP37" s="45"/>
      <c r="BQ37" s="45"/>
      <c r="BR37" s="45"/>
      <c r="BS37" s="45"/>
      <c r="BT37" s="45"/>
      <c r="BU37" s="45"/>
      <c r="BV37" s="45"/>
      <c r="BW37" s="45"/>
      <c r="BX37" s="45"/>
      <c r="BY37" s="45"/>
      <c r="BZ37" s="4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45"/>
      <c r="BN38" s="45"/>
      <c r="BO38" s="45"/>
      <c r="BP38" s="45"/>
      <c r="BQ38" s="45"/>
      <c r="BR38" s="45"/>
      <c r="BS38" s="45"/>
      <c r="BT38" s="45"/>
      <c r="BU38" s="45"/>
      <c r="BV38" s="45"/>
      <c r="BW38" s="45"/>
      <c r="BX38" s="45"/>
      <c r="BY38" s="45"/>
      <c r="BZ38" s="4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45"/>
      <c r="BN39" s="45"/>
      <c r="BO39" s="45"/>
      <c r="BP39" s="45"/>
      <c r="BQ39" s="45"/>
      <c r="BR39" s="45"/>
      <c r="BS39" s="45"/>
      <c r="BT39" s="45"/>
      <c r="BU39" s="45"/>
      <c r="BV39" s="45"/>
      <c r="BW39" s="45"/>
      <c r="BX39" s="45"/>
      <c r="BY39" s="45"/>
      <c r="BZ39" s="4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45"/>
      <c r="BN40" s="45"/>
      <c r="BO40" s="45"/>
      <c r="BP40" s="45"/>
      <c r="BQ40" s="45"/>
      <c r="BR40" s="45"/>
      <c r="BS40" s="45"/>
      <c r="BT40" s="45"/>
      <c r="BU40" s="45"/>
      <c r="BV40" s="45"/>
      <c r="BW40" s="45"/>
      <c r="BX40" s="45"/>
      <c r="BY40" s="45"/>
      <c r="BZ40" s="4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45"/>
      <c r="BN41" s="45"/>
      <c r="BO41" s="45"/>
      <c r="BP41" s="45"/>
      <c r="BQ41" s="45"/>
      <c r="BR41" s="45"/>
      <c r="BS41" s="45"/>
      <c r="BT41" s="45"/>
      <c r="BU41" s="45"/>
      <c r="BV41" s="45"/>
      <c r="BW41" s="45"/>
      <c r="BX41" s="45"/>
      <c r="BY41" s="45"/>
      <c r="BZ41" s="4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45"/>
      <c r="BN42" s="45"/>
      <c r="BO42" s="45"/>
      <c r="BP42" s="45"/>
      <c r="BQ42" s="45"/>
      <c r="BR42" s="45"/>
      <c r="BS42" s="45"/>
      <c r="BT42" s="45"/>
      <c r="BU42" s="45"/>
      <c r="BV42" s="45"/>
      <c r="BW42" s="45"/>
      <c r="BX42" s="45"/>
      <c r="BY42" s="45"/>
      <c r="BZ42" s="4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45"/>
      <c r="BN43" s="45"/>
      <c r="BO43" s="45"/>
      <c r="BP43" s="45"/>
      <c r="BQ43" s="45"/>
      <c r="BR43" s="45"/>
      <c r="BS43" s="45"/>
      <c r="BT43" s="45"/>
      <c r="BU43" s="45"/>
      <c r="BV43" s="45"/>
      <c r="BW43" s="45"/>
      <c r="BX43" s="45"/>
      <c r="BY43" s="45"/>
      <c r="BZ43" s="4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9" t="s">
        <v>27</v>
      </c>
      <c r="BM45" s="40"/>
      <c r="BN45" s="40"/>
      <c r="BO45" s="40"/>
      <c r="BP45" s="40"/>
      <c r="BQ45" s="40"/>
      <c r="BR45" s="40"/>
      <c r="BS45" s="40"/>
      <c r="BT45" s="40"/>
      <c r="BU45" s="40"/>
      <c r="BV45" s="40"/>
      <c r="BW45" s="40"/>
      <c r="BX45" s="40"/>
      <c r="BY45" s="40"/>
      <c r="BZ45" s="4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2"/>
      <c r="BM46" s="43"/>
      <c r="BN46" s="43"/>
      <c r="BO46" s="43"/>
      <c r="BP46" s="43"/>
      <c r="BQ46" s="43"/>
      <c r="BR46" s="43"/>
      <c r="BS46" s="43"/>
      <c r="BT46" s="43"/>
      <c r="BU46" s="43"/>
      <c r="BV46" s="43"/>
      <c r="BW46" s="43"/>
      <c r="BX46" s="43"/>
      <c r="BY46" s="43"/>
      <c r="BZ46" s="4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2"/>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2"/>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2"/>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2"/>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2"/>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2"/>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2"/>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2"/>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2"/>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2"/>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2"/>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2"/>
      <c r="BM59" s="30"/>
      <c r="BN59" s="30"/>
      <c r="BO59" s="30"/>
      <c r="BP59" s="30"/>
      <c r="BQ59" s="30"/>
      <c r="BR59" s="30"/>
      <c r="BS59" s="30"/>
      <c r="BT59" s="30"/>
      <c r="BU59" s="30"/>
      <c r="BV59" s="30"/>
      <c r="BW59" s="30"/>
      <c r="BX59" s="30"/>
      <c r="BY59" s="30"/>
      <c r="BZ59" s="31"/>
    </row>
    <row r="60" spans="1:78" ht="13.5" customHeight="1" x14ac:dyDescent="0.15">
      <c r="A60" s="2"/>
      <c r="B60" s="36" t="s">
        <v>28</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32"/>
      <c r="BM60" s="30"/>
      <c r="BN60" s="30"/>
      <c r="BO60" s="30"/>
      <c r="BP60" s="30"/>
      <c r="BQ60" s="30"/>
      <c r="BR60" s="30"/>
      <c r="BS60" s="30"/>
      <c r="BT60" s="30"/>
      <c r="BU60" s="30"/>
      <c r="BV60" s="30"/>
      <c r="BW60" s="30"/>
      <c r="BX60" s="30"/>
      <c r="BY60" s="30"/>
      <c r="BZ60" s="31"/>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32"/>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2"/>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9" t="s">
        <v>29</v>
      </c>
      <c r="BM64" s="40"/>
      <c r="BN64" s="40"/>
      <c r="BO64" s="40"/>
      <c r="BP64" s="40"/>
      <c r="BQ64" s="40"/>
      <c r="BR64" s="40"/>
      <c r="BS64" s="40"/>
      <c r="BT64" s="40"/>
      <c r="BU64" s="40"/>
      <c r="BV64" s="40"/>
      <c r="BW64" s="40"/>
      <c r="BX64" s="40"/>
      <c r="BY64" s="40"/>
      <c r="BZ64" s="4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2"/>
      <c r="BM65" s="43"/>
      <c r="BN65" s="43"/>
      <c r="BO65" s="43"/>
      <c r="BP65" s="43"/>
      <c r="BQ65" s="43"/>
      <c r="BR65" s="43"/>
      <c r="BS65" s="43"/>
      <c r="BT65" s="43"/>
      <c r="BU65" s="43"/>
      <c r="BV65" s="43"/>
      <c r="BW65" s="43"/>
      <c r="BX65" s="43"/>
      <c r="BY65" s="43"/>
      <c r="BZ65" s="4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0/j906qo/wC8EZ31ddE5OXpkEmq4z1F+YlLq5XJp78noWhxD/zVaPHBTg7+FT16RDwCquDNzac05r2sIiFVrdw==" saltValue="lkKHpbyDILdJLDq5n8uum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44041</v>
      </c>
      <c r="D6" s="19">
        <f t="shared" si="3"/>
        <v>47</v>
      </c>
      <c r="E6" s="19">
        <f t="shared" si="3"/>
        <v>17</v>
      </c>
      <c r="F6" s="19">
        <f t="shared" si="3"/>
        <v>1</v>
      </c>
      <c r="G6" s="19">
        <f t="shared" si="3"/>
        <v>0</v>
      </c>
      <c r="H6" s="19" t="str">
        <f t="shared" si="3"/>
        <v>宮城県　七ケ浜町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99.89</v>
      </c>
      <c r="Q6" s="20">
        <f t="shared" si="3"/>
        <v>80.11</v>
      </c>
      <c r="R6" s="20">
        <f t="shared" si="3"/>
        <v>2530</v>
      </c>
      <c r="S6" s="20">
        <f t="shared" si="3"/>
        <v>18014</v>
      </c>
      <c r="T6" s="20">
        <f t="shared" si="3"/>
        <v>13.19</v>
      </c>
      <c r="U6" s="20">
        <f t="shared" si="3"/>
        <v>1365.73</v>
      </c>
      <c r="V6" s="20">
        <f t="shared" si="3"/>
        <v>17864</v>
      </c>
      <c r="W6" s="20">
        <f t="shared" si="3"/>
        <v>5.61</v>
      </c>
      <c r="X6" s="20">
        <f t="shared" si="3"/>
        <v>3184.31</v>
      </c>
      <c r="Y6" s="21">
        <f>IF(Y7="",NA(),Y7)</f>
        <v>64.61</v>
      </c>
      <c r="Z6" s="21">
        <f t="shared" ref="Z6:AH6" si="4">IF(Z7="",NA(),Z7)</f>
        <v>70.73</v>
      </c>
      <c r="AA6" s="21">
        <f t="shared" si="4"/>
        <v>75.63</v>
      </c>
      <c r="AB6" s="21">
        <f t="shared" si="4"/>
        <v>78.87</v>
      </c>
      <c r="AC6" s="21">
        <f t="shared" si="4"/>
        <v>80.88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881.3</v>
      </c>
      <c r="BG6" s="21">
        <f t="shared" ref="BG6:BO6" si="7">IF(BG7="",NA(),BG7)</f>
        <v>824.31</v>
      </c>
      <c r="BH6" s="21">
        <f t="shared" si="7"/>
        <v>737.19</v>
      </c>
      <c r="BI6" s="21">
        <f t="shared" si="7"/>
        <v>627.38</v>
      </c>
      <c r="BJ6" s="21">
        <f t="shared" si="7"/>
        <v>513.45000000000005</v>
      </c>
      <c r="BK6" s="21">
        <f t="shared" si="7"/>
        <v>768.62</v>
      </c>
      <c r="BL6" s="21">
        <f t="shared" si="7"/>
        <v>789.44</v>
      </c>
      <c r="BM6" s="21">
        <f t="shared" si="7"/>
        <v>789.08</v>
      </c>
      <c r="BN6" s="21">
        <f t="shared" si="7"/>
        <v>747.84</v>
      </c>
      <c r="BO6" s="21">
        <f t="shared" si="7"/>
        <v>804.98</v>
      </c>
      <c r="BP6" s="20" t="str">
        <f>IF(BP7="","",IF(BP7="-","【-】","【"&amp;SUBSTITUTE(TEXT(BP7,"#,##0.00"),"-","△")&amp;"】"))</f>
        <v>【652.82】</v>
      </c>
      <c r="BQ6" s="21">
        <f>IF(BQ7="",NA(),BQ7)</f>
        <v>105.1</v>
      </c>
      <c r="BR6" s="21">
        <f t="shared" ref="BR6:BZ6" si="8">IF(BR7="",NA(),BR7)</f>
        <v>99.32</v>
      </c>
      <c r="BS6" s="21">
        <f t="shared" si="8"/>
        <v>106.63</v>
      </c>
      <c r="BT6" s="21">
        <f t="shared" si="8"/>
        <v>96.38</v>
      </c>
      <c r="BU6" s="21">
        <f t="shared" si="8"/>
        <v>86.57</v>
      </c>
      <c r="BV6" s="21">
        <f t="shared" si="8"/>
        <v>88.06</v>
      </c>
      <c r="BW6" s="21">
        <f t="shared" si="8"/>
        <v>87.29</v>
      </c>
      <c r="BX6" s="21">
        <f t="shared" si="8"/>
        <v>88.25</v>
      </c>
      <c r="BY6" s="21">
        <f t="shared" si="8"/>
        <v>90.17</v>
      </c>
      <c r="BZ6" s="21">
        <f t="shared" si="8"/>
        <v>88.71</v>
      </c>
      <c r="CA6" s="20" t="str">
        <f>IF(CA7="","",IF(CA7="-","【-】","【"&amp;SUBSTITUTE(TEXT(CA7,"#,##0.00"),"-","△")&amp;"】"))</f>
        <v>【97.61】</v>
      </c>
      <c r="CB6" s="21">
        <f>IF(CB7="",NA(),CB7)</f>
        <v>138.52000000000001</v>
      </c>
      <c r="CC6" s="21">
        <f t="shared" ref="CC6:CK6" si="9">IF(CC7="",NA(),CC7)</f>
        <v>147.08000000000001</v>
      </c>
      <c r="CD6" s="21">
        <f t="shared" si="9"/>
        <v>137.62</v>
      </c>
      <c r="CE6" s="21">
        <f t="shared" si="9"/>
        <v>153.49</v>
      </c>
      <c r="CF6" s="21">
        <f t="shared" si="9"/>
        <v>169.31</v>
      </c>
      <c r="CG6" s="21">
        <f t="shared" si="9"/>
        <v>179.32</v>
      </c>
      <c r="CH6" s="21">
        <f t="shared" si="9"/>
        <v>176.67</v>
      </c>
      <c r="CI6" s="21">
        <f t="shared" si="9"/>
        <v>176.37</v>
      </c>
      <c r="CJ6" s="21">
        <f t="shared" si="9"/>
        <v>173.17</v>
      </c>
      <c r="CK6" s="21">
        <f t="shared" si="9"/>
        <v>174.8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58</v>
      </c>
      <c r="CS6" s="21">
        <f t="shared" si="10"/>
        <v>57.42</v>
      </c>
      <c r="CT6" s="21">
        <f t="shared" si="10"/>
        <v>56.72</v>
      </c>
      <c r="CU6" s="21">
        <f t="shared" si="10"/>
        <v>56.43</v>
      </c>
      <c r="CV6" s="21">
        <f t="shared" si="10"/>
        <v>55.82</v>
      </c>
      <c r="CW6" s="20" t="str">
        <f>IF(CW7="","",IF(CW7="-","【-】","【"&amp;SUBSTITUTE(TEXT(CW7,"#,##0.00"),"-","△")&amp;"】"))</f>
        <v>【59.10】</v>
      </c>
      <c r="CX6" s="21">
        <f>IF(CX7="",NA(),CX7)</f>
        <v>97.65</v>
      </c>
      <c r="CY6" s="21">
        <f t="shared" ref="CY6:DG6" si="11">IF(CY7="",NA(),CY7)</f>
        <v>97.86</v>
      </c>
      <c r="CZ6" s="21">
        <f t="shared" si="11"/>
        <v>97.86</v>
      </c>
      <c r="DA6" s="21">
        <f t="shared" si="11"/>
        <v>98.01</v>
      </c>
      <c r="DB6" s="21">
        <f t="shared" si="11"/>
        <v>98.11</v>
      </c>
      <c r="DC6" s="21">
        <f t="shared" si="11"/>
        <v>89.79</v>
      </c>
      <c r="DD6" s="21">
        <f t="shared" si="11"/>
        <v>90.42</v>
      </c>
      <c r="DE6" s="21">
        <f t="shared" si="11"/>
        <v>90.72</v>
      </c>
      <c r="DF6" s="21">
        <f t="shared" si="11"/>
        <v>91.07</v>
      </c>
      <c r="DG6" s="21">
        <f t="shared" si="11"/>
        <v>90.67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0.67</v>
      </c>
      <c r="EF6" s="21">
        <f t="shared" ref="EF6:EN6" si="14">IF(EF7="",NA(),EF7)</f>
        <v>0.43</v>
      </c>
      <c r="EG6" s="20">
        <f t="shared" si="14"/>
        <v>0</v>
      </c>
      <c r="EH6" s="20">
        <f t="shared" si="14"/>
        <v>0</v>
      </c>
      <c r="EI6" s="20">
        <f t="shared" si="14"/>
        <v>0</v>
      </c>
      <c r="EJ6" s="21">
        <f t="shared" si="14"/>
        <v>0.21</v>
      </c>
      <c r="EK6" s="21">
        <f t="shared" si="14"/>
        <v>0.17</v>
      </c>
      <c r="EL6" s="21">
        <f t="shared" si="14"/>
        <v>0.15</v>
      </c>
      <c r="EM6" s="21">
        <f t="shared" si="14"/>
        <v>0.15</v>
      </c>
      <c r="EN6" s="21">
        <f t="shared" si="14"/>
        <v>0.12</v>
      </c>
      <c r="EO6" s="20" t="str">
        <f>IF(EO7="","",IF(EO7="-","【-】","【"&amp;SUBSTITUTE(TEXT(EO7,"#,##0.00"),"-","△")&amp;"】"))</f>
        <v>【0.23】</v>
      </c>
    </row>
    <row r="7" spans="1:145" s="22" customFormat="1" x14ac:dyDescent="0.15">
      <c r="A7" s="14"/>
      <c r="B7" s="23">
        <v>2022</v>
      </c>
      <c r="C7" s="23">
        <v>44041</v>
      </c>
      <c r="D7" s="23">
        <v>47</v>
      </c>
      <c r="E7" s="23">
        <v>17</v>
      </c>
      <c r="F7" s="23">
        <v>1</v>
      </c>
      <c r="G7" s="23">
        <v>0</v>
      </c>
      <c r="H7" s="23" t="s">
        <v>98</v>
      </c>
      <c r="I7" s="23" t="s">
        <v>99</v>
      </c>
      <c r="J7" s="23" t="s">
        <v>100</v>
      </c>
      <c r="K7" s="23" t="s">
        <v>101</v>
      </c>
      <c r="L7" s="23" t="s">
        <v>102</v>
      </c>
      <c r="M7" s="23" t="s">
        <v>103</v>
      </c>
      <c r="N7" s="24" t="s">
        <v>104</v>
      </c>
      <c r="O7" s="24" t="s">
        <v>105</v>
      </c>
      <c r="P7" s="24">
        <v>99.89</v>
      </c>
      <c r="Q7" s="24">
        <v>80.11</v>
      </c>
      <c r="R7" s="24">
        <v>2530</v>
      </c>
      <c r="S7" s="24">
        <v>18014</v>
      </c>
      <c r="T7" s="24">
        <v>13.19</v>
      </c>
      <c r="U7" s="24">
        <v>1365.73</v>
      </c>
      <c r="V7" s="24">
        <v>17864</v>
      </c>
      <c r="W7" s="24">
        <v>5.61</v>
      </c>
      <c r="X7" s="24">
        <v>3184.31</v>
      </c>
      <c r="Y7" s="24">
        <v>64.61</v>
      </c>
      <c r="Z7" s="24">
        <v>70.73</v>
      </c>
      <c r="AA7" s="24">
        <v>75.63</v>
      </c>
      <c r="AB7" s="24">
        <v>78.87</v>
      </c>
      <c r="AC7" s="24">
        <v>80.88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881.3</v>
      </c>
      <c r="BG7" s="24">
        <v>824.31</v>
      </c>
      <c r="BH7" s="24">
        <v>737.19</v>
      </c>
      <c r="BI7" s="24">
        <v>627.38</v>
      </c>
      <c r="BJ7" s="24">
        <v>513.45000000000005</v>
      </c>
      <c r="BK7" s="24">
        <v>768.62</v>
      </c>
      <c r="BL7" s="24">
        <v>789.44</v>
      </c>
      <c r="BM7" s="24">
        <v>789.08</v>
      </c>
      <c r="BN7" s="24">
        <v>747.84</v>
      </c>
      <c r="BO7" s="24">
        <v>804.98</v>
      </c>
      <c r="BP7" s="24">
        <v>652.82000000000005</v>
      </c>
      <c r="BQ7" s="24">
        <v>105.1</v>
      </c>
      <c r="BR7" s="24">
        <v>99.32</v>
      </c>
      <c r="BS7" s="24">
        <v>106.63</v>
      </c>
      <c r="BT7" s="24">
        <v>96.38</v>
      </c>
      <c r="BU7" s="24">
        <v>86.57</v>
      </c>
      <c r="BV7" s="24">
        <v>88.06</v>
      </c>
      <c r="BW7" s="24">
        <v>87.29</v>
      </c>
      <c r="BX7" s="24">
        <v>88.25</v>
      </c>
      <c r="BY7" s="24">
        <v>90.17</v>
      </c>
      <c r="BZ7" s="24">
        <v>88.71</v>
      </c>
      <c r="CA7" s="24">
        <v>97.61</v>
      </c>
      <c r="CB7" s="24">
        <v>138.52000000000001</v>
      </c>
      <c r="CC7" s="24">
        <v>147.08000000000001</v>
      </c>
      <c r="CD7" s="24">
        <v>137.62</v>
      </c>
      <c r="CE7" s="24">
        <v>153.49</v>
      </c>
      <c r="CF7" s="24">
        <v>169.31</v>
      </c>
      <c r="CG7" s="24">
        <v>179.32</v>
      </c>
      <c r="CH7" s="24">
        <v>176.67</v>
      </c>
      <c r="CI7" s="24">
        <v>176.37</v>
      </c>
      <c r="CJ7" s="24">
        <v>173.17</v>
      </c>
      <c r="CK7" s="24">
        <v>174.8</v>
      </c>
      <c r="CL7" s="24">
        <v>138.29</v>
      </c>
      <c r="CM7" s="24" t="s">
        <v>104</v>
      </c>
      <c r="CN7" s="24" t="s">
        <v>104</v>
      </c>
      <c r="CO7" s="24" t="s">
        <v>104</v>
      </c>
      <c r="CP7" s="24" t="s">
        <v>104</v>
      </c>
      <c r="CQ7" s="24" t="s">
        <v>104</v>
      </c>
      <c r="CR7" s="24">
        <v>58</v>
      </c>
      <c r="CS7" s="24">
        <v>57.42</v>
      </c>
      <c r="CT7" s="24">
        <v>56.72</v>
      </c>
      <c r="CU7" s="24">
        <v>56.43</v>
      </c>
      <c r="CV7" s="24">
        <v>55.82</v>
      </c>
      <c r="CW7" s="24">
        <v>59.1</v>
      </c>
      <c r="CX7" s="24">
        <v>97.65</v>
      </c>
      <c r="CY7" s="24">
        <v>97.86</v>
      </c>
      <c r="CZ7" s="24">
        <v>97.86</v>
      </c>
      <c r="DA7" s="24">
        <v>98.01</v>
      </c>
      <c r="DB7" s="24">
        <v>98.11</v>
      </c>
      <c r="DC7" s="24">
        <v>89.79</v>
      </c>
      <c r="DD7" s="24">
        <v>90.42</v>
      </c>
      <c r="DE7" s="24">
        <v>90.72</v>
      </c>
      <c r="DF7" s="24">
        <v>91.07</v>
      </c>
      <c r="DG7" s="24">
        <v>90.67</v>
      </c>
      <c r="DH7" s="24">
        <v>95.82</v>
      </c>
      <c r="DI7" s="24"/>
      <c r="DJ7" s="24"/>
      <c r="DK7" s="24"/>
      <c r="DL7" s="24"/>
      <c r="DM7" s="24"/>
      <c r="DN7" s="24"/>
      <c r="DO7" s="24"/>
      <c r="DP7" s="24"/>
      <c r="DQ7" s="24"/>
      <c r="DR7" s="24"/>
      <c r="DS7" s="24"/>
      <c r="DT7" s="24"/>
      <c r="DU7" s="24"/>
      <c r="DV7" s="24"/>
      <c r="DW7" s="24"/>
      <c r="DX7" s="24"/>
      <c r="DY7" s="24"/>
      <c r="DZ7" s="24"/>
      <c r="EA7" s="24"/>
      <c r="EB7" s="24"/>
      <c r="EC7" s="24"/>
      <c r="ED7" s="24"/>
      <c r="EE7" s="24">
        <v>0.67</v>
      </c>
      <c r="EF7" s="24">
        <v>0.43</v>
      </c>
      <c r="EG7" s="24">
        <v>0</v>
      </c>
      <c r="EH7" s="24">
        <v>0</v>
      </c>
      <c r="EI7" s="24">
        <v>0</v>
      </c>
      <c r="EJ7" s="24">
        <v>0.21</v>
      </c>
      <c r="EK7" s="24">
        <v>0.17</v>
      </c>
      <c r="EL7" s="24">
        <v>0.15</v>
      </c>
      <c r="EM7" s="24">
        <v>0.15</v>
      </c>
      <c r="EN7" s="24">
        <v>0.12</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2024-02-06T07:35:57Z</cp:lastPrinted>
  <dcterms:created xsi:type="dcterms:W3CDTF">2023-12-12T02:46:16Z</dcterms:created>
  <dcterms:modified xsi:type="dcterms:W3CDTF">2024-02-06T07:35:57Z</dcterms:modified>
  <cp:category/>
</cp:coreProperties>
</file>