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tr_admin\Desktop\【宮城県市町村課】公営企業に係る経営比較分析表（令和４年度決算）の分析等について(依頼）\"/>
    </mc:Choice>
  </mc:AlternateContent>
  <workbookProtection workbookAlgorithmName="SHA-512" workbookHashValue="d+e9P410rqy8uuTcJwy9uJY7Lzh6P6M/Zej4Tp3nT5O32/sYbIaYR9QmMCaEeolOGRhScBtIM4a/x8EPuXv2pw==" workbookSaltValue="uj9W/NHM223gOF1tlJ0ub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I10" i="4"/>
  <c r="B10" i="4"/>
  <c r="AT8" i="4"/>
  <c r="AL8" i="4"/>
  <c r="W8" i="4"/>
  <c r="P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<sst xmlns="http://schemas.openxmlformats.org/spreadsheetml/2006/main" count="278" uniqueCount="117">
  <si>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</si>
  <si>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</si>
  <si>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</si>
  <si>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</si>
  <si>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</si>
  <si>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</si>
  <si>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</si>
  <si>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</si>
  <si>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</si>
  <si>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</si>
  <si>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</si>
  <si>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</si>
  <si>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</si>
  <si>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</si>
  <si>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</si>
  <si>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</si>
  <si>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</si>
  <si>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</si>
  <si>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</si>
  <si>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</si>
  <si>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</si>
  <si>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</si>
  <si>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</si>
  <si>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</si>
  <si>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</si>
  <si>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</si>
  <si>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</si>
  <si>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</si>
  <si>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</si>
  <si>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</si>
  <si>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</si>
  <si>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</si>
  <si>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</si>
  <si>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</si>
  <si>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</si>
  <si>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</si>
  <si>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</si>
  <si>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</si>
  <si>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</si>
  <si>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</si>
  <si>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</si>
  <si>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</si>
  <si>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</si>
  <si>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</si>
  <si>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</si>
  <si>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</si>
  <si>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</si>
  <si>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</si>
  <si>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</si>
  <si>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</si>
  <si>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</si>
  <si>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</si>
  <si>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</si>
  <si>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</si>
  <si>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</si>
  <si>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</si>
  <si>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</si>
  <si>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</si>
  <si>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</si>
  <si>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</si>
  <si>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</si>
  <si>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</si>
  <si>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</si>
  <si>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</si>
  <si>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</si>
  <si>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</si>
  <si>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</si>
  <si>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</si>
  <si>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</si>
  <si>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</si>
  <si>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</si>
  <si>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</si>
  <si>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</si>
  <si>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</si>
  <si>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</si>
  <si>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</si>
  <si>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</si>
  <si>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</si>
  <si>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</si>
  <si>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</si>
  <si>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</si>
  <si>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</si>
  <si>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</si>
  <si>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</si>
  <si>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</si>
  <si>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</si>
  <si>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</si>
  <si>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</si>
  <si>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</si>
  <si>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</si>
  <si>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</si>
  <si>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</si>
  <si>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</si>
  <si>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</si>
  <si>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</si>
  <si>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</si>
  <si>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亘理町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</si>
  <si>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</si>
  <si>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</si>
  <si>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</si>
  <si>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</si>
  <si>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</si>
  <si>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</si>
  <si>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</si>
  <si>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</si>
  <si>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</si>
  <si>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</si>
  <si>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</si>
  <si>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</si>
  <si>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</si>
  <si>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</si>
  <si>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</si>
  <si>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</si>
  <si>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</si>
  <si>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町の下水道事業は平成2年度から開始しているため、比較的新しい状況と考える。そのため、老朽化が著しい資産は少ないが、今後、年数の経過に伴い資産の更新は続くので、ストックマネジメントによる計画的な更新を行い単年度に負担が集中しないよう取り組んでいく。</t>
    <rPh sb="0" eb="2">
      <t>ホンチョウ</t>
    </rPh>
    <rPh sb="3" eb="6">
      <t>ゲスイドウ</t>
    </rPh>
    <rPh sb="6" eb="8">
      <t>ジギョウ</t>
    </rPh>
    <rPh sb="9" eb="11">
      <t>ヘイセイ</t>
    </rPh>
    <rPh sb="12" eb="14">
      <t>ネンド</t>
    </rPh>
    <rPh sb="16" eb="18">
      <t>カイシ</t>
    </rPh>
    <rPh sb="25" eb="28">
      <t>ヒカクテキ</t>
    </rPh>
    <rPh sb="28" eb="29">
      <t>アタラ</t>
    </rPh>
    <rPh sb="31" eb="33">
      <t>ジョウキョウ</t>
    </rPh>
    <rPh sb="34" eb="35">
      <t>カンガ</t>
    </rPh>
    <rPh sb="43" eb="46">
      <t>ロウキュウカ</t>
    </rPh>
    <rPh sb="47" eb="48">
      <t>イチジル</t>
    </rPh>
    <rPh sb="50" eb="52">
      <t>シサン</t>
    </rPh>
    <rPh sb="53" eb="54">
      <t>スク</t>
    </rPh>
    <rPh sb="58" eb="60">
      <t>コンゴ</t>
    </rPh>
    <rPh sb="61" eb="63">
      <t>ネンスウ</t>
    </rPh>
    <rPh sb="64" eb="66">
      <t>ケイカ</t>
    </rPh>
    <rPh sb="67" eb="68">
      <t>トモナ</t>
    </rPh>
    <rPh sb="69" eb="71">
      <t>シサン</t>
    </rPh>
    <rPh sb="72" eb="74">
      <t>コウシン</t>
    </rPh>
    <rPh sb="75" eb="76">
      <t>ツヅ</t>
    </rPh>
    <rPh sb="93" eb="96">
      <t>ケイカクテキ</t>
    </rPh>
    <rPh sb="97" eb="99">
      <t>コウシン</t>
    </rPh>
    <rPh sb="100" eb="101">
      <t>オコナ</t>
    </rPh>
    <rPh sb="102" eb="105">
      <t>タンネンド</t>
    </rPh>
    <rPh sb="106" eb="108">
      <t>フタン</t>
    </rPh>
    <rPh sb="109" eb="111">
      <t>シュウチュウ</t>
    </rPh>
    <rPh sb="116" eb="117">
      <t>ト</t>
    </rPh>
    <rPh sb="118" eb="119">
      <t>ク</t>
    </rPh>
    <phoneticPr fontId="4"/>
  </si>
  <si>
    <t>令和2年4月1日より法適化へ移行した。
①は単年度数値が黒字であり、類似団体と比較しても高い状況を維持している。
②は欠損金がない状況を表している。
③は短期的債務に対する支払い能力の数値で、単年度負債に対応する資金化できる資産が少ないことを表している。4年度の決算においても、過去の本管整備に対する企業債償還の要因が大きく流動比率が低い状況だが、今後下水道の本管整備の完了に伴い現金の増加と負債の減少により徐々に改善していくと考えられる。
④は使用料収入に対する企業債残高の割合だが、現在も本管整備の拡張事業を行っている以上やむを得ないと考えられるが、令和7年度に拡張事業が完了予定であることから今後は徐々に減少していくと考えられる。
⑤は使用料で回収すべき経費に対する指標であるが、類似団体と比較しても高い状況を維持している。
⑥は有収水量1㎥あたりの汚水処理費用を表している。本町は汚水処理を流域下水道で行っているため、本町の努力のみで下がることはないが、流域下水道を運営する宮城県と協議を重ねることで上昇することを抑制するとともに維持管理費の削減に努めていきたい。
⑦は汚水処理能力を表しているが、前述のとおり流域下水道での処理のみのため、指標がない。
⑧は下水道への接続率を表しているが類似団体平均とほぼ同じ水準である。現在拡張事業を行っているため、完了までは同水準、その後は上昇していくと考えられる。</t>
    <rPh sb="0" eb="2">
      <t>レイワ</t>
    </rPh>
    <rPh sb="3" eb="4">
      <t>ネン</t>
    </rPh>
    <rPh sb="5" eb="6">
      <t>ガツ</t>
    </rPh>
    <rPh sb="7" eb="8">
      <t>ヒ</t>
    </rPh>
    <rPh sb="10" eb="11">
      <t>ホウ</t>
    </rPh>
    <rPh sb="11" eb="12">
      <t>テキ</t>
    </rPh>
    <rPh sb="12" eb="13">
      <t>カ</t>
    </rPh>
    <rPh sb="14" eb="16">
      <t>イコウ</t>
    </rPh>
    <rPh sb="22" eb="25">
      <t>タンネンド</t>
    </rPh>
    <rPh sb="25" eb="27">
      <t>スウチ</t>
    </rPh>
    <rPh sb="28" eb="30">
      <t>クロジ</t>
    </rPh>
    <rPh sb="34" eb="36">
      <t>ルイジ</t>
    </rPh>
    <rPh sb="36" eb="38">
      <t>ダンタイ</t>
    </rPh>
    <rPh sb="39" eb="41">
      <t>ヒカク</t>
    </rPh>
    <rPh sb="44" eb="45">
      <t>タカ</t>
    </rPh>
    <rPh sb="46" eb="48">
      <t>ジョウキョウ</t>
    </rPh>
    <rPh sb="49" eb="51">
      <t>イジ</t>
    </rPh>
    <rPh sb="59" eb="62">
      <t>ケッソンキン</t>
    </rPh>
    <rPh sb="65" eb="67">
      <t>ジョウキョウ</t>
    </rPh>
    <rPh sb="68" eb="69">
      <t>アラワ</t>
    </rPh>
    <rPh sb="77" eb="80">
      <t>タンキテキ</t>
    </rPh>
    <rPh sb="80" eb="82">
      <t>サイム</t>
    </rPh>
    <rPh sb="83" eb="84">
      <t>タイ</t>
    </rPh>
    <rPh sb="86" eb="88">
      <t>シハラ</t>
    </rPh>
    <rPh sb="89" eb="91">
      <t>ノウリョク</t>
    </rPh>
    <rPh sb="92" eb="94">
      <t>スウチ</t>
    </rPh>
    <rPh sb="102" eb="104">
      <t>タイオウ</t>
    </rPh>
    <rPh sb="106" eb="108">
      <t>シキン</t>
    </rPh>
    <rPh sb="108" eb="109">
      <t>カ</t>
    </rPh>
    <rPh sb="112" eb="114">
      <t>シサン</t>
    </rPh>
    <rPh sb="115" eb="116">
      <t>スク</t>
    </rPh>
    <rPh sb="121" eb="122">
      <t>アラワ</t>
    </rPh>
    <rPh sb="128" eb="130">
      <t>ネンド</t>
    </rPh>
    <rPh sb="131" eb="133">
      <t>ケッサン</t>
    </rPh>
    <rPh sb="139" eb="141">
      <t>カコ</t>
    </rPh>
    <rPh sb="142" eb="144">
      <t>ホンカン</t>
    </rPh>
    <rPh sb="144" eb="146">
      <t>セイビ</t>
    </rPh>
    <rPh sb="147" eb="148">
      <t>タイ</t>
    </rPh>
    <rPh sb="150" eb="152">
      <t>キギョウ</t>
    </rPh>
    <rPh sb="152" eb="153">
      <t>サイ</t>
    </rPh>
    <rPh sb="153" eb="155">
      <t>ショウカン</t>
    </rPh>
    <rPh sb="156" eb="158">
      <t>ヨウイン</t>
    </rPh>
    <rPh sb="159" eb="160">
      <t>オオ</t>
    </rPh>
    <rPh sb="162" eb="164">
      <t>リュウドウ</t>
    </rPh>
    <rPh sb="164" eb="166">
      <t>ヒリツ</t>
    </rPh>
    <rPh sb="174" eb="176">
      <t>コンゴ</t>
    </rPh>
    <rPh sb="180" eb="182">
      <t>ホンカン</t>
    </rPh>
    <rPh sb="182" eb="184">
      <t>セイビ</t>
    </rPh>
    <rPh sb="185" eb="187">
      <t>カンリョウ</t>
    </rPh>
    <rPh sb="188" eb="189">
      <t>トモナ</t>
    </rPh>
    <rPh sb="190" eb="192">
      <t>ゲンキン</t>
    </rPh>
    <rPh sb="193" eb="195">
      <t>ゾウカ</t>
    </rPh>
    <rPh sb="196" eb="198">
      <t>フサイ</t>
    </rPh>
    <rPh sb="199" eb="201">
      <t>ゲンショウ</t>
    </rPh>
    <rPh sb="204" eb="206">
      <t>ジョジョ</t>
    </rPh>
    <rPh sb="207" eb="209">
      <t>カイゼン</t>
    </rPh>
    <rPh sb="214" eb="215">
      <t>カンガ</t>
    </rPh>
    <rPh sb="223" eb="226">
      <t>シヨウリョウ</t>
    </rPh>
    <rPh sb="226" eb="228">
      <t>シュウニュウ</t>
    </rPh>
    <rPh sb="229" eb="230">
      <t>タイ</t>
    </rPh>
    <rPh sb="232" eb="234">
      <t>キギョウ</t>
    </rPh>
    <rPh sb="234" eb="235">
      <t>サイ</t>
    </rPh>
    <rPh sb="235" eb="237">
      <t>ザンダカ</t>
    </rPh>
    <rPh sb="238" eb="240">
      <t>ワリアイ</t>
    </rPh>
    <rPh sb="243" eb="245">
      <t>ゲンザイ</t>
    </rPh>
    <rPh sb="246" eb="248">
      <t>ホンカン</t>
    </rPh>
    <rPh sb="248" eb="250">
      <t>セイビ</t>
    </rPh>
    <rPh sb="251" eb="253">
      <t>カクチョウ</t>
    </rPh>
    <rPh sb="253" eb="255">
      <t>ジギョウ</t>
    </rPh>
    <rPh sb="256" eb="257">
      <t>オコナ</t>
    </rPh>
    <rPh sb="261" eb="263">
      <t>イジョウ</t>
    </rPh>
    <rPh sb="266" eb="267">
      <t>エ</t>
    </rPh>
    <rPh sb="270" eb="271">
      <t>カンガ</t>
    </rPh>
    <rPh sb="277" eb="279">
      <t>レイワ</t>
    </rPh>
    <rPh sb="280" eb="282">
      <t>ネンド</t>
    </rPh>
    <rPh sb="283" eb="285">
      <t>カクチョウ</t>
    </rPh>
    <rPh sb="285" eb="287">
      <t>ジギョウ</t>
    </rPh>
    <rPh sb="288" eb="290">
      <t>カンリョウ</t>
    </rPh>
    <rPh sb="290" eb="292">
      <t>ヨテイ</t>
    </rPh>
    <rPh sb="299" eb="301">
      <t>コンゴ</t>
    </rPh>
    <rPh sb="302" eb="304">
      <t>ジョジョ</t>
    </rPh>
    <rPh sb="305" eb="307">
      <t>ゲンショウ</t>
    </rPh>
    <rPh sb="312" eb="313">
      <t>カンガ</t>
    </rPh>
    <rPh sb="321" eb="324">
      <t>シヨウリョウ</t>
    </rPh>
    <rPh sb="325" eb="327">
      <t>カイシュウ</t>
    </rPh>
    <rPh sb="330" eb="332">
      <t>ケイヒ</t>
    </rPh>
    <rPh sb="333" eb="334">
      <t>タイ</t>
    </rPh>
    <rPh sb="336" eb="338">
      <t>シヒョウ</t>
    </rPh>
    <rPh sb="343" eb="345">
      <t>ルイジ</t>
    </rPh>
    <rPh sb="345" eb="347">
      <t>ダンタイ</t>
    </rPh>
    <rPh sb="348" eb="350">
      <t>ヒカク</t>
    </rPh>
    <rPh sb="353" eb="354">
      <t>タカ</t>
    </rPh>
    <rPh sb="355" eb="357">
      <t>ジョウキョウ</t>
    </rPh>
    <rPh sb="358" eb="360">
      <t>イジ</t>
    </rPh>
    <rPh sb="368" eb="370">
      <t>ユウシュウ</t>
    </rPh>
    <rPh sb="370" eb="372">
      <t>スイリョウ</t>
    </rPh>
    <rPh sb="378" eb="380">
      <t>オスイ</t>
    </rPh>
    <rPh sb="380" eb="382">
      <t>ショリ</t>
    </rPh>
    <rPh sb="382" eb="384">
      <t>ヒヨウ</t>
    </rPh>
    <rPh sb="385" eb="386">
      <t>アラワ</t>
    </rPh>
    <rPh sb="391" eb="393">
      <t>ホンチョウ</t>
    </rPh>
    <rPh sb="394" eb="396">
      <t>オスイ</t>
    </rPh>
    <rPh sb="396" eb="398">
      <t>ショリ</t>
    </rPh>
    <rPh sb="399" eb="401">
      <t>リュウイキ</t>
    </rPh>
    <rPh sb="401" eb="404">
      <t>ゲスイドウ</t>
    </rPh>
    <rPh sb="405" eb="406">
      <t>オコナ</t>
    </rPh>
    <rPh sb="413" eb="415">
      <t>ホンチョウ</t>
    </rPh>
    <rPh sb="416" eb="418">
      <t>ドリョク</t>
    </rPh>
    <rPh sb="421" eb="422">
      <t>サ</t>
    </rPh>
    <rPh sb="431" eb="433">
      <t>リュウイキ</t>
    </rPh>
    <rPh sb="433" eb="436">
      <t>ゲスイドウ</t>
    </rPh>
    <rPh sb="437" eb="439">
      <t>ウンエイ</t>
    </rPh>
    <rPh sb="441" eb="444">
      <t>ミヤギケン</t>
    </rPh>
    <rPh sb="445" eb="447">
      <t>キョウギ</t>
    </rPh>
    <rPh sb="448" eb="449">
      <t>カサ</t>
    </rPh>
    <rPh sb="454" eb="456">
      <t>ジョウショウ</t>
    </rPh>
    <rPh sb="461" eb="463">
      <t>ヨクセイ</t>
    </rPh>
    <rPh sb="469" eb="471">
      <t>イジ</t>
    </rPh>
    <rPh sb="471" eb="474">
      <t>カンリヒ</t>
    </rPh>
    <rPh sb="475" eb="477">
      <t>サクゲン</t>
    </rPh>
    <rPh sb="478" eb="479">
      <t>ツト</t>
    </rPh>
    <rPh sb="489" eb="491">
      <t>オスイ</t>
    </rPh>
    <rPh sb="491" eb="493">
      <t>ショリ</t>
    </rPh>
    <rPh sb="493" eb="495">
      <t>ノウリョク</t>
    </rPh>
    <rPh sb="496" eb="497">
      <t>アラワ</t>
    </rPh>
    <rPh sb="503" eb="505">
      <t>ゼンジュツ</t>
    </rPh>
    <rPh sb="509" eb="511">
      <t>リュウイキ</t>
    </rPh>
    <rPh sb="511" eb="514">
      <t>ゲスイドウ</t>
    </rPh>
    <rPh sb="516" eb="518">
      <t>ショリ</t>
    </rPh>
    <rPh sb="524" eb="526">
      <t>シヒョウ</t>
    </rPh>
    <rPh sb="533" eb="536">
      <t>ゲスイドウ</t>
    </rPh>
    <rPh sb="538" eb="540">
      <t>セツゾク</t>
    </rPh>
    <rPh sb="540" eb="541">
      <t>リツ</t>
    </rPh>
    <rPh sb="542" eb="543">
      <t>アラワ</t>
    </rPh>
    <rPh sb="548" eb="550">
      <t>ルイジ</t>
    </rPh>
    <rPh sb="550" eb="552">
      <t>ダンタイ</t>
    </rPh>
    <rPh sb="552" eb="554">
      <t>ヘイキン</t>
    </rPh>
    <rPh sb="557" eb="558">
      <t>オナ</t>
    </rPh>
    <rPh sb="559" eb="561">
      <t>スイジュン</t>
    </rPh>
    <rPh sb="565" eb="567">
      <t>ゲンザイ</t>
    </rPh>
    <rPh sb="567" eb="569">
      <t>カクチョウ</t>
    </rPh>
    <rPh sb="569" eb="571">
      <t>ジギョウ</t>
    </rPh>
    <rPh sb="572" eb="573">
      <t>オコナ</t>
    </rPh>
    <rPh sb="580" eb="582">
      <t>カンリョウ</t>
    </rPh>
    <rPh sb="585" eb="588">
      <t>ドウスイジュン</t>
    </rPh>
    <rPh sb="591" eb="592">
      <t>ゴ</t>
    </rPh>
    <rPh sb="593" eb="595">
      <t>ジョウショウ</t>
    </rPh>
    <rPh sb="600" eb="601">
      <t>カンガ</t>
    </rPh>
    <phoneticPr fontId="4"/>
  </si>
  <si>
    <t>本年度についても、比較的良好な状態であると考えられる。現状の課題としては、流動比率が低いこと、汚水処理原価が高いことが懸念点であるため、事業内容の精査や費用の削減及び県とも協議を行うことでゆっくりではあるが改善方向に向かうものと考えている。</t>
    <rPh sb="0" eb="3">
      <t>ホンネンド</t>
    </rPh>
    <rPh sb="9" eb="12">
      <t>ヒカクテキ</t>
    </rPh>
    <rPh sb="12" eb="14">
      <t>リョウコウ</t>
    </rPh>
    <rPh sb="15" eb="17">
      <t>ジョウタイ</t>
    </rPh>
    <rPh sb="21" eb="22">
      <t>カンガ</t>
    </rPh>
    <rPh sb="27" eb="29">
      <t>ゲンジョウ</t>
    </rPh>
    <rPh sb="30" eb="32">
      <t>カダイ</t>
    </rPh>
    <rPh sb="37" eb="39">
      <t>リュウドウ</t>
    </rPh>
    <rPh sb="39" eb="41">
      <t>ヒリツ</t>
    </rPh>
    <rPh sb="42" eb="43">
      <t>ヒク</t>
    </rPh>
    <rPh sb="47" eb="49">
      <t>オスイ</t>
    </rPh>
    <rPh sb="49" eb="51">
      <t>ショリ</t>
    </rPh>
    <rPh sb="51" eb="53">
      <t>ゲンカ</t>
    </rPh>
    <rPh sb="54" eb="55">
      <t>タカ</t>
    </rPh>
    <rPh sb="59" eb="62">
      <t>ケネンテン</t>
    </rPh>
    <rPh sb="68" eb="70">
      <t>ジギョウ</t>
    </rPh>
    <rPh sb="70" eb="72">
      <t>ナイヨウ</t>
    </rPh>
    <rPh sb="73" eb="75">
      <t>セイサ</t>
    </rPh>
    <rPh sb="76" eb="78">
      <t>ヒヨウ</t>
    </rPh>
    <rPh sb="79" eb="81">
      <t>サクゲン</t>
    </rPh>
    <rPh sb="81" eb="82">
      <t>オヨ</t>
    </rPh>
    <rPh sb="83" eb="84">
      <t>ケン</t>
    </rPh>
    <rPh sb="86" eb="88">
      <t>キョウギ</t>
    </rPh>
    <rPh sb="89" eb="90">
      <t>オコナ</t>
    </rPh>
    <rPh sb="103" eb="105">
      <t>カイゼン</t>
    </rPh>
    <rPh sb="105" eb="107">
      <t>ホウコウ</t>
    </rPh>
    <rPh sb="108" eb="109">
      <t>ム</t>
    </rPh>
    <rPh sb="114" eb="11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</si>
</sst>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0.15</c:v>
                </c:pt>
                <c:pt idx="3">
                  <c:v>0.16</c:v>
                </c:pt>
                <c:pt idx="4">
                  <c:v>0.26</c:v>
                </c:pt>
              </c:numCache>
            </c:numRef>
          </c:val>
          <c:extLst>
            <c:ext xmlns:c16="http://schemas.microsoft.com/office/drawing/2014/chart" uri="{C3380CC4-5D6E-409C-BE32-E72D297353CC}">
              <c16:uniqueId val="{00000000-87F9-434B-989A-48B6186FDF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87F9-434B-989A-48B6186FDF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AC-49A5-A61F-1A280DBC1D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32AC-49A5-A61F-1A280DBC1D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90.97</c:v>
                </c:pt>
                <c:pt idx="3">
                  <c:v>90.8</c:v>
                </c:pt>
                <c:pt idx="4">
                  <c:v>91.23</c:v>
                </c:pt>
              </c:numCache>
            </c:numRef>
          </c:val>
          <c:extLst>
            <c:ext xmlns:c16="http://schemas.microsoft.com/office/drawing/2014/chart" uri="{C3380CC4-5D6E-409C-BE32-E72D297353CC}">
              <c16:uniqueId val="{00000000-0542-4333-827A-A5DFB58E28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0542-4333-827A-A5DFB58E28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132.08000000000001</c:v>
                </c:pt>
                <c:pt idx="3">
                  <c:v>128.54</c:v>
                </c:pt>
                <c:pt idx="4">
                  <c:v>132.72999999999999</c:v>
                </c:pt>
              </c:numCache>
            </c:numRef>
          </c:val>
          <c:extLst>
            <c:ext xmlns:c16="http://schemas.microsoft.com/office/drawing/2014/chart" uri="{C3380CC4-5D6E-409C-BE32-E72D297353CC}">
              <c16:uniqueId val="{00000000-C51B-4F40-9D21-0798B8E35C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C51B-4F40-9D21-0798B8E35C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2.99</c:v>
                </c:pt>
                <c:pt idx="3">
                  <c:v>5.97</c:v>
                </c:pt>
                <c:pt idx="4">
                  <c:v>8.67</c:v>
                </c:pt>
              </c:numCache>
            </c:numRef>
          </c:val>
          <c:extLst>
            <c:ext xmlns:c16="http://schemas.microsoft.com/office/drawing/2014/chart" uri="{C3380CC4-5D6E-409C-BE32-E72D297353CC}">
              <c16:uniqueId val="{00000000-C540-4920-9B97-90F9F081B0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C540-4920-9B97-90F9F081B0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4CE-40FA-A6D7-C331899A83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44CE-40FA-A6D7-C331899A83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67-473E-A72F-AA497DAA719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D067-473E-A72F-AA497DAA719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49.8</c:v>
                </c:pt>
                <c:pt idx="3">
                  <c:v>41.08</c:v>
                </c:pt>
                <c:pt idx="4">
                  <c:v>50</c:v>
                </c:pt>
              </c:numCache>
            </c:numRef>
          </c:val>
          <c:extLst>
            <c:ext xmlns:c16="http://schemas.microsoft.com/office/drawing/2014/chart" uri="{C3380CC4-5D6E-409C-BE32-E72D297353CC}">
              <c16:uniqueId val="{00000000-D9B3-425E-BDC7-2153EA5074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D9B3-425E-BDC7-2153EA5074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1873.56</c:v>
                </c:pt>
                <c:pt idx="3">
                  <c:v>1777</c:v>
                </c:pt>
                <c:pt idx="4">
                  <c:v>1690.6</c:v>
                </c:pt>
              </c:numCache>
            </c:numRef>
          </c:val>
          <c:extLst>
            <c:ext xmlns:c16="http://schemas.microsoft.com/office/drawing/2014/chart" uri="{C3380CC4-5D6E-409C-BE32-E72D297353CC}">
              <c16:uniqueId val="{00000000-EEBD-4393-8BD7-6B09477B9F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EEBD-4393-8BD7-6B09477B9F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110.1</c:v>
                </c:pt>
                <c:pt idx="3">
                  <c:v>126.18</c:v>
                </c:pt>
                <c:pt idx="4">
                  <c:v>104.05</c:v>
                </c:pt>
              </c:numCache>
            </c:numRef>
          </c:val>
          <c:extLst>
            <c:ext xmlns:c16="http://schemas.microsoft.com/office/drawing/2014/chart" uri="{C3380CC4-5D6E-409C-BE32-E72D297353CC}">
              <c16:uniqueId val="{00000000-B517-4342-858A-0454424E61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B517-4342-858A-0454424E61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162.29</c:v>
                </c:pt>
                <c:pt idx="3">
                  <c:v>141.65</c:v>
                </c:pt>
                <c:pt idx="4">
                  <c:v>172.34</c:v>
                </c:pt>
              </c:numCache>
            </c:numRef>
          </c:val>
          <c:extLst>
            <c:ext xmlns:c16="http://schemas.microsoft.com/office/drawing/2014/chart" uri="{C3380CC4-5D6E-409C-BE32-E72D297353CC}">
              <c16:uniqueId val="{00000000-253E-4E74-B6EF-D78B9B1FE5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253E-4E74-B6EF-D78B9B1FE5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宮城県　亘理町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46">
        <f>データ!S6</f>
        <v>33270</v>
      </c>
      <c r="AM8" s="46"/>
      <c r="AN8" s="46"/>
      <c r="AO8" s="46"/>
      <c r="AP8" s="46"/>
      <c r="AQ8" s="46"/>
      <c r="AR8" s="46"/>
      <c r="AS8" s="46"/>
      <c r="AT8" s="45">
        <f>データ!T6</f>
        <v>73.599999999999994</v>
      </c>
      <c r="AU8" s="45"/>
      <c r="AV8" s="45"/>
      <c r="AW8" s="45"/>
      <c r="AX8" s="45"/>
      <c r="AY8" s="45"/>
      <c r="AZ8" s="45"/>
      <c r="BA8" s="45"/>
      <c r="BB8" s="45">
        <f>データ!U6</f>
        <v>452.04</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59.19</v>
      </c>
      <c r="J10" s="45"/>
      <c r="K10" s="45"/>
      <c r="L10" s="45"/>
      <c r="M10" s="45"/>
      <c r="N10" s="45"/>
      <c r="O10" s="45"/>
      <c r="P10" s="45">
        <f>データ!P6</f>
        <v>81.540000000000006</v>
      </c>
      <c r="Q10" s="45"/>
      <c r="R10" s="45"/>
      <c r="S10" s="45"/>
      <c r="T10" s="45"/>
      <c r="U10" s="45"/>
      <c r="V10" s="45"/>
      <c r="W10" s="45">
        <f>データ!Q6</f>
        <v>97.45</v>
      </c>
      <c r="X10" s="45"/>
      <c r="Y10" s="45"/>
      <c r="Z10" s="45"/>
      <c r="AA10" s="45"/>
      <c r="AB10" s="45"/>
      <c r="AC10" s="45"/>
      <c r="AD10" s="46">
        <f>データ!R6</f>
        <v>3575</v>
      </c>
      <c r="AE10" s="46"/>
      <c r="AF10" s="46"/>
      <c r="AG10" s="46"/>
      <c r="AH10" s="46"/>
      <c r="AI10" s="46"/>
      <c r="AJ10" s="46"/>
      <c r="AK10" s="2"/>
      <c r="AL10" s="46">
        <f>データ!V6</f>
        <v>27019</v>
      </c>
      <c r="AM10" s="46"/>
      <c r="AN10" s="46"/>
      <c r="AO10" s="46"/>
      <c r="AP10" s="46"/>
      <c r="AQ10" s="46"/>
      <c r="AR10" s="46"/>
      <c r="AS10" s="46"/>
      <c r="AT10" s="45">
        <f>データ!W6</f>
        <v>9.81</v>
      </c>
      <c r="AU10" s="45"/>
      <c r="AV10" s="45"/>
      <c r="AW10" s="45"/>
      <c r="AX10" s="45"/>
      <c r="AY10" s="45"/>
      <c r="AZ10" s="45"/>
      <c r="BA10" s="45"/>
      <c r="BB10" s="45">
        <f>データ!X6</f>
        <v>2754.23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sk0/v5D8e2kYvCEYEOpUXakWGnLx7gD8sGrGCnQW3xWQC6951WpBtLA4SGK0/nCKi9fJ0BcTxhGzODRMczKjw==" saltValue="Dc7lgcEkDYn78PafThev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43613</v>
      </c>
      <c r="D6" s="19">
        <f t="shared" si="3"/>
        <v>46</v>
      </c>
      <c r="E6" s="19">
        <f t="shared" si="3"/>
        <v>17</v>
      </c>
      <c r="F6" s="19">
        <f t="shared" si="3"/>
        <v>1</v>
      </c>
      <c r="G6" s="19">
        <f t="shared" si="3"/>
        <v>0</v>
      </c>
      <c r="H6" s="19" t="str">
        <f t="shared" si="3"/>
        <v>宮城県　亘理町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59.19</v>
      </c>
      <c r="P6" s="20">
        <f t="shared" si="3"/>
        <v>81.540000000000006</v>
      </c>
      <c r="Q6" s="20">
        <f t="shared" si="3"/>
        <v>97.45</v>
      </c>
      <c r="R6" s="20">
        <f t="shared" si="3"/>
        <v>3575</v>
      </c>
      <c r="S6" s="20">
        <f t="shared" si="3"/>
        <v>33270</v>
      </c>
      <c r="T6" s="20">
        <f t="shared" si="3"/>
        <v>73.599999999999994</v>
      </c>
      <c r="U6" s="20">
        <f t="shared" si="3"/>
        <v>452.04</v>
      </c>
      <c r="V6" s="20">
        <f t="shared" si="3"/>
        <v>27019</v>
      </c>
      <c r="W6" s="20">
        <f t="shared" si="3"/>
        <v>9.81</v>
      </c>
      <c r="X6" s="20">
        <f t="shared" si="3"/>
        <v>2754.23</v>
      </c>
      <c r="Y6" s="21" t="str">
        <f>IF(Y7="",NA(),Y7)</f>
        <v>-</v>
      </c>
      <c r="Z6" s="21" t="str">
        <f t="shared" ref="Z6:AH6" si="4">IF(Z7="",NA(),Z7)</f>
        <v>-</v>
      </c>
      <c r="AA6" s="21">
        <f t="shared" si="4"/>
        <v>132.08000000000001</v>
      </c>
      <c r="AB6" s="21">
        <f t="shared" si="4"/>
        <v>128.54</v>
      </c>
      <c r="AC6" s="21">
        <f t="shared" si="4"/>
        <v>132.72999999999999</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49.8</v>
      </c>
      <c r="AX6" s="21">
        <f t="shared" si="6"/>
        <v>41.08</v>
      </c>
      <c r="AY6" s="21">
        <f t="shared" si="6"/>
        <v>50</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1873.56</v>
      </c>
      <c r="BI6" s="21">
        <f t="shared" si="7"/>
        <v>1777</v>
      </c>
      <c r="BJ6" s="21">
        <f t="shared" si="7"/>
        <v>1690.6</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110.1</v>
      </c>
      <c r="BT6" s="21">
        <f t="shared" si="8"/>
        <v>126.18</v>
      </c>
      <c r="BU6" s="21">
        <f t="shared" si="8"/>
        <v>104.05</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162.29</v>
      </c>
      <c r="CE6" s="21">
        <f t="shared" si="9"/>
        <v>141.65</v>
      </c>
      <c r="CF6" s="21">
        <f t="shared" si="9"/>
        <v>172.34</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90.97</v>
      </c>
      <c r="DA6" s="21">
        <f t="shared" si="11"/>
        <v>90.8</v>
      </c>
      <c r="DB6" s="21">
        <f t="shared" si="11"/>
        <v>91.23</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2.99</v>
      </c>
      <c r="DL6" s="21">
        <f t="shared" si="12"/>
        <v>5.97</v>
      </c>
      <c r="DM6" s="21">
        <f t="shared" si="12"/>
        <v>8.67</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1">
        <f t="shared" si="14"/>
        <v>0.15</v>
      </c>
      <c r="EH6" s="21">
        <f t="shared" si="14"/>
        <v>0.16</v>
      </c>
      <c r="EI6" s="21">
        <f t="shared" si="14"/>
        <v>0.26</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2">
      <c r="A7" s="14"/>
      <c r="B7" s="23">
        <v>2022</v>
      </c>
      <c r="C7" s="23">
        <v>43613</v>
      </c>
      <c r="D7" s="23">
        <v>46</v>
      </c>
      <c r="E7" s="23">
        <v>17</v>
      </c>
      <c r="F7" s="23">
        <v>1</v>
      </c>
      <c r="G7" s="23">
        <v>0</v>
      </c>
      <c r="H7" s="23" t="s">
        <v>96</v>
      </c>
      <c r="I7" s="23" t="s">
        <v>97</v>
      </c>
      <c r="J7" s="23" t="s">
        <v>98</v>
      </c>
      <c r="K7" s="23" t="s">
        <v>99</v>
      </c>
      <c r="L7" s="23" t="s">
        <v>100</v>
      </c>
      <c r="M7" s="23" t="s">
        <v>101</v>
      </c>
      <c r="N7" s="24" t="s">
        <v>102</v>
      </c>
      <c r="O7" s="24">
        <v>59.19</v>
      </c>
      <c r="P7" s="24">
        <v>81.540000000000006</v>
      </c>
      <c r="Q7" s="24">
        <v>97.45</v>
      </c>
      <c r="R7" s="24">
        <v>3575</v>
      </c>
      <c r="S7" s="24">
        <v>33270</v>
      </c>
      <c r="T7" s="24">
        <v>73.599999999999994</v>
      </c>
      <c r="U7" s="24">
        <v>452.04</v>
      </c>
      <c r="V7" s="24">
        <v>27019</v>
      </c>
      <c r="W7" s="24">
        <v>9.81</v>
      </c>
      <c r="X7" s="24">
        <v>2754.23</v>
      </c>
      <c r="Y7" s="24" t="s">
        <v>102</v>
      </c>
      <c r="Z7" s="24" t="s">
        <v>102</v>
      </c>
      <c r="AA7" s="24">
        <v>132.08000000000001</v>
      </c>
      <c r="AB7" s="24">
        <v>128.54</v>
      </c>
      <c r="AC7" s="24">
        <v>132.72999999999999</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49.8</v>
      </c>
      <c r="AX7" s="24">
        <v>41.08</v>
      </c>
      <c r="AY7" s="24">
        <v>50</v>
      </c>
      <c r="AZ7" s="24" t="s">
        <v>102</v>
      </c>
      <c r="BA7" s="24" t="s">
        <v>102</v>
      </c>
      <c r="BB7" s="24">
        <v>55.6</v>
      </c>
      <c r="BC7" s="24">
        <v>59.4</v>
      </c>
      <c r="BD7" s="24">
        <v>68.27</v>
      </c>
      <c r="BE7" s="24">
        <v>73.44</v>
      </c>
      <c r="BF7" s="24" t="s">
        <v>102</v>
      </c>
      <c r="BG7" s="24" t="s">
        <v>102</v>
      </c>
      <c r="BH7" s="24">
        <v>1873.56</v>
      </c>
      <c r="BI7" s="24">
        <v>1777</v>
      </c>
      <c r="BJ7" s="24">
        <v>1690.6</v>
      </c>
      <c r="BK7" s="24" t="s">
        <v>102</v>
      </c>
      <c r="BL7" s="24" t="s">
        <v>102</v>
      </c>
      <c r="BM7" s="24">
        <v>789.08</v>
      </c>
      <c r="BN7" s="24">
        <v>747.84</v>
      </c>
      <c r="BO7" s="24">
        <v>804.98</v>
      </c>
      <c r="BP7" s="24">
        <v>652.82000000000005</v>
      </c>
      <c r="BQ7" s="24" t="s">
        <v>102</v>
      </c>
      <c r="BR7" s="24" t="s">
        <v>102</v>
      </c>
      <c r="BS7" s="24">
        <v>110.1</v>
      </c>
      <c r="BT7" s="24">
        <v>126.18</v>
      </c>
      <c r="BU7" s="24">
        <v>104.05</v>
      </c>
      <c r="BV7" s="24" t="s">
        <v>102</v>
      </c>
      <c r="BW7" s="24" t="s">
        <v>102</v>
      </c>
      <c r="BX7" s="24">
        <v>88.25</v>
      </c>
      <c r="BY7" s="24">
        <v>90.17</v>
      </c>
      <c r="BZ7" s="24">
        <v>88.71</v>
      </c>
      <c r="CA7" s="24">
        <v>97.61</v>
      </c>
      <c r="CB7" s="24" t="s">
        <v>102</v>
      </c>
      <c r="CC7" s="24" t="s">
        <v>102</v>
      </c>
      <c r="CD7" s="24">
        <v>162.29</v>
      </c>
      <c r="CE7" s="24">
        <v>141.65</v>
      </c>
      <c r="CF7" s="24">
        <v>172.34</v>
      </c>
      <c r="CG7" s="24" t="s">
        <v>102</v>
      </c>
      <c r="CH7" s="24" t="s">
        <v>102</v>
      </c>
      <c r="CI7" s="24">
        <v>176.37</v>
      </c>
      <c r="CJ7" s="24">
        <v>173.17</v>
      </c>
      <c r="CK7" s="24">
        <v>174.8</v>
      </c>
      <c r="CL7" s="24">
        <v>138.29</v>
      </c>
      <c r="CM7" s="24" t="s">
        <v>102</v>
      </c>
      <c r="CN7" s="24" t="s">
        <v>102</v>
      </c>
      <c r="CO7" s="24" t="s">
        <v>102</v>
      </c>
      <c r="CP7" s="24" t="s">
        <v>102</v>
      </c>
      <c r="CQ7" s="24" t="s">
        <v>102</v>
      </c>
      <c r="CR7" s="24" t="s">
        <v>102</v>
      </c>
      <c r="CS7" s="24" t="s">
        <v>102</v>
      </c>
      <c r="CT7" s="24">
        <v>56.72</v>
      </c>
      <c r="CU7" s="24">
        <v>56.43</v>
      </c>
      <c r="CV7" s="24">
        <v>55.82</v>
      </c>
      <c r="CW7" s="24">
        <v>59.1</v>
      </c>
      <c r="CX7" s="24" t="s">
        <v>102</v>
      </c>
      <c r="CY7" s="24" t="s">
        <v>102</v>
      </c>
      <c r="CZ7" s="24">
        <v>90.97</v>
      </c>
      <c r="DA7" s="24">
        <v>90.8</v>
      </c>
      <c r="DB7" s="24">
        <v>91.23</v>
      </c>
      <c r="DC7" s="24" t="s">
        <v>102</v>
      </c>
      <c r="DD7" s="24" t="s">
        <v>102</v>
      </c>
      <c r="DE7" s="24">
        <v>90.72</v>
      </c>
      <c r="DF7" s="24">
        <v>91.07</v>
      </c>
      <c r="DG7" s="24">
        <v>90.67</v>
      </c>
      <c r="DH7" s="24">
        <v>95.82</v>
      </c>
      <c r="DI7" s="24" t="s">
        <v>102</v>
      </c>
      <c r="DJ7" s="24" t="s">
        <v>102</v>
      </c>
      <c r="DK7" s="24">
        <v>2.99</v>
      </c>
      <c r="DL7" s="24">
        <v>5.97</v>
      </c>
      <c r="DM7" s="24">
        <v>8.67</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0.15</v>
      </c>
      <c r="EH7" s="24">
        <v>0.16</v>
      </c>
      <c r="EI7" s="24">
        <v>0.26</v>
      </c>
      <c r="EJ7" s="24" t="s">
        <v>102</v>
      </c>
      <c r="EK7" s="24" t="s">
        <v>102</v>
      </c>
      <c r="EL7" s="24">
        <v>0.15</v>
      </c>
      <c r="EM7" s="24">
        <v>0.15</v>
      </c>
      <c r="EN7" s="24">
        <v>0.12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亘理町　管理者</cp:lastModifiedBy>
  <cp:lastPrinted>2024-02-06T00:16:37Z</cp:lastPrinted>
  <dcterms:created xsi:type="dcterms:W3CDTF">2023-12-12T00:42:49Z</dcterms:created>
  <dcterms:modified xsi:type="dcterms:W3CDTF">2024-02-06T00:17:36Z</dcterms:modified>
  <cp:category/>
</cp:coreProperties>
</file>