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 R05年度\03 下水道管理係\03 庁内照会\02 公営企業に係る「経営比較分析表」の分析等\"/>
    </mc:Choice>
  </mc:AlternateContent>
  <xr:revisionPtr revIDLastSave="0" documentId="13_ncr:1_{04691F16-5787-419A-918A-38C089371FCA}" xr6:coauthVersionLast="47" xr6:coauthVersionMax="47" xr10:uidLastSave="{00000000-0000-0000-0000-000000000000}"/>
  <workbookProtection workbookAlgorithmName="SHA-512" workbookHashValue="+Xsb2/Oceu1q3gL+J3NBbpl+lSrr+UkFgeAlnfsOburMSaxGahmJzFhMput1uNGIgSIFODmagNi/sw/ovgL38w==" workbookSaltValue="KURslHoz54b8F8Au4f9/t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L10" i="4"/>
  <c r="AD10" i="4"/>
  <c r="B10" i="4"/>
  <c r="I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<sst xmlns="http://schemas.openxmlformats.org/spreadsheetml/2006/main" count="278" uniqueCount="117">
  <si>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</si>
  <si>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</si>
  <si>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</si>
  <si>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</si>
  <si>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</si>
  <si>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</si>
  <si>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</si>
  <si>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</si>
  <si>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</si>
  <si>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</si>
  <si>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</si>
  <si>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</si>
  <si>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</si>
  <si>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</si>
  <si>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</si>
  <si>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</si>
  <si>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</si>
  <si>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</si>
  <si>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</si>
  <si>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</si>
  <si>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</si>
  <si>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</si>
  <si>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</si>
  <si>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</si>
  <si>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</si>
  <si>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</si>
  <si>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</si>
  <si>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</si>
  <si>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</si>
  <si>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</si>
  <si>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</si>
  <si>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</si>
  <si>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</si>
  <si>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</si>
  <si>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</si>
  <si>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</si>
  <si>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</si>
  <si>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</si>
  <si>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</si>
  <si>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</si>
  <si>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</si>
  <si>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</si>
  <si>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</si>
  <si>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</si>
  <si>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</si>
  <si>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</si>
  <si>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</si>
  <si>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</si>
  <si>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</si>
  <si>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</si>
  <si>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</si>
  <si>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</si>
  <si>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</si>
  <si>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</si>
  <si>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</si>
  <si>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</si>
  <si>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</si>
  <si>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</si>
  <si>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</si>
  <si>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</si>
  <si>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</si>
  <si>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</si>
  <si>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</si>
  <si>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</si>
  <si>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</si>
  <si>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</si>
  <si>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</si>
  <si>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</si>
  <si>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</si>
  <si>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</si>
  <si>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</si>
  <si>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</si>
  <si>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</si>
  <si>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</si>
  <si>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</si>
  <si>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</si>
  <si>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</si>
  <si>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</si>
  <si>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</si>
  <si>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</si>
  <si>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</si>
  <si>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</si>
  <si>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</si>
  <si>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</si>
  <si>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</si>
  <si>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</si>
  <si>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</si>
  <si>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</si>
  <si>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</si>
  <si>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</si>
  <si>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</si>
  <si>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</si>
  <si>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</si>
  <si>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</si>
  <si>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</si>
  <si>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</si>
  <si>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</si>
  <si>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</si>
  <si>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</si>
  <si>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</si>
  <si>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</si>
  <si>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</si>
  <si>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</si>
  <si>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</si>
  <si>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</si>
  <si>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</si>
  <si>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</si>
  <si>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</si>
  <si>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</si>
  <si>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</si>
  <si>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</si>
  <si>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</si>
  <si>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</si>
  <si>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</si>
  <si>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は、令和2年度より、100%を下回っている状況となっております。主な要因としては、汚水処理経費に対する使用料収入の不足であることから、令和5年度から使用料の改定を行いながら、効率的な運営となるよう経営改善を図っていきます。
② 累積欠損金比率において、当年度も欠損金が生じています。これは、経常費用に占める資本費が高い傾向にあることがあげられます。令和5年度からの使用料の見直しによる収入の増を図り、累積欠損金の縮減を図っていきます。
③ 流動比率は、類似団体平均よりも低く、年々低くなっているのは、企業債償還金は減少しているもののそれ以上に現金の減少幅が大きいことがあげられます。財源を一般会計からの出資金で補填しても減少傾向にあるため、使用料の増額により自己資金の確保を図っていきます。
④ 企業債残高対事業規模比率について、類似団体と比較して低い数値となっているのは、企業債償還金を一般会計からの繰入金に依存していることによるものです。改善を図るため、下水道区域の実情を踏まえ、新規の企業債発行を抑えていきます。
⑤ 経費回収率について、100%を大幅に下回っていることから、本来使用料で回収すべき経費を賄えていないため、適切な使用料の水準となるよう改善を図っていきます。
⑥ 汚水処理原価については、地理的に建設費が割高になっていることも想定されますが、経営戦略やストックマネジメント計画を基に、効率的な投資を行っていきます。
⑧ 水洗化率においては、概ね類似団体の平均値となっていますが、未接続者に対して個別に通知を行い、接続率の向上に努めていきます。</t>
    <rPh sb="2" eb="4">
      <t>ケイジョウ</t>
    </rPh>
    <rPh sb="4" eb="6">
      <t>シュウシ</t>
    </rPh>
    <rPh sb="6" eb="8">
      <t>ヒリツ</t>
    </rPh>
    <rPh sb="10" eb="12">
      <t>レイワ</t>
    </rPh>
    <rPh sb="13" eb="15">
      <t>ネンド</t>
    </rPh>
    <rPh sb="23" eb="25">
      <t>シタマワ</t>
    </rPh>
    <rPh sb="29" eb="31">
      <t>ジョウキョウ</t>
    </rPh>
    <rPh sb="40" eb="41">
      <t>オモ</t>
    </rPh>
    <rPh sb="42" eb="44">
      <t>ヨウイン</t>
    </rPh>
    <rPh sb="49" eb="51">
      <t>オスイ</t>
    </rPh>
    <rPh sb="51" eb="53">
      <t>ショリ</t>
    </rPh>
    <rPh sb="53" eb="55">
      <t>ケイヒ</t>
    </rPh>
    <rPh sb="56" eb="57">
      <t>タイ</t>
    </rPh>
    <rPh sb="59" eb="62">
      <t>シヨウリョウ</t>
    </rPh>
    <rPh sb="62" eb="64">
      <t>シュウニュウ</t>
    </rPh>
    <rPh sb="65" eb="67">
      <t>フソク</t>
    </rPh>
    <rPh sb="75" eb="77">
      <t>レイワ</t>
    </rPh>
    <rPh sb="78" eb="80">
      <t>ネンド</t>
    </rPh>
    <rPh sb="82" eb="85">
      <t>シヨウリョウ</t>
    </rPh>
    <rPh sb="86" eb="88">
      <t>カイテイ</t>
    </rPh>
    <rPh sb="89" eb="90">
      <t>オコナ</t>
    </rPh>
    <rPh sb="95" eb="98">
      <t>コウリツテキ</t>
    </rPh>
    <rPh sb="99" eb="101">
      <t>ウンエイ</t>
    </rPh>
    <rPh sb="106" eb="108">
      <t>ケイエイ</t>
    </rPh>
    <rPh sb="108" eb="110">
      <t>カイゼン</t>
    </rPh>
    <rPh sb="111" eb="112">
      <t>ハカ</t>
    </rPh>
    <rPh sb="122" eb="124">
      <t>ルイセキ</t>
    </rPh>
    <rPh sb="124" eb="126">
      <t>ケッソン</t>
    </rPh>
    <rPh sb="126" eb="127">
      <t>キン</t>
    </rPh>
    <rPh sb="127" eb="129">
      <t>ヒリツ</t>
    </rPh>
    <rPh sb="134" eb="137">
      <t>トウネンド</t>
    </rPh>
    <rPh sb="138" eb="141">
      <t>ケッソンキン</t>
    </rPh>
    <rPh sb="142" eb="143">
      <t>ショウ</t>
    </rPh>
    <rPh sb="153" eb="155">
      <t>ケイジョウ</t>
    </rPh>
    <rPh sb="155" eb="157">
      <t>ヒヨウ</t>
    </rPh>
    <rPh sb="158" eb="159">
      <t>シ</t>
    </rPh>
    <rPh sb="161" eb="164">
      <t>シホンヒ</t>
    </rPh>
    <rPh sb="165" eb="166">
      <t>タカ</t>
    </rPh>
    <rPh sb="167" eb="169">
      <t>ケイコウ</t>
    </rPh>
    <rPh sb="182" eb="184">
      <t>レイワ</t>
    </rPh>
    <rPh sb="185" eb="187">
      <t>ネンド</t>
    </rPh>
    <rPh sb="190" eb="193">
      <t>シヨウリョウ</t>
    </rPh>
    <rPh sb="194" eb="196">
      <t>ミナオ</t>
    </rPh>
    <rPh sb="200" eb="202">
      <t>シュウニュウ</t>
    </rPh>
    <rPh sb="203" eb="204">
      <t>ゾウ</t>
    </rPh>
    <rPh sb="205" eb="206">
      <t>ハカ</t>
    </rPh>
    <rPh sb="208" eb="210">
      <t>ルイセキ</t>
    </rPh>
    <rPh sb="210" eb="213">
      <t>ケッソンキン</t>
    </rPh>
    <rPh sb="214" eb="216">
      <t>シュクゲン</t>
    </rPh>
    <rPh sb="217" eb="218">
      <t>ハカ</t>
    </rPh>
    <rPh sb="228" eb="230">
      <t>リュウドウ</t>
    </rPh>
    <rPh sb="230" eb="232">
      <t>ヒリツ</t>
    </rPh>
    <rPh sb="234" eb="236">
      <t>ルイジ</t>
    </rPh>
    <rPh sb="236" eb="238">
      <t>ダンタイ</t>
    </rPh>
    <rPh sb="238" eb="240">
      <t>ヘイキン</t>
    </rPh>
    <rPh sb="243" eb="244">
      <t>ヒク</t>
    </rPh>
    <rPh sb="246" eb="248">
      <t>ネンネン</t>
    </rPh>
    <rPh sb="248" eb="249">
      <t>ヒク</t>
    </rPh>
    <rPh sb="258" eb="261">
      <t>キギョウサイ</t>
    </rPh>
    <rPh sb="261" eb="264">
      <t>ショウカンキン</t>
    </rPh>
    <rPh sb="265" eb="267">
      <t>ゲンショウ</t>
    </rPh>
    <rPh sb="276" eb="278">
      <t>イジョウ</t>
    </rPh>
    <rPh sb="279" eb="281">
      <t>ゲンキン</t>
    </rPh>
    <rPh sb="282" eb="284">
      <t>ゲンショウ</t>
    </rPh>
    <rPh sb="284" eb="285">
      <t>ハバ</t>
    </rPh>
    <rPh sb="286" eb="287">
      <t>オオ</t>
    </rPh>
    <rPh sb="299" eb="301">
      <t>ザイゲン</t>
    </rPh>
    <rPh sb="302" eb="306">
      <t>イッパンカイケイ</t>
    </rPh>
    <rPh sb="309" eb="311">
      <t>シュッシ</t>
    </rPh>
    <rPh sb="311" eb="312">
      <t>キン</t>
    </rPh>
    <rPh sb="313" eb="315">
      <t>ホテン</t>
    </rPh>
    <rPh sb="318" eb="320">
      <t>ゲンショウ</t>
    </rPh>
    <rPh sb="320" eb="322">
      <t>ケイコウ</t>
    </rPh>
    <rPh sb="328" eb="331">
      <t>シヨウリョウ</t>
    </rPh>
    <rPh sb="332" eb="334">
      <t>ゾウガク</t>
    </rPh>
    <rPh sb="337" eb="339">
      <t>ジコ</t>
    </rPh>
    <rPh sb="339" eb="341">
      <t>シキン</t>
    </rPh>
    <rPh sb="342" eb="344">
      <t>カクホ</t>
    </rPh>
    <rPh sb="345" eb="346">
      <t>ハカ</t>
    </rPh>
    <rPh sb="356" eb="359">
      <t>キギョウサイ</t>
    </rPh>
    <rPh sb="359" eb="361">
      <t>ザンダカ</t>
    </rPh>
    <rPh sb="361" eb="362">
      <t>タイ</t>
    </rPh>
    <rPh sb="362" eb="364">
      <t>ジギョウ</t>
    </rPh>
    <rPh sb="364" eb="366">
      <t>キボ</t>
    </rPh>
    <rPh sb="366" eb="368">
      <t>ヒリツ</t>
    </rPh>
    <rPh sb="373" eb="375">
      <t>ルイジ</t>
    </rPh>
    <rPh sb="375" eb="377">
      <t>ダンタイ</t>
    </rPh>
    <rPh sb="378" eb="380">
      <t>ヒカク</t>
    </rPh>
    <rPh sb="382" eb="383">
      <t>ヒク</t>
    </rPh>
    <rPh sb="384" eb="386">
      <t>スウチ</t>
    </rPh>
    <rPh sb="395" eb="398">
      <t>キギョウサイ</t>
    </rPh>
    <rPh sb="398" eb="401">
      <t>ショウカンキン</t>
    </rPh>
    <rPh sb="402" eb="404">
      <t>イッパン</t>
    </rPh>
    <rPh sb="404" eb="406">
      <t>カイケイ</t>
    </rPh>
    <rPh sb="409" eb="412">
      <t>クリイレキン</t>
    </rPh>
    <rPh sb="413" eb="415">
      <t>イゾン</t>
    </rPh>
    <rPh sb="429" eb="431">
      <t>カイゼン</t>
    </rPh>
    <rPh sb="432" eb="433">
      <t>ハカ</t>
    </rPh>
    <rPh sb="437" eb="440">
      <t>ゲスイドウ</t>
    </rPh>
    <rPh sb="440" eb="442">
      <t>クイキ</t>
    </rPh>
    <rPh sb="443" eb="445">
      <t>ジツジョウ</t>
    </rPh>
    <rPh sb="446" eb="447">
      <t>フ</t>
    </rPh>
    <rPh sb="450" eb="452">
      <t>シンキ</t>
    </rPh>
    <rPh sb="453" eb="456">
      <t>キギョウサイ</t>
    </rPh>
    <rPh sb="456" eb="458">
      <t>ハッコウ</t>
    </rPh>
    <rPh sb="459" eb="460">
      <t>オサ</t>
    </rPh>
    <rPh sb="470" eb="472">
      <t>ケイヒ</t>
    </rPh>
    <rPh sb="472" eb="475">
      <t>カイシュウリツ</t>
    </rPh>
    <rPh sb="485" eb="487">
      <t>オオハバ</t>
    </rPh>
    <rPh sb="488" eb="490">
      <t>シタマワ</t>
    </rPh>
    <rPh sb="499" eb="501">
      <t>ホンライ</t>
    </rPh>
    <rPh sb="501" eb="504">
      <t>シヨウリョウ</t>
    </rPh>
    <rPh sb="505" eb="507">
      <t>カイシュウ</t>
    </rPh>
    <rPh sb="510" eb="512">
      <t>ケイヒ</t>
    </rPh>
    <rPh sb="513" eb="514">
      <t>マカナ</t>
    </rPh>
    <rPh sb="522" eb="524">
      <t>テキセツ</t>
    </rPh>
    <rPh sb="525" eb="528">
      <t>シヨウリョウ</t>
    </rPh>
    <rPh sb="529" eb="531">
      <t>スイジュン</t>
    </rPh>
    <rPh sb="536" eb="538">
      <t>カイゼン</t>
    </rPh>
    <rPh sb="539" eb="540">
      <t>ハカ</t>
    </rPh>
    <rPh sb="550" eb="552">
      <t>オスイ</t>
    </rPh>
    <rPh sb="552" eb="554">
      <t>ショリ</t>
    </rPh>
    <rPh sb="554" eb="556">
      <t>ゲンカ</t>
    </rPh>
    <rPh sb="562" eb="565">
      <t>チリテキ</t>
    </rPh>
    <rPh sb="566" eb="568">
      <t>ケンセツ</t>
    </rPh>
    <rPh sb="568" eb="569">
      <t>ヒ</t>
    </rPh>
    <rPh sb="570" eb="572">
      <t>ワリダカ</t>
    </rPh>
    <rPh sb="581" eb="583">
      <t>ソウテイ</t>
    </rPh>
    <rPh sb="589" eb="591">
      <t>ケイエイ</t>
    </rPh>
    <rPh sb="591" eb="593">
      <t>センリャク</t>
    </rPh>
    <rPh sb="604" eb="606">
      <t>ケイカク</t>
    </rPh>
    <rPh sb="607" eb="608">
      <t>モト</t>
    </rPh>
    <rPh sb="610" eb="613">
      <t>コウリツテキ</t>
    </rPh>
    <rPh sb="614" eb="616">
      <t>トウシ</t>
    </rPh>
    <rPh sb="617" eb="618">
      <t>オコナ</t>
    </rPh>
    <rPh sb="628" eb="631">
      <t>スイセンカ</t>
    </rPh>
    <rPh sb="631" eb="632">
      <t>リツ</t>
    </rPh>
    <rPh sb="638" eb="639">
      <t>オオム</t>
    </rPh>
    <rPh sb="640" eb="642">
      <t>ルイジ</t>
    </rPh>
    <rPh sb="642" eb="644">
      <t>ダンタイ</t>
    </rPh>
    <rPh sb="645" eb="647">
      <t>ヘイキン</t>
    </rPh>
    <rPh sb="647" eb="648">
      <t>アタイ</t>
    </rPh>
    <rPh sb="657" eb="661">
      <t>ミセツゾクシャ</t>
    </rPh>
    <rPh sb="662" eb="663">
      <t>タイ</t>
    </rPh>
    <rPh sb="665" eb="667">
      <t>コベツ</t>
    </rPh>
    <rPh sb="668" eb="670">
      <t>ツウチ</t>
    </rPh>
    <rPh sb="671" eb="672">
      <t>オコナ</t>
    </rPh>
    <rPh sb="674" eb="677">
      <t>セツゾクリツ</t>
    </rPh>
    <rPh sb="678" eb="680">
      <t>コウジョウ</t>
    </rPh>
    <rPh sb="681" eb="682">
      <t>ツト</t>
    </rPh>
    <phoneticPr fontId="4"/>
  </si>
  <si>
    <t>① 有形固定資産減価償却率については、類似団体の平均値を大幅に下回っており、資産の老朽化は低い状態にあります。今後、減価償却が進み法定耐用年数を超える資産について、ストックマネジメント計画を活用し、効率的な更新と計画的な老朽化対策を進めていきます。
② 管渠老朽化率及び③ 管渠改善率については、法定耐用年数を経過していないことなどから、0%となっていきます。</t>
    <rPh sb="2" eb="4">
      <t>ユウケイ</t>
    </rPh>
    <rPh sb="4" eb="8">
      <t>コテイシサン</t>
    </rPh>
    <rPh sb="8" eb="10">
      <t>ゲンカ</t>
    </rPh>
    <rPh sb="137" eb="139">
      <t>カンキョ</t>
    </rPh>
    <rPh sb="139" eb="141">
      <t>カイゼン</t>
    </rPh>
    <rPh sb="141" eb="142">
      <t>リツ</t>
    </rPh>
    <phoneticPr fontId="4"/>
  </si>
  <si>
    <t>　赤字決算となり現金も減少傾向にあることから、不安定な経営となっている状況となっています。特に、使用料収入の割合が低いため、適切な使用料での財源確保が確保が課題となっています。そのため、令和5年度に使用料の改定を行い、段階的な増額により適切な使用料水準になるよう取り組んでいきます。また、令和6年度までに経営戦略の見直しを図ることで、今後も継続して経営改善に取り組んでいきます。</t>
    <rPh sb="1" eb="3">
      <t>アカジ</t>
    </rPh>
    <rPh sb="3" eb="5">
      <t>ケッサン</t>
    </rPh>
    <rPh sb="8" eb="10">
      <t>ゲンキン</t>
    </rPh>
    <rPh sb="11" eb="13">
      <t>ゲンショウ</t>
    </rPh>
    <rPh sb="13" eb="15">
      <t>ケイコウ</t>
    </rPh>
    <rPh sb="23" eb="26">
      <t>フアンテイ</t>
    </rPh>
    <rPh sb="27" eb="29">
      <t>ケイエイ</t>
    </rPh>
    <rPh sb="35" eb="37">
      <t>ジョウキョウ</t>
    </rPh>
    <rPh sb="45" eb="46">
      <t>トク</t>
    </rPh>
    <rPh sb="48" eb="51">
      <t>シヨウリョウ</t>
    </rPh>
    <rPh sb="51" eb="53">
      <t>シュウニュウ</t>
    </rPh>
    <rPh sb="54" eb="56">
      <t>ワリアイ</t>
    </rPh>
    <rPh sb="57" eb="58">
      <t>ヒク</t>
    </rPh>
    <rPh sb="62" eb="64">
      <t>テキセツ</t>
    </rPh>
    <rPh sb="65" eb="68">
      <t>シヨウリョウ</t>
    </rPh>
    <rPh sb="70" eb="72">
      <t>ザイゲン</t>
    </rPh>
    <rPh sb="72" eb="74">
      <t>カクホ</t>
    </rPh>
    <rPh sb="75" eb="77">
      <t>カクホ</t>
    </rPh>
    <rPh sb="78" eb="80">
      <t>カダイ</t>
    </rPh>
    <rPh sb="93" eb="95">
      <t>レイワ</t>
    </rPh>
    <rPh sb="96" eb="98">
      <t>ネンド</t>
    </rPh>
    <rPh sb="99" eb="102">
      <t>シヨウリョウ</t>
    </rPh>
    <rPh sb="103" eb="105">
      <t>カイテイ</t>
    </rPh>
    <rPh sb="106" eb="107">
      <t>オコナ</t>
    </rPh>
    <rPh sb="109" eb="112">
      <t>ダンカイテキ</t>
    </rPh>
    <rPh sb="113" eb="115">
      <t>ゾウガク</t>
    </rPh>
    <rPh sb="118" eb="120">
      <t>テキセツ</t>
    </rPh>
    <rPh sb="121" eb="124">
      <t>シヨウリョウ</t>
    </rPh>
    <rPh sb="124" eb="126">
      <t>スイジュン</t>
    </rPh>
    <rPh sb="131" eb="132">
      <t>ト</t>
    </rPh>
    <rPh sb="133" eb="134">
      <t>ク</t>
    </rPh>
    <rPh sb="144" eb="146">
      <t>レイワ</t>
    </rPh>
    <rPh sb="147" eb="149">
      <t>ネンド</t>
    </rPh>
    <rPh sb="152" eb="154">
      <t>ケイエイ</t>
    </rPh>
    <rPh sb="154" eb="156">
      <t>センリャク</t>
    </rPh>
    <rPh sb="157" eb="159">
      <t>ミナオ</t>
    </rPh>
    <rPh sb="161" eb="162">
      <t>ハカ</t>
    </rPh>
    <rPh sb="167" eb="169">
      <t>コンゴ</t>
    </rPh>
    <rPh sb="170" eb="172">
      <t>ケイゾク</t>
    </rPh>
    <rPh sb="174" eb="176">
      <t>ケイエイ</t>
    </rPh>
    <rPh sb="176" eb="178">
      <t>カイゼン</t>
    </rPh>
    <rPh sb="179" eb="180">
      <t>ト</t>
    </rPh>
    <rPh sb="181" eb="18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</si>
</sst>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CB-47BB-BE68-C5162586C3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46CB-47BB-BE68-C5162586C3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3C-4139-B807-4300DDBB99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3B3C-4139-B807-4300DDBB99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87.61</c:v>
                </c:pt>
                <c:pt idx="3">
                  <c:v>87.46</c:v>
                </c:pt>
                <c:pt idx="4">
                  <c:v>90.38</c:v>
                </c:pt>
              </c:numCache>
            </c:numRef>
          </c:val>
          <c:extLst>
            <c:ext xmlns:c16="http://schemas.microsoft.com/office/drawing/2014/chart" uri="{C3380CC4-5D6E-409C-BE32-E72D297353CC}">
              <c16:uniqueId val="{00000000-B69D-4996-8070-B32EC8EE87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B69D-4996-8070-B32EC8EE87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94.1</c:v>
                </c:pt>
                <c:pt idx="3">
                  <c:v>89.73</c:v>
                </c:pt>
                <c:pt idx="4">
                  <c:v>92.9</c:v>
                </c:pt>
              </c:numCache>
            </c:numRef>
          </c:val>
          <c:extLst>
            <c:ext xmlns:c16="http://schemas.microsoft.com/office/drawing/2014/chart" uri="{C3380CC4-5D6E-409C-BE32-E72D297353CC}">
              <c16:uniqueId val="{00000000-3DAC-4AEC-BA8A-F1B424B1F7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3DAC-4AEC-BA8A-F1B424B1F7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3.68</c:v>
                </c:pt>
                <c:pt idx="3">
                  <c:v>7.36</c:v>
                </c:pt>
                <c:pt idx="4">
                  <c:v>10.95</c:v>
                </c:pt>
              </c:numCache>
            </c:numRef>
          </c:val>
          <c:extLst>
            <c:ext xmlns:c16="http://schemas.microsoft.com/office/drawing/2014/chart" uri="{C3380CC4-5D6E-409C-BE32-E72D297353CC}">
              <c16:uniqueId val="{00000000-20BB-4B1F-B1F9-323AEFF30F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20BB-4B1F-B1F9-323AEFF30F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35-4833-929F-60D11BFDE5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8635-4833-929F-60D11BFDE5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22.43</c:v>
                </c:pt>
                <c:pt idx="3">
                  <c:v>51.38</c:v>
                </c:pt>
                <c:pt idx="4">
                  <c:v>73.319999999999993</c:v>
                </c:pt>
              </c:numCache>
            </c:numRef>
          </c:val>
          <c:extLst>
            <c:ext xmlns:c16="http://schemas.microsoft.com/office/drawing/2014/chart" uri="{C3380CC4-5D6E-409C-BE32-E72D297353CC}">
              <c16:uniqueId val="{00000000-4CE1-4BD1-9BC2-7276CCE79E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4CE1-4BD1-9BC2-7276CCE79E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72.66</c:v>
                </c:pt>
                <c:pt idx="3">
                  <c:v>50.82</c:v>
                </c:pt>
                <c:pt idx="4">
                  <c:v>33.299999999999997</c:v>
                </c:pt>
              </c:numCache>
            </c:numRef>
          </c:val>
          <c:extLst>
            <c:ext xmlns:c16="http://schemas.microsoft.com/office/drawing/2014/chart" uri="{C3380CC4-5D6E-409C-BE32-E72D297353CC}">
              <c16:uniqueId val="{00000000-2E40-4D8F-A004-A60984E063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2E40-4D8F-A004-A60984E063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451.03</c:v>
                </c:pt>
                <c:pt idx="3">
                  <c:v>621.91999999999996</c:v>
                </c:pt>
                <c:pt idx="4">
                  <c:v>577.71</c:v>
                </c:pt>
              </c:numCache>
            </c:numRef>
          </c:val>
          <c:extLst>
            <c:ext xmlns:c16="http://schemas.microsoft.com/office/drawing/2014/chart" uri="{C3380CC4-5D6E-409C-BE32-E72D297353CC}">
              <c16:uniqueId val="{00000000-4C1B-43FA-B610-7B02368AB8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4C1B-43FA-B610-7B02368AB8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82.3</c:v>
                </c:pt>
                <c:pt idx="3">
                  <c:v>81.62</c:v>
                </c:pt>
                <c:pt idx="4">
                  <c:v>81.92</c:v>
                </c:pt>
              </c:numCache>
            </c:numRef>
          </c:val>
          <c:extLst>
            <c:ext xmlns:c16="http://schemas.microsoft.com/office/drawing/2014/chart" uri="{C3380CC4-5D6E-409C-BE32-E72D297353CC}">
              <c16:uniqueId val="{00000000-0B51-4E41-8384-EE2D65C3BE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0B51-4E41-8384-EE2D65C3BE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183.79</c:v>
                </c:pt>
                <c:pt idx="3">
                  <c:v>185.48</c:v>
                </c:pt>
                <c:pt idx="4">
                  <c:v>185.49</c:v>
                </c:pt>
              </c:numCache>
            </c:numRef>
          </c:val>
          <c:extLst>
            <c:ext xmlns:c16="http://schemas.microsoft.com/office/drawing/2014/chart" uri="{C3380CC4-5D6E-409C-BE32-E72D297353CC}">
              <c16:uniqueId val="{00000000-2AA4-4B16-8DEF-653F8D6F5F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2AA4-4B16-8DEF-653F8D6F5F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宮城県　蔵王町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11264</v>
      </c>
      <c r="AM8" s="45"/>
      <c r="AN8" s="45"/>
      <c r="AO8" s="45"/>
      <c r="AP8" s="45"/>
      <c r="AQ8" s="45"/>
      <c r="AR8" s="45"/>
      <c r="AS8" s="45"/>
      <c r="AT8" s="46">
        <f>データ!T6</f>
        <v>152.83000000000001</v>
      </c>
      <c r="AU8" s="46"/>
      <c r="AV8" s="46"/>
      <c r="AW8" s="46"/>
      <c r="AX8" s="46"/>
      <c r="AY8" s="46"/>
      <c r="AZ8" s="46"/>
      <c r="BA8" s="46"/>
      <c r="BB8" s="46">
        <f>データ!U6</f>
        <v>73.7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57.87</v>
      </c>
      <c r="J10" s="46"/>
      <c r="K10" s="46"/>
      <c r="L10" s="46"/>
      <c r="M10" s="46"/>
      <c r="N10" s="46"/>
      <c r="O10" s="46"/>
      <c r="P10" s="46">
        <f>データ!P6</f>
        <v>50.98</v>
      </c>
      <c r="Q10" s="46"/>
      <c r="R10" s="46"/>
      <c r="S10" s="46"/>
      <c r="T10" s="46"/>
      <c r="U10" s="46"/>
      <c r="V10" s="46"/>
      <c r="W10" s="46">
        <f>データ!Q6</f>
        <v>107.89</v>
      </c>
      <c r="X10" s="46"/>
      <c r="Y10" s="46"/>
      <c r="Z10" s="46"/>
      <c r="AA10" s="46"/>
      <c r="AB10" s="46"/>
      <c r="AC10" s="46"/>
      <c r="AD10" s="45">
        <f>データ!R6</f>
        <v>2862</v>
      </c>
      <c r="AE10" s="45"/>
      <c r="AF10" s="45"/>
      <c r="AG10" s="45"/>
      <c r="AH10" s="45"/>
      <c r="AI10" s="45"/>
      <c r="AJ10" s="45"/>
      <c r="AK10" s="2"/>
      <c r="AL10" s="45">
        <f>データ!V6</f>
        <v>5697</v>
      </c>
      <c r="AM10" s="45"/>
      <c r="AN10" s="45"/>
      <c r="AO10" s="45"/>
      <c r="AP10" s="45"/>
      <c r="AQ10" s="45"/>
      <c r="AR10" s="45"/>
      <c r="AS10" s="45"/>
      <c r="AT10" s="46">
        <f>データ!W6</f>
        <v>4.46</v>
      </c>
      <c r="AU10" s="46"/>
      <c r="AV10" s="46"/>
      <c r="AW10" s="46"/>
      <c r="AX10" s="46"/>
      <c r="AY10" s="46"/>
      <c r="AZ10" s="46"/>
      <c r="BA10" s="46"/>
      <c r="BB10" s="46">
        <f>データ!X6</f>
        <v>1277.3499999999999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8thzldfOgnCHYkwWH9jF1dtVE0APDRIan2EaYAnblHcO4Q0bLuyRDWhKImBkzIMQDJhIJPGedJynIB7UEwmVQ==" saltValue="LRXVwfLkJJu18TjWHids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43010</v>
      </c>
      <c r="D6" s="19">
        <f t="shared" si="3"/>
        <v>46</v>
      </c>
      <c r="E6" s="19">
        <f t="shared" si="3"/>
        <v>17</v>
      </c>
      <c r="F6" s="19">
        <f t="shared" si="3"/>
        <v>4</v>
      </c>
      <c r="G6" s="19">
        <f t="shared" si="3"/>
        <v>0</v>
      </c>
      <c r="H6" s="19" t="str">
        <f t="shared" si="3"/>
        <v>宮城県　蔵王町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57.87</v>
      </c>
      <c r="P6" s="20">
        <f t="shared" si="3"/>
        <v>50.98</v>
      </c>
      <c r="Q6" s="20">
        <f t="shared" si="3"/>
        <v>107.89</v>
      </c>
      <c r="R6" s="20">
        <f t="shared" si="3"/>
        <v>2862</v>
      </c>
      <c r="S6" s="20">
        <f t="shared" si="3"/>
        <v>11264</v>
      </c>
      <c r="T6" s="20">
        <f t="shared" si="3"/>
        <v>152.83000000000001</v>
      </c>
      <c r="U6" s="20">
        <f t="shared" si="3"/>
        <v>73.7</v>
      </c>
      <c r="V6" s="20">
        <f t="shared" si="3"/>
        <v>5697</v>
      </c>
      <c r="W6" s="20">
        <f t="shared" si="3"/>
        <v>4.46</v>
      </c>
      <c r="X6" s="20">
        <f t="shared" si="3"/>
        <v>1277.3499999999999</v>
      </c>
      <c r="Y6" s="21" t="str">
        <f>IF(Y7="",NA(),Y7)</f>
        <v>-</v>
      </c>
      <c r="Z6" s="21" t="str">
        <f t="shared" ref="Z6:AH6" si="4">IF(Z7="",NA(),Z7)</f>
        <v>-</v>
      </c>
      <c r="AA6" s="21">
        <f t="shared" si="4"/>
        <v>94.1</v>
      </c>
      <c r="AB6" s="21">
        <f t="shared" si="4"/>
        <v>89.73</v>
      </c>
      <c r="AC6" s="21">
        <f t="shared" si="4"/>
        <v>92.9</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1">
        <f t="shared" si="5"/>
        <v>22.43</v>
      </c>
      <c r="AM6" s="21">
        <f t="shared" si="5"/>
        <v>51.38</v>
      </c>
      <c r="AN6" s="21">
        <f t="shared" si="5"/>
        <v>73.319999999999993</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72.66</v>
      </c>
      <c r="AX6" s="21">
        <f t="shared" si="6"/>
        <v>50.82</v>
      </c>
      <c r="AY6" s="21">
        <f t="shared" si="6"/>
        <v>33.299999999999997</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451.03</v>
      </c>
      <c r="BI6" s="21">
        <f t="shared" si="7"/>
        <v>621.91999999999996</v>
      </c>
      <c r="BJ6" s="21">
        <f t="shared" si="7"/>
        <v>577.71</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82.3</v>
      </c>
      <c r="BT6" s="21">
        <f t="shared" si="8"/>
        <v>81.62</v>
      </c>
      <c r="BU6" s="21">
        <f t="shared" si="8"/>
        <v>81.92</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183.79</v>
      </c>
      <c r="CE6" s="21">
        <f t="shared" si="9"/>
        <v>185.48</v>
      </c>
      <c r="CF6" s="21">
        <f t="shared" si="9"/>
        <v>185.49</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87.61</v>
      </c>
      <c r="DA6" s="21">
        <f t="shared" si="11"/>
        <v>87.46</v>
      </c>
      <c r="DB6" s="21">
        <f t="shared" si="11"/>
        <v>90.38</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3.68</v>
      </c>
      <c r="DL6" s="21">
        <f t="shared" si="12"/>
        <v>7.36</v>
      </c>
      <c r="DM6" s="21">
        <f t="shared" si="12"/>
        <v>10.95</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
      <c r="A7" s="14"/>
      <c r="B7" s="23">
        <v>2022</v>
      </c>
      <c r="C7" s="23">
        <v>43010</v>
      </c>
      <c r="D7" s="23">
        <v>46</v>
      </c>
      <c r="E7" s="23">
        <v>17</v>
      </c>
      <c r="F7" s="23">
        <v>4</v>
      </c>
      <c r="G7" s="23">
        <v>0</v>
      </c>
      <c r="H7" s="23" t="s">
        <v>96</v>
      </c>
      <c r="I7" s="23" t="s">
        <v>97</v>
      </c>
      <c r="J7" s="23" t="s">
        <v>98</v>
      </c>
      <c r="K7" s="23" t="s">
        <v>99</v>
      </c>
      <c r="L7" s="23" t="s">
        <v>100</v>
      </c>
      <c r="M7" s="23" t="s">
        <v>101</v>
      </c>
      <c r="N7" s="24" t="s">
        <v>102</v>
      </c>
      <c r="O7" s="24">
        <v>57.87</v>
      </c>
      <c r="P7" s="24">
        <v>50.98</v>
      </c>
      <c r="Q7" s="24">
        <v>107.89</v>
      </c>
      <c r="R7" s="24">
        <v>2862</v>
      </c>
      <c r="S7" s="24">
        <v>11264</v>
      </c>
      <c r="T7" s="24">
        <v>152.83000000000001</v>
      </c>
      <c r="U7" s="24">
        <v>73.7</v>
      </c>
      <c r="V7" s="24">
        <v>5697</v>
      </c>
      <c r="W7" s="24">
        <v>4.46</v>
      </c>
      <c r="X7" s="24">
        <v>1277.3499999999999</v>
      </c>
      <c r="Y7" s="24" t="s">
        <v>102</v>
      </c>
      <c r="Z7" s="24" t="s">
        <v>102</v>
      </c>
      <c r="AA7" s="24">
        <v>94.1</v>
      </c>
      <c r="AB7" s="24">
        <v>89.73</v>
      </c>
      <c r="AC7" s="24">
        <v>92.9</v>
      </c>
      <c r="AD7" s="24" t="s">
        <v>102</v>
      </c>
      <c r="AE7" s="24" t="s">
        <v>102</v>
      </c>
      <c r="AF7" s="24">
        <v>102.7</v>
      </c>
      <c r="AG7" s="24">
        <v>104.11</v>
      </c>
      <c r="AH7" s="24">
        <v>101.98</v>
      </c>
      <c r="AI7" s="24">
        <v>104.54</v>
      </c>
      <c r="AJ7" s="24" t="s">
        <v>102</v>
      </c>
      <c r="AK7" s="24" t="s">
        <v>102</v>
      </c>
      <c r="AL7" s="24">
        <v>22.43</v>
      </c>
      <c r="AM7" s="24">
        <v>51.38</v>
      </c>
      <c r="AN7" s="24">
        <v>73.319999999999993</v>
      </c>
      <c r="AO7" s="24" t="s">
        <v>102</v>
      </c>
      <c r="AP7" s="24" t="s">
        <v>102</v>
      </c>
      <c r="AQ7" s="24">
        <v>48.2</v>
      </c>
      <c r="AR7" s="24">
        <v>46.91</v>
      </c>
      <c r="AS7" s="24">
        <v>52.27</v>
      </c>
      <c r="AT7" s="24">
        <v>65.930000000000007</v>
      </c>
      <c r="AU7" s="24" t="s">
        <v>102</v>
      </c>
      <c r="AV7" s="24" t="s">
        <v>102</v>
      </c>
      <c r="AW7" s="24">
        <v>72.66</v>
      </c>
      <c r="AX7" s="24">
        <v>50.82</v>
      </c>
      <c r="AY7" s="24">
        <v>33.299999999999997</v>
      </c>
      <c r="AZ7" s="24" t="s">
        <v>102</v>
      </c>
      <c r="BA7" s="24" t="s">
        <v>102</v>
      </c>
      <c r="BB7" s="24">
        <v>46.85</v>
      </c>
      <c r="BC7" s="24">
        <v>44.35</v>
      </c>
      <c r="BD7" s="24">
        <v>41.51</v>
      </c>
      <c r="BE7" s="24">
        <v>44.25</v>
      </c>
      <c r="BF7" s="24" t="s">
        <v>102</v>
      </c>
      <c r="BG7" s="24" t="s">
        <v>102</v>
      </c>
      <c r="BH7" s="24">
        <v>451.03</v>
      </c>
      <c r="BI7" s="24">
        <v>621.91999999999996</v>
      </c>
      <c r="BJ7" s="24">
        <v>577.71</v>
      </c>
      <c r="BK7" s="24" t="s">
        <v>102</v>
      </c>
      <c r="BL7" s="24" t="s">
        <v>102</v>
      </c>
      <c r="BM7" s="24">
        <v>1268.6300000000001</v>
      </c>
      <c r="BN7" s="24">
        <v>1283.69</v>
      </c>
      <c r="BO7" s="24">
        <v>1160.22</v>
      </c>
      <c r="BP7" s="24">
        <v>1182.1099999999999</v>
      </c>
      <c r="BQ7" s="24" t="s">
        <v>102</v>
      </c>
      <c r="BR7" s="24" t="s">
        <v>102</v>
      </c>
      <c r="BS7" s="24">
        <v>82.3</v>
      </c>
      <c r="BT7" s="24">
        <v>81.62</v>
      </c>
      <c r="BU7" s="24">
        <v>81.92</v>
      </c>
      <c r="BV7" s="24" t="s">
        <v>102</v>
      </c>
      <c r="BW7" s="24" t="s">
        <v>102</v>
      </c>
      <c r="BX7" s="24">
        <v>82.88</v>
      </c>
      <c r="BY7" s="24">
        <v>82.53</v>
      </c>
      <c r="BZ7" s="24">
        <v>81.81</v>
      </c>
      <c r="CA7" s="24">
        <v>73.78</v>
      </c>
      <c r="CB7" s="24" t="s">
        <v>102</v>
      </c>
      <c r="CC7" s="24" t="s">
        <v>102</v>
      </c>
      <c r="CD7" s="24">
        <v>183.79</v>
      </c>
      <c r="CE7" s="24">
        <v>185.48</v>
      </c>
      <c r="CF7" s="24">
        <v>185.49</v>
      </c>
      <c r="CG7" s="24" t="s">
        <v>102</v>
      </c>
      <c r="CH7" s="24" t="s">
        <v>102</v>
      </c>
      <c r="CI7" s="24">
        <v>187.76</v>
      </c>
      <c r="CJ7" s="24">
        <v>190.48</v>
      </c>
      <c r="CK7" s="24">
        <v>193.59</v>
      </c>
      <c r="CL7" s="24">
        <v>220.62</v>
      </c>
      <c r="CM7" s="24" t="s">
        <v>102</v>
      </c>
      <c r="CN7" s="24" t="s">
        <v>102</v>
      </c>
      <c r="CO7" s="24" t="s">
        <v>102</v>
      </c>
      <c r="CP7" s="24" t="s">
        <v>102</v>
      </c>
      <c r="CQ7" s="24" t="s">
        <v>102</v>
      </c>
      <c r="CR7" s="24" t="s">
        <v>102</v>
      </c>
      <c r="CS7" s="24" t="s">
        <v>102</v>
      </c>
      <c r="CT7" s="24">
        <v>45.87</v>
      </c>
      <c r="CU7" s="24">
        <v>44.24</v>
      </c>
      <c r="CV7" s="24">
        <v>45.3</v>
      </c>
      <c r="CW7" s="24">
        <v>42.22</v>
      </c>
      <c r="CX7" s="24" t="s">
        <v>102</v>
      </c>
      <c r="CY7" s="24" t="s">
        <v>102</v>
      </c>
      <c r="CZ7" s="24">
        <v>87.61</v>
      </c>
      <c r="DA7" s="24">
        <v>87.46</v>
      </c>
      <c r="DB7" s="24">
        <v>90.38</v>
      </c>
      <c r="DC7" s="24" t="s">
        <v>102</v>
      </c>
      <c r="DD7" s="24" t="s">
        <v>102</v>
      </c>
      <c r="DE7" s="24">
        <v>87.65</v>
      </c>
      <c r="DF7" s="24">
        <v>88.15</v>
      </c>
      <c r="DG7" s="24">
        <v>88.37</v>
      </c>
      <c r="DH7" s="24">
        <v>85.67</v>
      </c>
      <c r="DI7" s="24" t="s">
        <v>102</v>
      </c>
      <c r="DJ7" s="24" t="s">
        <v>102</v>
      </c>
      <c r="DK7" s="24">
        <v>3.68</v>
      </c>
      <c r="DL7" s="24">
        <v>7.36</v>
      </c>
      <c r="DM7" s="24">
        <v>10.95</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2024-02-05T09:07:03Z</cp:lastPrinted>
  <dcterms:created xsi:type="dcterms:W3CDTF">2023-12-12T00:53:53Z</dcterms:created>
  <dcterms:modified xsi:type="dcterms:W3CDTF">2024-02-05T09:09:33Z</dcterms:modified>
  <cp:category/>
</cp:coreProperties>
</file>