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miyaoa-flsv\財政課\06 財務係一般\各種照会関係\R05文書（R5と名が付く、又はR5発生のファイル）\R60202〆 公営企業に係る経営比較分析表（令和４年度決算）の分析等について\回答\"/>
    </mc:Choice>
  </mc:AlternateContent>
  <workbookProtection workbookAlgorithmName="SHA-512" workbookHashValue="S4rQR9WO+iaAeIma/RYfIDgH/8k8hppBIXnnqokDQ9K1NcVw/IenqK6DancybnqZQRBY/YqvHfAHQXUVSVOAEA==" workbookSaltValue="r91d5YVoPXczEHhaUtiyC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<sst xmlns="http://schemas.openxmlformats.org/spreadsheetml/2006/main" count="278" uniqueCount="116">
  <si>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</si>
  <si>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</si>
  <si>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</si>
  <si>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</si>
  <si>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</si>
  <si>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</si>
  <si>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</si>
  <si>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</si>
  <si>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</si>
  <si>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</si>
  <si>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</si>
  <si>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</si>
  <si>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</si>
  <si>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</si>
  <si>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</si>
  <si>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</si>
  <si>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</si>
  <si>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</si>
  <si>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</si>
  <si>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</si>
  <si>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</si>
  <si>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</si>
  <si>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</si>
  <si>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</si>
  <si>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</si>
  <si>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</si>
  <si>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</si>
  <si>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</si>
  <si>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</si>
  <si>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</si>
  <si>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</si>
  <si>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</si>
  <si>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</si>
  <si>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</si>
  <si>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</si>
  <si>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</si>
  <si>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</si>
  <si>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</si>
  <si>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</si>
  <si>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</si>
  <si>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</si>
  <si>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</si>
  <si>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</si>
  <si>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</si>
  <si>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</si>
  <si>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</si>
  <si>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</si>
  <si>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</si>
  <si>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</si>
  <si>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</si>
  <si>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</si>
  <si>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</si>
  <si>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</si>
  <si>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</si>
  <si>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</si>
  <si>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</si>
  <si>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</si>
  <si>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</si>
  <si>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</si>
  <si>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</si>
  <si>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</si>
  <si>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</si>
  <si>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</si>
  <si>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</si>
  <si>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</si>
  <si>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</si>
  <si>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</si>
  <si>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</si>
  <si>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</si>
  <si>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</si>
  <si>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</si>
  <si>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</si>
  <si>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</si>
  <si>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</si>
  <si>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</si>
  <si>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</si>
  <si>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</si>
  <si>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</si>
  <si>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</si>
  <si>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</si>
  <si>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</si>
  <si>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</si>
  <si>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</si>
  <si>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</si>
  <si>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</si>
  <si>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</si>
  <si>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</si>
  <si>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</si>
  <si>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</si>
  <si>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</si>
  <si>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</si>
  <si>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</si>
  <si>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</si>
  <si>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</si>
  <si>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</si>
  <si>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</si>
  <si>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富谷市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</si>
  <si>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</si>
  <si>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</si>
  <si>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</si>
  <si>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</si>
  <si>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</si>
  <si>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</si>
  <si>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</si>
  <si>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</si>
  <si>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</si>
  <si>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</si>
  <si>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</si>
  <si>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</si>
  <si>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</si>
  <si>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</si>
  <si>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</si>
  <si>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</si>
  <si>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令和６年度は、燃料費高騰に起因する流域下水道維持管理負担金単価の臨時改定により、経営状況の悪化が見込まれるため、経営戦略に基づいた計画的なコスト削減により一層努めていく。
　また、企業債償還金が減少傾向にあるものの、今後管渠やポンプ場の老朽化に伴う改築更新費用の増加が見込まれる。　
　こうした状況から、施設の老朽化対策を的確に行うため、令和３年度に管渠施設の点検調査計画を策定し、令和４年度より計画に基づいた点検調査を実施しているほか、令和５年度にポンプ場に関するストックマネジメント計画の改定を予定している。</t>
    <rPh sb="1" eb="3">
      <t>レイワ</t>
    </rPh>
    <rPh sb="4" eb="6">
      <t>ネンド</t>
    </rPh>
    <rPh sb="8" eb="11">
      <t>ネンリョウヒ</t>
    </rPh>
    <rPh sb="11" eb="13">
      <t>コウトウ</t>
    </rPh>
    <rPh sb="14" eb="16">
      <t>キイン</t>
    </rPh>
    <rPh sb="18" eb="30">
      <t>リュウイキゲスイドウイジカンリフタンキン</t>
    </rPh>
    <rPh sb="30" eb="32">
      <t>タンカ</t>
    </rPh>
    <rPh sb="33" eb="35">
      <t>リンジ</t>
    </rPh>
    <rPh sb="35" eb="37">
      <t>カイテイ</t>
    </rPh>
    <rPh sb="41" eb="43">
      <t>ケイエイ</t>
    </rPh>
    <rPh sb="46" eb="48">
      <t>アッカ</t>
    </rPh>
    <rPh sb="66" eb="69">
      <t>ケイカクテキ</t>
    </rPh>
    <rPh sb="148" eb="150">
      <t>ジョウキョウ</t>
    </rPh>
    <rPh sb="153" eb="155">
      <t>シセツ</t>
    </rPh>
    <rPh sb="156" eb="159">
      <t>ロウキュウカ</t>
    </rPh>
    <rPh sb="159" eb="161">
      <t>タイサク</t>
    </rPh>
    <rPh sb="162" eb="164">
      <t>テキカク</t>
    </rPh>
    <rPh sb="165" eb="166">
      <t>オコナ</t>
    </rPh>
    <rPh sb="170" eb="172">
      <t>レイワ</t>
    </rPh>
    <rPh sb="173" eb="175">
      <t>ネンド</t>
    </rPh>
    <rPh sb="176" eb="178">
      <t>カンキョ</t>
    </rPh>
    <rPh sb="178" eb="180">
      <t>シセツ</t>
    </rPh>
    <rPh sb="181" eb="183">
      <t>テンケン</t>
    </rPh>
    <rPh sb="183" eb="185">
      <t>チョウサ</t>
    </rPh>
    <rPh sb="185" eb="187">
      <t>ケイカク</t>
    </rPh>
    <rPh sb="188" eb="190">
      <t>サクテイ</t>
    </rPh>
    <rPh sb="192" eb="194">
      <t>レイワ</t>
    </rPh>
    <rPh sb="195" eb="197">
      <t>ネンド</t>
    </rPh>
    <rPh sb="199" eb="201">
      <t>ケイカク</t>
    </rPh>
    <rPh sb="202" eb="203">
      <t>モト</t>
    </rPh>
    <rPh sb="206" eb="208">
      <t>テンケン</t>
    </rPh>
    <rPh sb="208" eb="210">
      <t>チョウサ</t>
    </rPh>
    <rPh sb="211" eb="213">
      <t>ジッシ</t>
    </rPh>
    <rPh sb="229" eb="230">
      <t>ジョウ</t>
    </rPh>
    <rPh sb="231" eb="232">
      <t>カン</t>
    </rPh>
    <phoneticPr fontId="4"/>
  </si>
  <si>
    <t>①経常収支比率、⑤経費回収率、⑥汚水処理原価
　燃料費高騰等の影響により⑤がわずかに100％を下回ったものの、①が100％を上回り、⑥が類似団体と比較して低い数値となっていることから、比較的健全な経営状況であるといえる。
　主な要因としては、全国的に人口が減少している中において本市は人口を維持しており、下水道使用料収入により汚水処理に係る費用を概ね賄えていることが挙げられる。
③流動比率
　流動比率が100％を上回っていることから、１年以内に支払うべき債務に対して支払うことができる現金等を保有することができている。
　また、令和４年度に初めて100％を上回った主な要因として、支出に占める割合の大きい企業債償還金の支払額がピークを過ぎ、年々減少していることが挙げられる。ただし、燃料費の高騰等、経営の見通しが難しい状況が続いているため、本指標の適正な水準を維持できるよう、今後もコストの抑制等に努める。
⑦施設利用率
　本市の公共下水道は、吉田川流域下水道に接続されており、終末処理場を保有していない。
⑧水洗化率
　早くから水洗化を進め、汚水事業の整備が完了したことから、類似団体と比較した際に高い水準となっている。</t>
    <rPh sb="173" eb="174">
      <t>オオム</t>
    </rPh>
    <rPh sb="207" eb="209">
      <t>ウワマワ</t>
    </rPh>
    <rPh sb="247" eb="249">
      <t>ホユウ</t>
    </rPh>
    <rPh sb="265" eb="267">
      <t>レイワ</t>
    </rPh>
    <rPh sb="268" eb="270">
      <t>ネンド</t>
    </rPh>
    <rPh sb="271" eb="272">
      <t>ハジ</t>
    </rPh>
    <rPh sb="279" eb="280">
      <t>ウエ</t>
    </rPh>
    <rPh sb="291" eb="293">
      <t>シシュツ</t>
    </rPh>
    <rPh sb="294" eb="295">
      <t>シ</t>
    </rPh>
    <rPh sb="297" eb="299">
      <t>ワリアイ</t>
    </rPh>
    <rPh sb="300" eb="301">
      <t>オオ</t>
    </rPh>
    <rPh sb="332" eb="333">
      <t>ア</t>
    </rPh>
    <rPh sb="342" eb="345">
      <t>ネンリョウヒ</t>
    </rPh>
    <rPh sb="346" eb="348">
      <t>コウトウ</t>
    </rPh>
    <rPh sb="348" eb="349">
      <t>トウ</t>
    </rPh>
    <rPh sb="350" eb="352">
      <t>ケイエイ</t>
    </rPh>
    <rPh sb="353" eb="355">
      <t>ミトオ</t>
    </rPh>
    <rPh sb="357" eb="358">
      <t>ムズカ</t>
    </rPh>
    <rPh sb="360" eb="362">
      <t>ジョウキョウ</t>
    </rPh>
    <rPh sb="363" eb="364">
      <t>ツヅ</t>
    </rPh>
    <rPh sb="371" eb="372">
      <t>ホン</t>
    </rPh>
    <rPh sb="372" eb="374">
      <t>シヒョウ</t>
    </rPh>
    <rPh sb="375" eb="377">
      <t>テキセイ</t>
    </rPh>
    <rPh sb="378" eb="380">
      <t>スイジュン</t>
    </rPh>
    <rPh sb="381" eb="383">
      <t>イジ</t>
    </rPh>
    <rPh sb="389" eb="391">
      <t>コンゴ</t>
    </rPh>
    <rPh sb="396" eb="398">
      <t>ヨクセイ</t>
    </rPh>
    <rPh sb="398" eb="399">
      <t>トウ</t>
    </rPh>
    <rPh sb="400" eb="401">
      <t>ツト</t>
    </rPh>
    <rPh sb="416" eb="421">
      <t>コウキョウゲスイドウ</t>
    </rPh>
    <rPh sb="428" eb="431">
      <t>ゲスイドウ</t>
    </rPh>
    <rPh sb="432" eb="434">
      <t>セツゾク</t>
    </rPh>
    <phoneticPr fontId="4"/>
  </si>
  <si>
    <t>➁管渠老朽化率
　令和４年度に最も古い管渠が法定耐用年数を経過したことから、管渠老朽化率が計上された。
　昭和４０年代に開発された住宅地分の耐用年数経過後は、令和１４年度以降耐用年数を迎え、管渠老朽化率が増加する見込みである。
③管渠改善率
　令和４年度から、ストックマネジメント計画に基づき、老朽化した管渠の状態把握のための調査に着手しており、今後は調査結果に基づき、計画的な管渠の改築を推進していく。
　また、ポンプ場についても施設の老朽化が進行しており、定期的な点検・清掃やストックマネジメント計画に基づいた更新工事を実施し、継続的に施設の適正化を図っている。</t>
    <rPh sb="1" eb="3">
      <t>カンキョ</t>
    </rPh>
    <rPh sb="3" eb="6">
      <t>ロウキュウカ</t>
    </rPh>
    <rPh sb="6" eb="7">
      <t>リツ</t>
    </rPh>
    <rPh sb="9" eb="11">
      <t>レイワ</t>
    </rPh>
    <rPh sb="12" eb="14">
      <t>ネンド</t>
    </rPh>
    <rPh sb="15" eb="16">
      <t>モット</t>
    </rPh>
    <rPh sb="17" eb="18">
      <t>フル</t>
    </rPh>
    <rPh sb="19" eb="21">
      <t>カンキョ</t>
    </rPh>
    <rPh sb="22" eb="24">
      <t>ホウテイ</t>
    </rPh>
    <rPh sb="24" eb="26">
      <t>タイヨウ</t>
    </rPh>
    <rPh sb="26" eb="28">
      <t>ネンスウ</t>
    </rPh>
    <rPh sb="29" eb="31">
      <t>ケイカ</t>
    </rPh>
    <rPh sb="38" eb="40">
      <t>カンキョ</t>
    </rPh>
    <rPh sb="40" eb="43">
      <t>ロウキュウカ</t>
    </rPh>
    <rPh sb="43" eb="44">
      <t>リツ</t>
    </rPh>
    <rPh sb="45" eb="47">
      <t>ケイジョウ</t>
    </rPh>
    <rPh sb="68" eb="69">
      <t>ブン</t>
    </rPh>
    <rPh sb="85" eb="87">
      <t>イコウ</t>
    </rPh>
    <rPh sb="92" eb="93">
      <t>ムカ</t>
    </rPh>
    <rPh sb="115" eb="117">
      <t>カンキョ</t>
    </rPh>
    <rPh sb="117" eb="119">
      <t>カイゼン</t>
    </rPh>
    <rPh sb="119" eb="120">
      <t>リツ</t>
    </rPh>
    <rPh sb="122" eb="124">
      <t>レイワ</t>
    </rPh>
    <rPh sb="125" eb="127">
      <t>ネンド</t>
    </rPh>
    <rPh sb="140" eb="142">
      <t>ケイカク</t>
    </rPh>
    <rPh sb="143" eb="144">
      <t>モト</t>
    </rPh>
    <rPh sb="147" eb="150">
      <t>ロウキュウカ</t>
    </rPh>
    <rPh sb="152" eb="154">
      <t>カンキョ</t>
    </rPh>
    <rPh sb="155" eb="157">
      <t>ジョウタイ</t>
    </rPh>
    <rPh sb="157" eb="159">
      <t>ハアク</t>
    </rPh>
    <rPh sb="163" eb="165">
      <t>チョウサ</t>
    </rPh>
    <rPh sb="166" eb="168">
      <t>チャクシュ</t>
    </rPh>
    <rPh sb="173" eb="175">
      <t>コンゴ</t>
    </rPh>
    <rPh sb="176" eb="178">
      <t>チョウサ</t>
    </rPh>
    <rPh sb="178" eb="180">
      <t>ケッカ</t>
    </rPh>
    <rPh sb="181" eb="182">
      <t>モト</t>
    </rPh>
    <rPh sb="185" eb="188">
      <t>ケイカクテキ</t>
    </rPh>
    <rPh sb="189" eb="191">
      <t>カンキョ</t>
    </rPh>
    <rPh sb="192" eb="194">
      <t>カイチク</t>
    </rPh>
    <rPh sb="195" eb="197">
      <t>スイシン</t>
    </rPh>
    <rPh sb="210" eb="211">
      <t>ジョウ</t>
    </rPh>
    <rPh sb="216" eb="218">
      <t>シセツ</t>
    </rPh>
    <rPh sb="219" eb="222">
      <t>ロウキュウカ</t>
    </rPh>
    <rPh sb="223" eb="225">
      <t>シンコウ</t>
    </rPh>
    <rPh sb="277" eb="27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</si>
</sst>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20" fontId="5" fillId="0" borderId="7" xfId="0" applyNumberFormat="1" applyFon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0.06</c:v>
                </c:pt>
                <c:pt idx="3" formatCode="#,##0.00;&quot;△&quot;#,##0.00">
                  <c:v>0</c:v>
                </c:pt>
                <c:pt idx="4" formatCode="#,##0.00;&quot;△&quot;#,##0.00">
                  <c:v>0</c:v>
                </c:pt>
              </c:numCache>
            </c:numRef>
          </c:val>
          <c:extLst>
            <c:ext xmlns:c16="http://schemas.microsoft.com/office/drawing/2014/chart" uri="{C3380CC4-5D6E-409C-BE32-E72D297353CC}">
              <c16:uniqueId val="{00000000-996D-46FB-9726-480CCA98F7D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0.17</c:v>
                </c:pt>
                <c:pt idx="4">
                  <c:v>0.13</c:v>
                </c:pt>
              </c:numCache>
            </c:numRef>
          </c:val>
          <c:smooth val="0"/>
          <c:extLst>
            <c:ext xmlns:c16="http://schemas.microsoft.com/office/drawing/2014/chart" uri="{C3380CC4-5D6E-409C-BE32-E72D297353CC}">
              <c16:uniqueId val="{00000001-996D-46FB-9726-480CCA98F7D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9C-4E6A-941E-F672C317212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65.28</c:v>
                </c:pt>
                <c:pt idx="3">
                  <c:v>64.92</c:v>
                </c:pt>
                <c:pt idx="4">
                  <c:v>64.14</c:v>
                </c:pt>
              </c:numCache>
            </c:numRef>
          </c:val>
          <c:smooth val="0"/>
          <c:extLst>
            <c:ext xmlns:c16="http://schemas.microsoft.com/office/drawing/2014/chart" uri="{C3380CC4-5D6E-409C-BE32-E72D297353CC}">
              <c16:uniqueId val="{00000001-099C-4E6A-941E-F672C317212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99.84</c:v>
                </c:pt>
                <c:pt idx="3">
                  <c:v>99.86</c:v>
                </c:pt>
                <c:pt idx="4">
                  <c:v>99.87</c:v>
                </c:pt>
              </c:numCache>
            </c:numRef>
          </c:val>
          <c:extLst>
            <c:ext xmlns:c16="http://schemas.microsoft.com/office/drawing/2014/chart" uri="{C3380CC4-5D6E-409C-BE32-E72D297353CC}">
              <c16:uniqueId val="{00000000-C0E0-4443-8996-8F7FE45F239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92.72</c:v>
                </c:pt>
                <c:pt idx="3">
                  <c:v>92.88</c:v>
                </c:pt>
                <c:pt idx="4">
                  <c:v>92.9</c:v>
                </c:pt>
              </c:numCache>
            </c:numRef>
          </c:val>
          <c:smooth val="0"/>
          <c:extLst>
            <c:ext xmlns:c16="http://schemas.microsoft.com/office/drawing/2014/chart" uri="{C3380CC4-5D6E-409C-BE32-E72D297353CC}">
              <c16:uniqueId val="{00000001-C0E0-4443-8996-8F7FE45F239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109.31</c:v>
                </c:pt>
                <c:pt idx="3">
                  <c:v>108.86</c:v>
                </c:pt>
                <c:pt idx="4">
                  <c:v>103.11</c:v>
                </c:pt>
              </c:numCache>
            </c:numRef>
          </c:val>
          <c:extLst>
            <c:ext xmlns:c16="http://schemas.microsoft.com/office/drawing/2014/chart" uri="{C3380CC4-5D6E-409C-BE32-E72D297353CC}">
              <c16:uniqueId val="{00000000-0CC8-481D-AD3D-9FC602DC286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107.85</c:v>
                </c:pt>
                <c:pt idx="3">
                  <c:v>108.04</c:v>
                </c:pt>
                <c:pt idx="4">
                  <c:v>107.49</c:v>
                </c:pt>
              </c:numCache>
            </c:numRef>
          </c:val>
          <c:smooth val="0"/>
          <c:extLst>
            <c:ext xmlns:c16="http://schemas.microsoft.com/office/drawing/2014/chart" uri="{C3380CC4-5D6E-409C-BE32-E72D297353CC}">
              <c16:uniqueId val="{00000001-0CC8-481D-AD3D-9FC602DC286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4.2300000000000004</c:v>
                </c:pt>
                <c:pt idx="3">
                  <c:v>8.42</c:v>
                </c:pt>
                <c:pt idx="4">
                  <c:v>12.21</c:v>
                </c:pt>
              </c:numCache>
            </c:numRef>
          </c:val>
          <c:extLst>
            <c:ext xmlns:c16="http://schemas.microsoft.com/office/drawing/2014/chart" uri="{C3380CC4-5D6E-409C-BE32-E72D297353CC}">
              <c16:uniqueId val="{00000000-3839-4BB2-B722-2279794E39D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23.79</c:v>
                </c:pt>
                <c:pt idx="3">
                  <c:v>25.66</c:v>
                </c:pt>
                <c:pt idx="4">
                  <c:v>27.46</c:v>
                </c:pt>
              </c:numCache>
            </c:numRef>
          </c:val>
          <c:smooth val="0"/>
          <c:extLst>
            <c:ext xmlns:c16="http://schemas.microsoft.com/office/drawing/2014/chart" uri="{C3380CC4-5D6E-409C-BE32-E72D297353CC}">
              <c16:uniqueId val="{00000001-3839-4BB2-B722-2279794E39D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c:v>7.28</c:v>
                </c:pt>
              </c:numCache>
            </c:numRef>
          </c:val>
          <c:extLst>
            <c:ext xmlns:c16="http://schemas.microsoft.com/office/drawing/2014/chart" uri="{C3380CC4-5D6E-409C-BE32-E72D297353CC}">
              <c16:uniqueId val="{00000000-7230-4B7F-A67F-B9CC9224EDD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1.22</c:v>
                </c:pt>
                <c:pt idx="3">
                  <c:v>1.61</c:v>
                </c:pt>
                <c:pt idx="4">
                  <c:v>2.08</c:v>
                </c:pt>
              </c:numCache>
            </c:numRef>
          </c:val>
          <c:smooth val="0"/>
          <c:extLst>
            <c:ext xmlns:c16="http://schemas.microsoft.com/office/drawing/2014/chart" uri="{C3380CC4-5D6E-409C-BE32-E72D297353CC}">
              <c16:uniqueId val="{00000001-7230-4B7F-A67F-B9CC9224EDD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C4D-489E-AE88-E7DFC0200D1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4.72</c:v>
                </c:pt>
                <c:pt idx="3">
                  <c:v>4.49</c:v>
                </c:pt>
                <c:pt idx="4">
                  <c:v>5.41</c:v>
                </c:pt>
              </c:numCache>
            </c:numRef>
          </c:val>
          <c:smooth val="0"/>
          <c:extLst>
            <c:ext xmlns:c16="http://schemas.microsoft.com/office/drawing/2014/chart" uri="{C3380CC4-5D6E-409C-BE32-E72D297353CC}">
              <c16:uniqueId val="{00000001-DC4D-489E-AE88-E7DFC0200D1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47.31</c:v>
                </c:pt>
                <c:pt idx="3">
                  <c:v>75.959999999999994</c:v>
                </c:pt>
                <c:pt idx="4">
                  <c:v>127.66</c:v>
                </c:pt>
              </c:numCache>
            </c:numRef>
          </c:val>
          <c:extLst>
            <c:ext xmlns:c16="http://schemas.microsoft.com/office/drawing/2014/chart" uri="{C3380CC4-5D6E-409C-BE32-E72D297353CC}">
              <c16:uniqueId val="{00000000-55C9-4685-B587-A78125E2BEE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67.930000000000007</c:v>
                </c:pt>
                <c:pt idx="3">
                  <c:v>68.53</c:v>
                </c:pt>
                <c:pt idx="4">
                  <c:v>69.180000000000007</c:v>
                </c:pt>
              </c:numCache>
            </c:numRef>
          </c:val>
          <c:smooth val="0"/>
          <c:extLst>
            <c:ext xmlns:c16="http://schemas.microsoft.com/office/drawing/2014/chart" uri="{C3380CC4-5D6E-409C-BE32-E72D297353CC}">
              <c16:uniqueId val="{00000001-55C9-4685-B587-A78125E2BEE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188.68</c:v>
                </c:pt>
                <c:pt idx="3">
                  <c:v>155.84</c:v>
                </c:pt>
                <c:pt idx="4">
                  <c:v>151.07</c:v>
                </c:pt>
              </c:numCache>
            </c:numRef>
          </c:val>
          <c:extLst>
            <c:ext xmlns:c16="http://schemas.microsoft.com/office/drawing/2014/chart" uri="{C3380CC4-5D6E-409C-BE32-E72D297353CC}">
              <c16:uniqueId val="{00000000-0DDF-4946-A3D3-0A7315FC08C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857.88</c:v>
                </c:pt>
                <c:pt idx="3">
                  <c:v>825.1</c:v>
                </c:pt>
                <c:pt idx="4">
                  <c:v>789.87</c:v>
                </c:pt>
              </c:numCache>
            </c:numRef>
          </c:val>
          <c:smooth val="0"/>
          <c:extLst>
            <c:ext xmlns:c16="http://schemas.microsoft.com/office/drawing/2014/chart" uri="{C3380CC4-5D6E-409C-BE32-E72D297353CC}">
              <c16:uniqueId val="{00000001-0DDF-4946-A3D3-0A7315FC08C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106.14</c:v>
                </c:pt>
                <c:pt idx="3">
                  <c:v>112.83</c:v>
                </c:pt>
                <c:pt idx="4">
                  <c:v>97.63</c:v>
                </c:pt>
              </c:numCache>
            </c:numRef>
          </c:val>
          <c:extLst>
            <c:ext xmlns:c16="http://schemas.microsoft.com/office/drawing/2014/chart" uri="{C3380CC4-5D6E-409C-BE32-E72D297353CC}">
              <c16:uniqueId val="{00000000-CA68-40DD-97DD-347A344E698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94.97</c:v>
                </c:pt>
                <c:pt idx="3">
                  <c:v>97.07</c:v>
                </c:pt>
                <c:pt idx="4">
                  <c:v>98.06</c:v>
                </c:pt>
              </c:numCache>
            </c:numRef>
          </c:val>
          <c:smooth val="0"/>
          <c:extLst>
            <c:ext xmlns:c16="http://schemas.microsoft.com/office/drawing/2014/chart" uri="{C3380CC4-5D6E-409C-BE32-E72D297353CC}">
              <c16:uniqueId val="{00000001-CA68-40DD-97DD-347A344E698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105.32</c:v>
                </c:pt>
                <c:pt idx="3">
                  <c:v>106.49</c:v>
                </c:pt>
                <c:pt idx="4">
                  <c:v>123.45</c:v>
                </c:pt>
              </c:numCache>
            </c:numRef>
          </c:val>
          <c:extLst>
            <c:ext xmlns:c16="http://schemas.microsoft.com/office/drawing/2014/chart" uri="{C3380CC4-5D6E-409C-BE32-E72D297353CC}">
              <c16:uniqueId val="{00000000-E454-48CD-B0AE-3CEEA82AB66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159.49</c:v>
                </c:pt>
                <c:pt idx="3">
                  <c:v>157.81</c:v>
                </c:pt>
                <c:pt idx="4">
                  <c:v>157.37</c:v>
                </c:pt>
              </c:numCache>
            </c:numRef>
          </c:val>
          <c:smooth val="0"/>
          <c:extLst>
            <c:ext xmlns:c16="http://schemas.microsoft.com/office/drawing/2014/chart" uri="{C3380CC4-5D6E-409C-BE32-E72D297353CC}">
              <c16:uniqueId val="{00000001-E454-48CD-B0AE-3CEEA82AB66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14" zoomScale="85" zoomScaleNormal="8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宮城県　富谷市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3"/>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41" t="str">
        <f>データ!I6</f>
        <v>法適用</v>
      </c>
      <c r="C8" s="41"/>
      <c r="D8" s="41"/>
      <c r="E8" s="41"/>
      <c r="F8" s="41"/>
      <c r="G8" s="41"/>
      <c r="H8" s="41"/>
      <c r="I8" s="41" t="str">
        <f>データ!J6</f>
        <v>下水道事業</v>
      </c>
      <c r="J8" s="41"/>
      <c r="K8" s="41"/>
      <c r="L8" s="41"/>
      <c r="M8" s="41"/>
      <c r="N8" s="41"/>
      <c r="O8" s="41"/>
      <c r="P8" s="41" t="str">
        <f>データ!K6</f>
        <v>公共下水道</v>
      </c>
      <c r="Q8" s="41"/>
      <c r="R8" s="41"/>
      <c r="S8" s="41"/>
      <c r="T8" s="41"/>
      <c r="U8" s="41"/>
      <c r="V8" s="41"/>
      <c r="W8" s="41" t="str">
        <f>データ!L6</f>
        <v>Bd1</v>
      </c>
      <c r="X8" s="41"/>
      <c r="Y8" s="41"/>
      <c r="Z8" s="41"/>
      <c r="AA8" s="41"/>
      <c r="AB8" s="41"/>
      <c r="AC8" s="41"/>
      <c r="AD8" s="42" t="str">
        <f>データ!$M$6</f>
        <v>非設置</v>
      </c>
      <c r="AE8" s="42"/>
      <c r="AF8" s="42"/>
      <c r="AG8" s="42"/>
      <c r="AH8" s="42"/>
      <c r="AI8" s="42"/>
      <c r="AJ8" s="42"/>
      <c r="AK8" s="3"/>
      <c r="AL8" s="43">
        <f>データ!S6</f>
        <v>52399</v>
      </c>
      <c r="AM8" s="43"/>
      <c r="AN8" s="43"/>
      <c r="AO8" s="43"/>
      <c r="AP8" s="43"/>
      <c r="AQ8" s="43"/>
      <c r="AR8" s="43"/>
      <c r="AS8" s="43"/>
      <c r="AT8" s="36">
        <f>データ!T6</f>
        <v>49.18</v>
      </c>
      <c r="AU8" s="36"/>
      <c r="AV8" s="36"/>
      <c r="AW8" s="36"/>
      <c r="AX8" s="36"/>
      <c r="AY8" s="36"/>
      <c r="AZ8" s="36"/>
      <c r="BA8" s="36"/>
      <c r="BB8" s="36">
        <f>データ!U6</f>
        <v>1065.45</v>
      </c>
      <c r="BC8" s="36"/>
      <c r="BD8" s="36"/>
      <c r="BE8" s="36"/>
      <c r="BF8" s="36"/>
      <c r="BG8" s="36"/>
      <c r="BH8" s="36"/>
      <c r="BI8" s="36"/>
      <c r="BJ8" s="3"/>
      <c r="BK8" s="3"/>
      <c r="BL8" s="37" t="s">
        <v>10</v>
      </c>
      <c r="BM8" s="38"/>
      <c r="BN8" s="39" t="s">
        <v>11</v>
      </c>
      <c r="BO8" s="39"/>
      <c r="BP8" s="39"/>
      <c r="BQ8" s="39"/>
      <c r="BR8" s="39"/>
      <c r="BS8" s="39"/>
      <c r="BT8" s="39"/>
      <c r="BU8" s="39"/>
      <c r="BV8" s="39"/>
      <c r="BW8" s="39"/>
      <c r="BX8" s="39"/>
      <c r="BY8" s="40"/>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32" t="s">
        <v>16</v>
      </c>
      <c r="AE9" s="32"/>
      <c r="AF9" s="32"/>
      <c r="AG9" s="32"/>
      <c r="AH9" s="32"/>
      <c r="AI9" s="32"/>
      <c r="AJ9" s="32"/>
      <c r="AK9" s="3"/>
      <c r="AL9" s="32" t="s">
        <v>17</v>
      </c>
      <c r="AM9" s="32"/>
      <c r="AN9" s="32"/>
      <c r="AO9" s="32"/>
      <c r="AP9" s="32"/>
      <c r="AQ9" s="32"/>
      <c r="AR9" s="32"/>
      <c r="AS9" s="32"/>
      <c r="AT9" s="32" t="s">
        <v>18</v>
      </c>
      <c r="AU9" s="32"/>
      <c r="AV9" s="32"/>
      <c r="AW9" s="32"/>
      <c r="AX9" s="32"/>
      <c r="AY9" s="32"/>
      <c r="AZ9" s="32"/>
      <c r="BA9" s="32"/>
      <c r="BB9" s="32" t="s">
        <v>19</v>
      </c>
      <c r="BC9" s="32"/>
      <c r="BD9" s="32"/>
      <c r="BE9" s="32"/>
      <c r="BF9" s="32"/>
      <c r="BG9" s="32"/>
      <c r="BH9" s="32"/>
      <c r="BI9" s="32"/>
      <c r="BJ9" s="3"/>
      <c r="BK9" s="3"/>
      <c r="BL9" s="44" t="s">
        <v>20</v>
      </c>
      <c r="BM9" s="45"/>
      <c r="BN9" s="52" t="s">
        <v>21</v>
      </c>
      <c r="BO9" s="52"/>
      <c r="BP9" s="52"/>
      <c r="BQ9" s="52"/>
      <c r="BR9" s="52"/>
      <c r="BS9" s="52"/>
      <c r="BT9" s="52"/>
      <c r="BU9" s="52"/>
      <c r="BV9" s="52"/>
      <c r="BW9" s="52"/>
      <c r="BX9" s="52"/>
      <c r="BY9" s="53"/>
    </row>
    <row r="10" spans="1:78" ht="18.75" customHeight="1" x14ac:dyDescent="0.15">
      <c r="A10" s="2"/>
      <c r="B10" s="36" t="str">
        <f>データ!N6</f>
        <v>-</v>
      </c>
      <c r="C10" s="36"/>
      <c r="D10" s="36"/>
      <c r="E10" s="36"/>
      <c r="F10" s="36"/>
      <c r="G10" s="36"/>
      <c r="H10" s="36"/>
      <c r="I10" s="36">
        <f>データ!O6</f>
        <v>91.97</v>
      </c>
      <c r="J10" s="36"/>
      <c r="K10" s="36"/>
      <c r="L10" s="36"/>
      <c r="M10" s="36"/>
      <c r="N10" s="36"/>
      <c r="O10" s="36"/>
      <c r="P10" s="36">
        <f>データ!P6</f>
        <v>97</v>
      </c>
      <c r="Q10" s="36"/>
      <c r="R10" s="36"/>
      <c r="S10" s="36"/>
      <c r="T10" s="36"/>
      <c r="U10" s="36"/>
      <c r="V10" s="36"/>
      <c r="W10" s="36">
        <f>データ!Q6</f>
        <v>80.36</v>
      </c>
      <c r="X10" s="36"/>
      <c r="Y10" s="36"/>
      <c r="Z10" s="36"/>
      <c r="AA10" s="36"/>
      <c r="AB10" s="36"/>
      <c r="AC10" s="36"/>
      <c r="AD10" s="43">
        <f>データ!R6</f>
        <v>2420</v>
      </c>
      <c r="AE10" s="43"/>
      <c r="AF10" s="43"/>
      <c r="AG10" s="43"/>
      <c r="AH10" s="43"/>
      <c r="AI10" s="43"/>
      <c r="AJ10" s="43"/>
      <c r="AK10" s="2"/>
      <c r="AL10" s="43">
        <f>データ!V6</f>
        <v>50650</v>
      </c>
      <c r="AM10" s="43"/>
      <c r="AN10" s="43"/>
      <c r="AO10" s="43"/>
      <c r="AP10" s="43"/>
      <c r="AQ10" s="43"/>
      <c r="AR10" s="43"/>
      <c r="AS10" s="43"/>
      <c r="AT10" s="36">
        <f>データ!W6</f>
        <v>11.62</v>
      </c>
      <c r="AU10" s="36"/>
      <c r="AV10" s="36"/>
      <c r="AW10" s="36"/>
      <c r="AX10" s="36"/>
      <c r="AY10" s="36"/>
      <c r="AZ10" s="36"/>
      <c r="BA10" s="36"/>
      <c r="BB10" s="36">
        <f>データ!X6</f>
        <v>4358.8599999999997</v>
      </c>
      <c r="BC10" s="36"/>
      <c r="BD10" s="36"/>
      <c r="BE10" s="36"/>
      <c r="BF10" s="36"/>
      <c r="BG10" s="36"/>
      <c r="BH10" s="36"/>
      <c r="BI10" s="36"/>
      <c r="BJ10" s="2"/>
      <c r="BK10" s="2"/>
      <c r="BL10" s="68" t="s">
        <v>22</v>
      </c>
      <c r="BM10" s="69"/>
      <c r="BN10" s="70" t="s">
        <v>23</v>
      </c>
      <c r="BO10" s="70"/>
      <c r="BP10" s="70"/>
      <c r="BQ10" s="70"/>
      <c r="BR10" s="70"/>
      <c r="BS10" s="70"/>
      <c r="BT10" s="70"/>
      <c r="BU10" s="70"/>
      <c r="BV10" s="70"/>
      <c r="BW10" s="70"/>
      <c r="BX10" s="70"/>
      <c r="BY10" s="7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9"/>
      <c r="BM15" s="50"/>
      <c r="BN15" s="50"/>
      <c r="BO15" s="50"/>
      <c r="BP15" s="50"/>
      <c r="BQ15" s="50"/>
      <c r="BR15" s="50"/>
      <c r="BS15" s="50"/>
      <c r="BT15" s="50"/>
      <c r="BU15" s="50"/>
      <c r="BV15" s="50"/>
      <c r="BW15" s="50"/>
      <c r="BX15" s="50"/>
      <c r="BY15" s="50"/>
      <c r="BZ15" s="5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2" t="s">
        <v>114</v>
      </c>
      <c r="BM16" s="63"/>
      <c r="BN16" s="63"/>
      <c r="BO16" s="63"/>
      <c r="BP16" s="63"/>
      <c r="BQ16" s="63"/>
      <c r="BR16" s="63"/>
      <c r="BS16" s="63"/>
      <c r="BT16" s="63"/>
      <c r="BU16" s="63"/>
      <c r="BV16" s="63"/>
      <c r="BW16" s="63"/>
      <c r="BX16" s="63"/>
      <c r="BY16" s="63"/>
      <c r="BZ16" s="6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2"/>
      <c r="BM17" s="63"/>
      <c r="BN17" s="63"/>
      <c r="BO17" s="63"/>
      <c r="BP17" s="63"/>
      <c r="BQ17" s="63"/>
      <c r="BR17" s="63"/>
      <c r="BS17" s="63"/>
      <c r="BT17" s="63"/>
      <c r="BU17" s="63"/>
      <c r="BV17" s="63"/>
      <c r="BW17" s="63"/>
      <c r="BX17" s="63"/>
      <c r="BY17" s="63"/>
      <c r="BZ17" s="6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2"/>
      <c r="BM18" s="63"/>
      <c r="BN18" s="63"/>
      <c r="BO18" s="63"/>
      <c r="BP18" s="63"/>
      <c r="BQ18" s="63"/>
      <c r="BR18" s="63"/>
      <c r="BS18" s="63"/>
      <c r="BT18" s="63"/>
      <c r="BU18" s="63"/>
      <c r="BV18" s="63"/>
      <c r="BW18" s="63"/>
      <c r="BX18" s="63"/>
      <c r="BY18" s="63"/>
      <c r="BZ18" s="6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2"/>
      <c r="BM19" s="63"/>
      <c r="BN19" s="63"/>
      <c r="BO19" s="63"/>
      <c r="BP19" s="63"/>
      <c r="BQ19" s="63"/>
      <c r="BR19" s="63"/>
      <c r="BS19" s="63"/>
      <c r="BT19" s="63"/>
      <c r="BU19" s="63"/>
      <c r="BV19" s="63"/>
      <c r="BW19" s="63"/>
      <c r="BX19" s="63"/>
      <c r="BY19" s="63"/>
      <c r="BZ19" s="6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2"/>
      <c r="BM20" s="63"/>
      <c r="BN20" s="63"/>
      <c r="BO20" s="63"/>
      <c r="BP20" s="63"/>
      <c r="BQ20" s="63"/>
      <c r="BR20" s="63"/>
      <c r="BS20" s="63"/>
      <c r="BT20" s="63"/>
      <c r="BU20" s="63"/>
      <c r="BV20" s="63"/>
      <c r="BW20" s="63"/>
      <c r="BX20" s="63"/>
      <c r="BY20" s="63"/>
      <c r="BZ20" s="6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2"/>
      <c r="BM21" s="63"/>
      <c r="BN21" s="63"/>
      <c r="BO21" s="63"/>
      <c r="BP21" s="63"/>
      <c r="BQ21" s="63"/>
      <c r="BR21" s="63"/>
      <c r="BS21" s="63"/>
      <c r="BT21" s="63"/>
      <c r="BU21" s="63"/>
      <c r="BV21" s="63"/>
      <c r="BW21" s="63"/>
      <c r="BX21" s="63"/>
      <c r="BY21" s="63"/>
      <c r="BZ21" s="6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2"/>
      <c r="BM22" s="63"/>
      <c r="BN22" s="63"/>
      <c r="BO22" s="63"/>
      <c r="BP22" s="63"/>
      <c r="BQ22" s="63"/>
      <c r="BR22" s="63"/>
      <c r="BS22" s="63"/>
      <c r="BT22" s="63"/>
      <c r="BU22" s="63"/>
      <c r="BV22" s="63"/>
      <c r="BW22" s="63"/>
      <c r="BX22" s="63"/>
      <c r="BY22" s="63"/>
      <c r="BZ22" s="6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2"/>
      <c r="BM23" s="63"/>
      <c r="BN23" s="63"/>
      <c r="BO23" s="63"/>
      <c r="BP23" s="63"/>
      <c r="BQ23" s="63"/>
      <c r="BR23" s="63"/>
      <c r="BS23" s="63"/>
      <c r="BT23" s="63"/>
      <c r="BU23" s="63"/>
      <c r="BV23" s="63"/>
      <c r="BW23" s="63"/>
      <c r="BX23" s="63"/>
      <c r="BY23" s="63"/>
      <c r="BZ23" s="6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2"/>
      <c r="BM24" s="63"/>
      <c r="BN24" s="63"/>
      <c r="BO24" s="63"/>
      <c r="BP24" s="63"/>
      <c r="BQ24" s="63"/>
      <c r="BR24" s="63"/>
      <c r="BS24" s="63"/>
      <c r="BT24" s="63"/>
      <c r="BU24" s="63"/>
      <c r="BV24" s="63"/>
      <c r="BW24" s="63"/>
      <c r="BX24" s="63"/>
      <c r="BY24" s="63"/>
      <c r="BZ24" s="6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2"/>
      <c r="BM25" s="63"/>
      <c r="BN25" s="63"/>
      <c r="BO25" s="63"/>
      <c r="BP25" s="63"/>
      <c r="BQ25" s="63"/>
      <c r="BR25" s="63"/>
      <c r="BS25" s="63"/>
      <c r="BT25" s="63"/>
      <c r="BU25" s="63"/>
      <c r="BV25" s="63"/>
      <c r="BW25" s="63"/>
      <c r="BX25" s="63"/>
      <c r="BY25" s="63"/>
      <c r="BZ25" s="6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2"/>
      <c r="BM26" s="63"/>
      <c r="BN26" s="63"/>
      <c r="BO26" s="63"/>
      <c r="BP26" s="63"/>
      <c r="BQ26" s="63"/>
      <c r="BR26" s="63"/>
      <c r="BS26" s="63"/>
      <c r="BT26" s="63"/>
      <c r="BU26" s="63"/>
      <c r="BV26" s="63"/>
      <c r="BW26" s="63"/>
      <c r="BX26" s="63"/>
      <c r="BY26" s="63"/>
      <c r="BZ26" s="6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2"/>
      <c r="BM27" s="63"/>
      <c r="BN27" s="63"/>
      <c r="BO27" s="63"/>
      <c r="BP27" s="63"/>
      <c r="BQ27" s="63"/>
      <c r="BR27" s="63"/>
      <c r="BS27" s="63"/>
      <c r="BT27" s="63"/>
      <c r="BU27" s="63"/>
      <c r="BV27" s="63"/>
      <c r="BW27" s="63"/>
      <c r="BX27" s="63"/>
      <c r="BY27" s="63"/>
      <c r="BZ27" s="6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2"/>
      <c r="BM28" s="63"/>
      <c r="BN28" s="63"/>
      <c r="BO28" s="63"/>
      <c r="BP28" s="63"/>
      <c r="BQ28" s="63"/>
      <c r="BR28" s="63"/>
      <c r="BS28" s="63"/>
      <c r="BT28" s="63"/>
      <c r="BU28" s="63"/>
      <c r="BV28" s="63"/>
      <c r="BW28" s="63"/>
      <c r="BX28" s="63"/>
      <c r="BY28" s="63"/>
      <c r="BZ28" s="6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2"/>
      <c r="BM29" s="63"/>
      <c r="BN29" s="63"/>
      <c r="BO29" s="63"/>
      <c r="BP29" s="63"/>
      <c r="BQ29" s="63"/>
      <c r="BR29" s="63"/>
      <c r="BS29" s="63"/>
      <c r="BT29" s="63"/>
      <c r="BU29" s="63"/>
      <c r="BV29" s="63"/>
      <c r="BW29" s="63"/>
      <c r="BX29" s="63"/>
      <c r="BY29" s="63"/>
      <c r="BZ29" s="6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2"/>
      <c r="BM30" s="63"/>
      <c r="BN30" s="63"/>
      <c r="BO30" s="63"/>
      <c r="BP30" s="63"/>
      <c r="BQ30" s="63"/>
      <c r="BR30" s="63"/>
      <c r="BS30" s="63"/>
      <c r="BT30" s="63"/>
      <c r="BU30" s="63"/>
      <c r="BV30" s="63"/>
      <c r="BW30" s="63"/>
      <c r="BX30" s="63"/>
      <c r="BY30" s="63"/>
      <c r="BZ30" s="6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2"/>
      <c r="BM31" s="63"/>
      <c r="BN31" s="63"/>
      <c r="BO31" s="63"/>
      <c r="BP31" s="63"/>
      <c r="BQ31" s="63"/>
      <c r="BR31" s="63"/>
      <c r="BS31" s="63"/>
      <c r="BT31" s="63"/>
      <c r="BU31" s="63"/>
      <c r="BV31" s="63"/>
      <c r="BW31" s="63"/>
      <c r="BX31" s="63"/>
      <c r="BY31" s="63"/>
      <c r="BZ31" s="6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2"/>
      <c r="BM32" s="63"/>
      <c r="BN32" s="63"/>
      <c r="BO32" s="63"/>
      <c r="BP32" s="63"/>
      <c r="BQ32" s="63"/>
      <c r="BR32" s="63"/>
      <c r="BS32" s="63"/>
      <c r="BT32" s="63"/>
      <c r="BU32" s="63"/>
      <c r="BV32" s="63"/>
      <c r="BW32" s="63"/>
      <c r="BX32" s="63"/>
      <c r="BY32" s="63"/>
      <c r="BZ32" s="6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2"/>
      <c r="BM33" s="63"/>
      <c r="BN33" s="63"/>
      <c r="BO33" s="63"/>
      <c r="BP33" s="63"/>
      <c r="BQ33" s="63"/>
      <c r="BR33" s="63"/>
      <c r="BS33" s="63"/>
      <c r="BT33" s="63"/>
      <c r="BU33" s="63"/>
      <c r="BV33" s="63"/>
      <c r="BW33" s="63"/>
      <c r="BX33" s="63"/>
      <c r="BY33" s="63"/>
      <c r="BZ33" s="6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2"/>
      <c r="BM34" s="63"/>
      <c r="BN34" s="63"/>
      <c r="BO34" s="63"/>
      <c r="BP34" s="63"/>
      <c r="BQ34" s="63"/>
      <c r="BR34" s="63"/>
      <c r="BS34" s="63"/>
      <c r="BT34" s="63"/>
      <c r="BU34" s="63"/>
      <c r="BV34" s="63"/>
      <c r="BW34" s="63"/>
      <c r="BX34" s="63"/>
      <c r="BY34" s="63"/>
      <c r="BZ34" s="6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2"/>
      <c r="BM35" s="63"/>
      <c r="BN35" s="63"/>
      <c r="BO35" s="63"/>
      <c r="BP35" s="63"/>
      <c r="BQ35" s="63"/>
      <c r="BR35" s="63"/>
      <c r="BS35" s="63"/>
      <c r="BT35" s="63"/>
      <c r="BU35" s="63"/>
      <c r="BV35" s="63"/>
      <c r="BW35" s="63"/>
      <c r="BX35" s="63"/>
      <c r="BY35" s="63"/>
      <c r="BZ35" s="6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2"/>
      <c r="BM36" s="63"/>
      <c r="BN36" s="63"/>
      <c r="BO36" s="63"/>
      <c r="BP36" s="63"/>
      <c r="BQ36" s="63"/>
      <c r="BR36" s="63"/>
      <c r="BS36" s="63"/>
      <c r="BT36" s="63"/>
      <c r="BU36" s="63"/>
      <c r="BV36" s="63"/>
      <c r="BW36" s="63"/>
      <c r="BX36" s="63"/>
      <c r="BY36" s="63"/>
      <c r="BZ36" s="6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2"/>
      <c r="BM37" s="63"/>
      <c r="BN37" s="63"/>
      <c r="BO37" s="63"/>
      <c r="BP37" s="63"/>
      <c r="BQ37" s="63"/>
      <c r="BR37" s="63"/>
      <c r="BS37" s="63"/>
      <c r="BT37" s="63"/>
      <c r="BU37" s="63"/>
      <c r="BV37" s="63"/>
      <c r="BW37" s="63"/>
      <c r="BX37" s="63"/>
      <c r="BY37" s="63"/>
      <c r="BZ37" s="6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2"/>
      <c r="BM38" s="63"/>
      <c r="BN38" s="63"/>
      <c r="BO38" s="63"/>
      <c r="BP38" s="63"/>
      <c r="BQ38" s="63"/>
      <c r="BR38" s="63"/>
      <c r="BS38" s="63"/>
      <c r="BT38" s="63"/>
      <c r="BU38" s="63"/>
      <c r="BV38" s="63"/>
      <c r="BW38" s="63"/>
      <c r="BX38" s="63"/>
      <c r="BY38" s="63"/>
      <c r="BZ38" s="6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2"/>
      <c r="BM39" s="63"/>
      <c r="BN39" s="63"/>
      <c r="BO39" s="63"/>
      <c r="BP39" s="63"/>
      <c r="BQ39" s="63"/>
      <c r="BR39" s="63"/>
      <c r="BS39" s="63"/>
      <c r="BT39" s="63"/>
      <c r="BU39" s="63"/>
      <c r="BV39" s="63"/>
      <c r="BW39" s="63"/>
      <c r="BX39" s="63"/>
      <c r="BY39" s="63"/>
      <c r="BZ39" s="6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2"/>
      <c r="BM40" s="63"/>
      <c r="BN40" s="63"/>
      <c r="BO40" s="63"/>
      <c r="BP40" s="63"/>
      <c r="BQ40" s="63"/>
      <c r="BR40" s="63"/>
      <c r="BS40" s="63"/>
      <c r="BT40" s="63"/>
      <c r="BU40" s="63"/>
      <c r="BV40" s="63"/>
      <c r="BW40" s="63"/>
      <c r="BX40" s="63"/>
      <c r="BY40" s="63"/>
      <c r="BZ40" s="6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2"/>
      <c r="BM41" s="63"/>
      <c r="BN41" s="63"/>
      <c r="BO41" s="63"/>
      <c r="BP41" s="63"/>
      <c r="BQ41" s="63"/>
      <c r="BR41" s="63"/>
      <c r="BS41" s="63"/>
      <c r="BT41" s="63"/>
      <c r="BU41" s="63"/>
      <c r="BV41" s="63"/>
      <c r="BW41" s="63"/>
      <c r="BX41" s="63"/>
      <c r="BY41" s="63"/>
      <c r="BZ41" s="6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2"/>
      <c r="BM42" s="63"/>
      <c r="BN42" s="63"/>
      <c r="BO42" s="63"/>
      <c r="BP42" s="63"/>
      <c r="BQ42" s="63"/>
      <c r="BR42" s="63"/>
      <c r="BS42" s="63"/>
      <c r="BT42" s="63"/>
      <c r="BU42" s="63"/>
      <c r="BV42" s="63"/>
      <c r="BW42" s="63"/>
      <c r="BX42" s="63"/>
      <c r="BY42" s="63"/>
      <c r="BZ42" s="6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2"/>
      <c r="BM43" s="63"/>
      <c r="BN43" s="63"/>
      <c r="BO43" s="63"/>
      <c r="BP43" s="63"/>
      <c r="BQ43" s="63"/>
      <c r="BR43" s="63"/>
      <c r="BS43" s="63"/>
      <c r="BT43" s="63"/>
      <c r="BU43" s="63"/>
      <c r="BV43" s="63"/>
      <c r="BW43" s="63"/>
      <c r="BX43" s="63"/>
      <c r="BY43" s="63"/>
      <c r="BZ43" s="6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6" t="s">
        <v>27</v>
      </c>
      <c r="BM45" s="47"/>
      <c r="BN45" s="47"/>
      <c r="BO45" s="47"/>
      <c r="BP45" s="47"/>
      <c r="BQ45" s="47"/>
      <c r="BR45" s="47"/>
      <c r="BS45" s="47"/>
      <c r="BT45" s="47"/>
      <c r="BU45" s="47"/>
      <c r="BV45" s="47"/>
      <c r="BW45" s="47"/>
      <c r="BX45" s="47"/>
      <c r="BY45" s="47"/>
      <c r="BZ45" s="4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9"/>
      <c r="BM46" s="50"/>
      <c r="BN46" s="50"/>
      <c r="BO46" s="50"/>
      <c r="BP46" s="50"/>
      <c r="BQ46" s="50"/>
      <c r="BR46" s="50"/>
      <c r="BS46" s="50"/>
      <c r="BT46" s="50"/>
      <c r="BU46" s="50"/>
      <c r="BV46" s="50"/>
      <c r="BW46" s="50"/>
      <c r="BX46" s="50"/>
      <c r="BY46" s="50"/>
      <c r="BZ46" s="5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2" t="s">
        <v>115</v>
      </c>
      <c r="BM47" s="63"/>
      <c r="BN47" s="63"/>
      <c r="BO47" s="63"/>
      <c r="BP47" s="63"/>
      <c r="BQ47" s="63"/>
      <c r="BR47" s="63"/>
      <c r="BS47" s="63"/>
      <c r="BT47" s="63"/>
      <c r="BU47" s="63"/>
      <c r="BV47" s="63"/>
      <c r="BW47" s="63"/>
      <c r="BX47" s="63"/>
      <c r="BY47" s="63"/>
      <c r="BZ47" s="6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2"/>
      <c r="BM48" s="63"/>
      <c r="BN48" s="63"/>
      <c r="BO48" s="63"/>
      <c r="BP48" s="63"/>
      <c r="BQ48" s="63"/>
      <c r="BR48" s="63"/>
      <c r="BS48" s="63"/>
      <c r="BT48" s="63"/>
      <c r="BU48" s="63"/>
      <c r="BV48" s="63"/>
      <c r="BW48" s="63"/>
      <c r="BX48" s="63"/>
      <c r="BY48" s="63"/>
      <c r="BZ48" s="6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2"/>
      <c r="BM49" s="63"/>
      <c r="BN49" s="63"/>
      <c r="BO49" s="63"/>
      <c r="BP49" s="63"/>
      <c r="BQ49" s="63"/>
      <c r="BR49" s="63"/>
      <c r="BS49" s="63"/>
      <c r="BT49" s="63"/>
      <c r="BU49" s="63"/>
      <c r="BV49" s="63"/>
      <c r="BW49" s="63"/>
      <c r="BX49" s="63"/>
      <c r="BY49" s="63"/>
      <c r="BZ49" s="6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2"/>
      <c r="BM50" s="63"/>
      <c r="BN50" s="63"/>
      <c r="BO50" s="63"/>
      <c r="BP50" s="63"/>
      <c r="BQ50" s="63"/>
      <c r="BR50" s="63"/>
      <c r="BS50" s="63"/>
      <c r="BT50" s="63"/>
      <c r="BU50" s="63"/>
      <c r="BV50" s="63"/>
      <c r="BW50" s="63"/>
      <c r="BX50" s="63"/>
      <c r="BY50" s="63"/>
      <c r="BZ50" s="6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2"/>
      <c r="BM51" s="63"/>
      <c r="BN51" s="63"/>
      <c r="BO51" s="63"/>
      <c r="BP51" s="63"/>
      <c r="BQ51" s="63"/>
      <c r="BR51" s="63"/>
      <c r="BS51" s="63"/>
      <c r="BT51" s="63"/>
      <c r="BU51" s="63"/>
      <c r="BV51" s="63"/>
      <c r="BW51" s="63"/>
      <c r="BX51" s="63"/>
      <c r="BY51" s="63"/>
      <c r="BZ51" s="6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2"/>
      <c r="BM52" s="63"/>
      <c r="BN52" s="63"/>
      <c r="BO52" s="63"/>
      <c r="BP52" s="63"/>
      <c r="BQ52" s="63"/>
      <c r="BR52" s="63"/>
      <c r="BS52" s="63"/>
      <c r="BT52" s="63"/>
      <c r="BU52" s="63"/>
      <c r="BV52" s="63"/>
      <c r="BW52" s="63"/>
      <c r="BX52" s="63"/>
      <c r="BY52" s="63"/>
      <c r="BZ52" s="6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2"/>
      <c r="BM53" s="63"/>
      <c r="BN53" s="63"/>
      <c r="BO53" s="63"/>
      <c r="BP53" s="63"/>
      <c r="BQ53" s="63"/>
      <c r="BR53" s="63"/>
      <c r="BS53" s="63"/>
      <c r="BT53" s="63"/>
      <c r="BU53" s="63"/>
      <c r="BV53" s="63"/>
      <c r="BW53" s="63"/>
      <c r="BX53" s="63"/>
      <c r="BY53" s="63"/>
      <c r="BZ53" s="6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2"/>
      <c r="BM54" s="63"/>
      <c r="BN54" s="63"/>
      <c r="BO54" s="63"/>
      <c r="BP54" s="63"/>
      <c r="BQ54" s="63"/>
      <c r="BR54" s="63"/>
      <c r="BS54" s="63"/>
      <c r="BT54" s="63"/>
      <c r="BU54" s="63"/>
      <c r="BV54" s="63"/>
      <c r="BW54" s="63"/>
      <c r="BX54" s="63"/>
      <c r="BY54" s="63"/>
      <c r="BZ54" s="6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2"/>
      <c r="BM55" s="63"/>
      <c r="BN55" s="63"/>
      <c r="BO55" s="63"/>
      <c r="BP55" s="63"/>
      <c r="BQ55" s="63"/>
      <c r="BR55" s="63"/>
      <c r="BS55" s="63"/>
      <c r="BT55" s="63"/>
      <c r="BU55" s="63"/>
      <c r="BV55" s="63"/>
      <c r="BW55" s="63"/>
      <c r="BX55" s="63"/>
      <c r="BY55" s="63"/>
      <c r="BZ55" s="6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2"/>
      <c r="BM56" s="63"/>
      <c r="BN56" s="63"/>
      <c r="BO56" s="63"/>
      <c r="BP56" s="63"/>
      <c r="BQ56" s="63"/>
      <c r="BR56" s="63"/>
      <c r="BS56" s="63"/>
      <c r="BT56" s="63"/>
      <c r="BU56" s="63"/>
      <c r="BV56" s="63"/>
      <c r="BW56" s="63"/>
      <c r="BX56" s="63"/>
      <c r="BY56" s="63"/>
      <c r="BZ56" s="6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2"/>
      <c r="BM57" s="63"/>
      <c r="BN57" s="63"/>
      <c r="BO57" s="63"/>
      <c r="BP57" s="63"/>
      <c r="BQ57" s="63"/>
      <c r="BR57" s="63"/>
      <c r="BS57" s="63"/>
      <c r="BT57" s="63"/>
      <c r="BU57" s="63"/>
      <c r="BV57" s="63"/>
      <c r="BW57" s="63"/>
      <c r="BX57" s="63"/>
      <c r="BY57" s="63"/>
      <c r="BZ57" s="6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2"/>
      <c r="BM58" s="63"/>
      <c r="BN58" s="63"/>
      <c r="BO58" s="63"/>
      <c r="BP58" s="63"/>
      <c r="BQ58" s="63"/>
      <c r="BR58" s="63"/>
      <c r="BS58" s="63"/>
      <c r="BT58" s="63"/>
      <c r="BU58" s="63"/>
      <c r="BV58" s="63"/>
      <c r="BW58" s="63"/>
      <c r="BX58" s="63"/>
      <c r="BY58" s="63"/>
      <c r="BZ58" s="6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2"/>
      <c r="BM59" s="63"/>
      <c r="BN59" s="63"/>
      <c r="BO59" s="63"/>
      <c r="BP59" s="63"/>
      <c r="BQ59" s="63"/>
      <c r="BR59" s="63"/>
      <c r="BS59" s="63"/>
      <c r="BT59" s="63"/>
      <c r="BU59" s="63"/>
      <c r="BV59" s="63"/>
      <c r="BW59" s="63"/>
      <c r="BX59" s="63"/>
      <c r="BY59" s="63"/>
      <c r="BZ59" s="64"/>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2"/>
      <c r="BM60" s="63"/>
      <c r="BN60" s="63"/>
      <c r="BO60" s="63"/>
      <c r="BP60" s="63"/>
      <c r="BQ60" s="63"/>
      <c r="BR60" s="63"/>
      <c r="BS60" s="63"/>
      <c r="BT60" s="63"/>
      <c r="BU60" s="63"/>
      <c r="BV60" s="63"/>
      <c r="BW60" s="63"/>
      <c r="BX60" s="63"/>
      <c r="BY60" s="63"/>
      <c r="BZ60" s="64"/>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2"/>
      <c r="BM61" s="63"/>
      <c r="BN61" s="63"/>
      <c r="BO61" s="63"/>
      <c r="BP61" s="63"/>
      <c r="BQ61" s="63"/>
      <c r="BR61" s="63"/>
      <c r="BS61" s="63"/>
      <c r="BT61" s="63"/>
      <c r="BU61" s="63"/>
      <c r="BV61" s="63"/>
      <c r="BW61" s="63"/>
      <c r="BX61" s="63"/>
      <c r="BY61" s="63"/>
      <c r="BZ61" s="6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2"/>
      <c r="BM62" s="63"/>
      <c r="BN62" s="63"/>
      <c r="BO62" s="63"/>
      <c r="BP62" s="63"/>
      <c r="BQ62" s="63"/>
      <c r="BR62" s="63"/>
      <c r="BS62" s="63"/>
      <c r="BT62" s="63"/>
      <c r="BU62" s="63"/>
      <c r="BV62" s="63"/>
      <c r="BW62" s="63"/>
      <c r="BX62" s="63"/>
      <c r="BY62" s="63"/>
      <c r="BZ62" s="6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5"/>
      <c r="BM63" s="66"/>
      <c r="BN63" s="66"/>
      <c r="BO63" s="66"/>
      <c r="BP63" s="66"/>
      <c r="BQ63" s="66"/>
      <c r="BR63" s="66"/>
      <c r="BS63" s="66"/>
      <c r="BT63" s="66"/>
      <c r="BU63" s="66"/>
      <c r="BV63" s="66"/>
      <c r="BW63" s="66"/>
      <c r="BX63" s="66"/>
      <c r="BY63" s="66"/>
      <c r="BZ63" s="6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6" t="s">
        <v>29</v>
      </c>
      <c r="BM64" s="47"/>
      <c r="BN64" s="47"/>
      <c r="BO64" s="47"/>
      <c r="BP64" s="47"/>
      <c r="BQ64" s="47"/>
      <c r="BR64" s="47"/>
      <c r="BS64" s="47"/>
      <c r="BT64" s="47"/>
      <c r="BU64" s="47"/>
      <c r="BV64" s="47"/>
      <c r="BW64" s="47"/>
      <c r="BX64" s="47"/>
      <c r="BY64" s="47"/>
      <c r="BZ64" s="4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9"/>
      <c r="BM65" s="50"/>
      <c r="BN65" s="50"/>
      <c r="BO65" s="50"/>
      <c r="BP65" s="50"/>
      <c r="BQ65" s="50"/>
      <c r="BR65" s="50"/>
      <c r="BS65" s="50"/>
      <c r="BT65" s="50"/>
      <c r="BU65" s="50"/>
      <c r="BV65" s="50"/>
      <c r="BW65" s="50"/>
      <c r="BX65" s="50"/>
      <c r="BY65" s="50"/>
      <c r="BZ65" s="5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2" t="s">
        <v>113</v>
      </c>
      <c r="BM66" s="63"/>
      <c r="BN66" s="63"/>
      <c r="BO66" s="63"/>
      <c r="BP66" s="63"/>
      <c r="BQ66" s="63"/>
      <c r="BR66" s="63"/>
      <c r="BS66" s="63"/>
      <c r="BT66" s="63"/>
      <c r="BU66" s="63"/>
      <c r="BV66" s="63"/>
      <c r="BW66" s="63"/>
      <c r="BX66" s="63"/>
      <c r="BY66" s="63"/>
      <c r="BZ66" s="6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2"/>
      <c r="BM67" s="63"/>
      <c r="BN67" s="63"/>
      <c r="BO67" s="63"/>
      <c r="BP67" s="63"/>
      <c r="BQ67" s="63"/>
      <c r="BR67" s="63"/>
      <c r="BS67" s="63"/>
      <c r="BT67" s="63"/>
      <c r="BU67" s="63"/>
      <c r="BV67" s="63"/>
      <c r="BW67" s="63"/>
      <c r="BX67" s="63"/>
      <c r="BY67" s="63"/>
      <c r="BZ67" s="6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2"/>
      <c r="BM68" s="63"/>
      <c r="BN68" s="63"/>
      <c r="BO68" s="63"/>
      <c r="BP68" s="63"/>
      <c r="BQ68" s="63"/>
      <c r="BR68" s="63"/>
      <c r="BS68" s="63"/>
      <c r="BT68" s="63"/>
      <c r="BU68" s="63"/>
      <c r="BV68" s="63"/>
      <c r="BW68" s="63"/>
      <c r="BX68" s="63"/>
      <c r="BY68" s="63"/>
      <c r="BZ68" s="6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2"/>
      <c r="BM69" s="63"/>
      <c r="BN69" s="63"/>
      <c r="BO69" s="63"/>
      <c r="BP69" s="63"/>
      <c r="BQ69" s="63"/>
      <c r="BR69" s="63"/>
      <c r="BS69" s="63"/>
      <c r="BT69" s="63"/>
      <c r="BU69" s="63"/>
      <c r="BV69" s="63"/>
      <c r="BW69" s="63"/>
      <c r="BX69" s="63"/>
      <c r="BY69" s="63"/>
      <c r="BZ69" s="6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2"/>
      <c r="BM70" s="63"/>
      <c r="BN70" s="63"/>
      <c r="BO70" s="63"/>
      <c r="BP70" s="63"/>
      <c r="BQ70" s="63"/>
      <c r="BR70" s="63"/>
      <c r="BS70" s="63"/>
      <c r="BT70" s="63"/>
      <c r="BU70" s="63"/>
      <c r="BV70" s="63"/>
      <c r="BW70" s="63"/>
      <c r="BX70" s="63"/>
      <c r="BY70" s="63"/>
      <c r="BZ70" s="6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2"/>
      <c r="BM71" s="63"/>
      <c r="BN71" s="63"/>
      <c r="BO71" s="63"/>
      <c r="BP71" s="63"/>
      <c r="BQ71" s="63"/>
      <c r="BR71" s="63"/>
      <c r="BS71" s="63"/>
      <c r="BT71" s="63"/>
      <c r="BU71" s="63"/>
      <c r="BV71" s="63"/>
      <c r="BW71" s="63"/>
      <c r="BX71" s="63"/>
      <c r="BY71" s="63"/>
      <c r="BZ71" s="6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2"/>
      <c r="BM72" s="63"/>
      <c r="BN72" s="63"/>
      <c r="BO72" s="63"/>
      <c r="BP72" s="63"/>
      <c r="BQ72" s="63"/>
      <c r="BR72" s="63"/>
      <c r="BS72" s="63"/>
      <c r="BT72" s="63"/>
      <c r="BU72" s="63"/>
      <c r="BV72" s="63"/>
      <c r="BW72" s="63"/>
      <c r="BX72" s="63"/>
      <c r="BY72" s="63"/>
      <c r="BZ72" s="6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2"/>
      <c r="BM73" s="63"/>
      <c r="BN73" s="63"/>
      <c r="BO73" s="63"/>
      <c r="BP73" s="63"/>
      <c r="BQ73" s="63"/>
      <c r="BR73" s="63"/>
      <c r="BS73" s="63"/>
      <c r="BT73" s="63"/>
      <c r="BU73" s="63"/>
      <c r="BV73" s="63"/>
      <c r="BW73" s="63"/>
      <c r="BX73" s="63"/>
      <c r="BY73" s="63"/>
      <c r="BZ73" s="6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2"/>
      <c r="BM74" s="63"/>
      <c r="BN74" s="63"/>
      <c r="BO74" s="63"/>
      <c r="BP74" s="63"/>
      <c r="BQ74" s="63"/>
      <c r="BR74" s="63"/>
      <c r="BS74" s="63"/>
      <c r="BT74" s="63"/>
      <c r="BU74" s="63"/>
      <c r="BV74" s="63"/>
      <c r="BW74" s="63"/>
      <c r="BX74" s="63"/>
      <c r="BY74" s="63"/>
      <c r="BZ74" s="6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2"/>
      <c r="BM75" s="63"/>
      <c r="BN75" s="63"/>
      <c r="BO75" s="63"/>
      <c r="BP75" s="63"/>
      <c r="BQ75" s="63"/>
      <c r="BR75" s="63"/>
      <c r="BS75" s="63"/>
      <c r="BT75" s="63"/>
      <c r="BU75" s="63"/>
      <c r="BV75" s="63"/>
      <c r="BW75" s="63"/>
      <c r="BX75" s="63"/>
      <c r="BY75" s="63"/>
      <c r="BZ75" s="6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9"/>
      <c r="BK76" s="2"/>
      <c r="BL76" s="62"/>
      <c r="BM76" s="63"/>
      <c r="BN76" s="63"/>
      <c r="BO76" s="63"/>
      <c r="BP76" s="63"/>
      <c r="BQ76" s="63"/>
      <c r="BR76" s="63"/>
      <c r="BS76" s="63"/>
      <c r="BT76" s="63"/>
      <c r="BU76" s="63"/>
      <c r="BV76" s="63"/>
      <c r="BW76" s="63"/>
      <c r="BX76" s="63"/>
      <c r="BY76" s="63"/>
      <c r="BZ76" s="6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2"/>
      <c r="BM77" s="63"/>
      <c r="BN77" s="63"/>
      <c r="BO77" s="63"/>
      <c r="BP77" s="63"/>
      <c r="BQ77" s="63"/>
      <c r="BR77" s="63"/>
      <c r="BS77" s="63"/>
      <c r="BT77" s="63"/>
      <c r="BU77" s="63"/>
      <c r="BV77" s="63"/>
      <c r="BW77" s="63"/>
      <c r="BX77" s="63"/>
      <c r="BY77" s="63"/>
      <c r="BZ77" s="6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2"/>
      <c r="BM78" s="63"/>
      <c r="BN78" s="63"/>
      <c r="BO78" s="63"/>
      <c r="BP78" s="63"/>
      <c r="BQ78" s="63"/>
      <c r="BR78" s="63"/>
      <c r="BS78" s="63"/>
      <c r="BT78" s="63"/>
      <c r="BU78" s="63"/>
      <c r="BV78" s="63"/>
      <c r="BW78" s="63"/>
      <c r="BX78" s="63"/>
      <c r="BY78" s="63"/>
      <c r="BZ78" s="6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2"/>
      <c r="BM79" s="63"/>
      <c r="BN79" s="63"/>
      <c r="BO79" s="63"/>
      <c r="BP79" s="63"/>
      <c r="BQ79" s="63"/>
      <c r="BR79" s="63"/>
      <c r="BS79" s="63"/>
      <c r="BT79" s="63"/>
      <c r="BU79" s="63"/>
      <c r="BV79" s="63"/>
      <c r="BW79" s="63"/>
      <c r="BX79" s="63"/>
      <c r="BY79" s="63"/>
      <c r="BZ79" s="6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2"/>
      <c r="BM80" s="63"/>
      <c r="BN80" s="63"/>
      <c r="BO80" s="63"/>
      <c r="BP80" s="63"/>
      <c r="BQ80" s="63"/>
      <c r="BR80" s="63"/>
      <c r="BS80" s="63"/>
      <c r="BT80" s="63"/>
      <c r="BU80" s="63"/>
      <c r="BV80" s="63"/>
      <c r="BW80" s="63"/>
      <c r="BX80" s="63"/>
      <c r="BY80" s="63"/>
      <c r="BZ80" s="6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2"/>
      <c r="BM81" s="63"/>
      <c r="BN81" s="63"/>
      <c r="BO81" s="63"/>
      <c r="BP81" s="63"/>
      <c r="BQ81" s="63"/>
      <c r="BR81" s="63"/>
      <c r="BS81" s="63"/>
      <c r="BT81" s="63"/>
      <c r="BU81" s="63"/>
      <c r="BV81" s="63"/>
      <c r="BW81" s="63"/>
      <c r="BX81" s="63"/>
      <c r="BY81" s="63"/>
      <c r="BZ81" s="6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5"/>
      <c r="BM82" s="66"/>
      <c r="BN82" s="66"/>
      <c r="BO82" s="66"/>
      <c r="BP82" s="66"/>
      <c r="BQ82" s="66"/>
      <c r="BR82" s="66"/>
      <c r="BS82" s="66"/>
      <c r="BT82" s="66"/>
      <c r="BU82" s="66"/>
      <c r="BV82" s="66"/>
      <c r="BW82" s="66"/>
      <c r="BX82" s="66"/>
      <c r="BY82" s="66"/>
      <c r="BZ82" s="67"/>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o98zQf8zGmS0HJeiUJeZHxtpcfxN2Sxnwo2Do2kj78PFvNsINuIx5U2DA757FdbzL4W7bKktilUZPBGp3zDF3g==" saltValue="yteEZLu7Hh08T8j4b2zDW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42161</v>
      </c>
      <c r="D6" s="19">
        <f t="shared" si="3"/>
        <v>46</v>
      </c>
      <c r="E6" s="19">
        <f t="shared" si="3"/>
        <v>17</v>
      </c>
      <c r="F6" s="19">
        <f t="shared" si="3"/>
        <v>1</v>
      </c>
      <c r="G6" s="19">
        <f t="shared" si="3"/>
        <v>0</v>
      </c>
      <c r="H6" s="19" t="str">
        <f t="shared" si="3"/>
        <v>宮城県　富谷市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91.97</v>
      </c>
      <c r="P6" s="20">
        <f t="shared" si="3"/>
        <v>97</v>
      </c>
      <c r="Q6" s="20">
        <f t="shared" si="3"/>
        <v>80.36</v>
      </c>
      <c r="R6" s="20">
        <f t="shared" si="3"/>
        <v>2420</v>
      </c>
      <c r="S6" s="20">
        <f t="shared" si="3"/>
        <v>52399</v>
      </c>
      <c r="T6" s="20">
        <f t="shared" si="3"/>
        <v>49.18</v>
      </c>
      <c r="U6" s="20">
        <f t="shared" si="3"/>
        <v>1065.45</v>
      </c>
      <c r="V6" s="20">
        <f t="shared" si="3"/>
        <v>50650</v>
      </c>
      <c r="W6" s="20">
        <f t="shared" si="3"/>
        <v>11.62</v>
      </c>
      <c r="X6" s="20">
        <f t="shared" si="3"/>
        <v>4358.8599999999997</v>
      </c>
      <c r="Y6" s="21" t="str">
        <f>IF(Y7="",NA(),Y7)</f>
        <v>-</v>
      </c>
      <c r="Z6" s="21" t="str">
        <f t="shared" ref="Z6:AH6" si="4">IF(Z7="",NA(),Z7)</f>
        <v>-</v>
      </c>
      <c r="AA6" s="21">
        <f t="shared" si="4"/>
        <v>109.31</v>
      </c>
      <c r="AB6" s="21">
        <f t="shared" si="4"/>
        <v>108.86</v>
      </c>
      <c r="AC6" s="21">
        <f t="shared" si="4"/>
        <v>103.11</v>
      </c>
      <c r="AD6" s="21" t="str">
        <f t="shared" si="4"/>
        <v>-</v>
      </c>
      <c r="AE6" s="21" t="str">
        <f t="shared" si="4"/>
        <v>-</v>
      </c>
      <c r="AF6" s="21">
        <f t="shared" si="4"/>
        <v>107.85</v>
      </c>
      <c r="AG6" s="21">
        <f t="shared" si="4"/>
        <v>108.04</v>
      </c>
      <c r="AH6" s="21">
        <f t="shared" si="4"/>
        <v>107.49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4.72</v>
      </c>
      <c r="AR6" s="21">
        <f t="shared" si="5"/>
        <v>4.49</v>
      </c>
      <c r="AS6" s="21">
        <f t="shared" si="5"/>
        <v>5.41</v>
      </c>
      <c r="AT6" s="20" t="str">
        <f>IF(AT7="","",IF(AT7="-","【-】","【"&amp;SUBSTITUTE(TEXT(AT7,"#,##0.00"),"-","△")&amp;"】"))</f>
        <v>【3.15】</v>
      </c>
      <c r="AU6" s="21" t="str">
        <f>IF(AU7="",NA(),AU7)</f>
        <v>-</v>
      </c>
      <c r="AV6" s="21" t="str">
        <f t="shared" ref="AV6:BD6" si="6">IF(AV7="",NA(),AV7)</f>
        <v>-</v>
      </c>
      <c r="AW6" s="21">
        <f t="shared" si="6"/>
        <v>47.31</v>
      </c>
      <c r="AX6" s="21">
        <f t="shared" si="6"/>
        <v>75.959999999999994</v>
      </c>
      <c r="AY6" s="21">
        <f t="shared" si="6"/>
        <v>127.66</v>
      </c>
      <c r="AZ6" s="21" t="str">
        <f t="shared" si="6"/>
        <v>-</v>
      </c>
      <c r="BA6" s="21" t="str">
        <f t="shared" si="6"/>
        <v>-</v>
      </c>
      <c r="BB6" s="21">
        <f t="shared" si="6"/>
        <v>67.930000000000007</v>
      </c>
      <c r="BC6" s="21">
        <f t="shared" si="6"/>
        <v>68.53</v>
      </c>
      <c r="BD6" s="21">
        <f t="shared" si="6"/>
        <v>69.180000000000007</v>
      </c>
      <c r="BE6" s="20" t="str">
        <f>IF(BE7="","",IF(BE7="-","【-】","【"&amp;SUBSTITUTE(TEXT(BE7,"#,##0.00"),"-","△")&amp;"】"))</f>
        <v>【73.44】</v>
      </c>
      <c r="BF6" s="21" t="str">
        <f>IF(BF7="",NA(),BF7)</f>
        <v>-</v>
      </c>
      <c r="BG6" s="21" t="str">
        <f t="shared" ref="BG6:BO6" si="7">IF(BG7="",NA(),BG7)</f>
        <v>-</v>
      </c>
      <c r="BH6" s="21">
        <f t="shared" si="7"/>
        <v>188.68</v>
      </c>
      <c r="BI6" s="21">
        <f t="shared" si="7"/>
        <v>155.84</v>
      </c>
      <c r="BJ6" s="21">
        <f t="shared" si="7"/>
        <v>151.07</v>
      </c>
      <c r="BK6" s="21" t="str">
        <f t="shared" si="7"/>
        <v>-</v>
      </c>
      <c r="BL6" s="21" t="str">
        <f t="shared" si="7"/>
        <v>-</v>
      </c>
      <c r="BM6" s="21">
        <f t="shared" si="7"/>
        <v>857.88</v>
      </c>
      <c r="BN6" s="21">
        <f t="shared" si="7"/>
        <v>825.1</v>
      </c>
      <c r="BO6" s="21">
        <f t="shared" si="7"/>
        <v>789.87</v>
      </c>
      <c r="BP6" s="20" t="str">
        <f>IF(BP7="","",IF(BP7="-","【-】","【"&amp;SUBSTITUTE(TEXT(BP7,"#,##0.00"),"-","△")&amp;"】"))</f>
        <v>【652.82】</v>
      </c>
      <c r="BQ6" s="21" t="str">
        <f>IF(BQ7="",NA(),BQ7)</f>
        <v>-</v>
      </c>
      <c r="BR6" s="21" t="str">
        <f t="shared" ref="BR6:BZ6" si="8">IF(BR7="",NA(),BR7)</f>
        <v>-</v>
      </c>
      <c r="BS6" s="21">
        <f t="shared" si="8"/>
        <v>106.14</v>
      </c>
      <c r="BT6" s="21">
        <f t="shared" si="8"/>
        <v>112.83</v>
      </c>
      <c r="BU6" s="21">
        <f t="shared" si="8"/>
        <v>97.63</v>
      </c>
      <c r="BV6" s="21" t="str">
        <f t="shared" si="8"/>
        <v>-</v>
      </c>
      <c r="BW6" s="21" t="str">
        <f t="shared" si="8"/>
        <v>-</v>
      </c>
      <c r="BX6" s="21">
        <f t="shared" si="8"/>
        <v>94.97</v>
      </c>
      <c r="BY6" s="21">
        <f t="shared" si="8"/>
        <v>97.07</v>
      </c>
      <c r="BZ6" s="21">
        <f t="shared" si="8"/>
        <v>98.06</v>
      </c>
      <c r="CA6" s="20" t="str">
        <f>IF(CA7="","",IF(CA7="-","【-】","【"&amp;SUBSTITUTE(TEXT(CA7,"#,##0.00"),"-","△")&amp;"】"))</f>
        <v>【97.61】</v>
      </c>
      <c r="CB6" s="21" t="str">
        <f>IF(CB7="",NA(),CB7)</f>
        <v>-</v>
      </c>
      <c r="CC6" s="21" t="str">
        <f t="shared" ref="CC6:CK6" si="9">IF(CC7="",NA(),CC7)</f>
        <v>-</v>
      </c>
      <c r="CD6" s="21">
        <f t="shared" si="9"/>
        <v>105.32</v>
      </c>
      <c r="CE6" s="21">
        <f t="shared" si="9"/>
        <v>106.49</v>
      </c>
      <c r="CF6" s="21">
        <f t="shared" si="9"/>
        <v>123.45</v>
      </c>
      <c r="CG6" s="21" t="str">
        <f t="shared" si="9"/>
        <v>-</v>
      </c>
      <c r="CH6" s="21" t="str">
        <f t="shared" si="9"/>
        <v>-</v>
      </c>
      <c r="CI6" s="21">
        <f t="shared" si="9"/>
        <v>159.49</v>
      </c>
      <c r="CJ6" s="21">
        <f t="shared" si="9"/>
        <v>157.81</v>
      </c>
      <c r="CK6" s="21">
        <f t="shared" si="9"/>
        <v>157.37</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65.28</v>
      </c>
      <c r="CU6" s="21">
        <f t="shared" si="10"/>
        <v>64.92</v>
      </c>
      <c r="CV6" s="21">
        <f t="shared" si="10"/>
        <v>64.14</v>
      </c>
      <c r="CW6" s="20" t="str">
        <f>IF(CW7="","",IF(CW7="-","【-】","【"&amp;SUBSTITUTE(TEXT(CW7,"#,##0.00"),"-","△")&amp;"】"))</f>
        <v>【59.10】</v>
      </c>
      <c r="CX6" s="21" t="str">
        <f>IF(CX7="",NA(),CX7)</f>
        <v>-</v>
      </c>
      <c r="CY6" s="21" t="str">
        <f t="shared" ref="CY6:DG6" si="11">IF(CY7="",NA(),CY7)</f>
        <v>-</v>
      </c>
      <c r="CZ6" s="21">
        <f t="shared" si="11"/>
        <v>99.84</v>
      </c>
      <c r="DA6" s="21">
        <f t="shared" si="11"/>
        <v>99.86</v>
      </c>
      <c r="DB6" s="21">
        <f t="shared" si="11"/>
        <v>99.87</v>
      </c>
      <c r="DC6" s="21" t="str">
        <f t="shared" si="11"/>
        <v>-</v>
      </c>
      <c r="DD6" s="21" t="str">
        <f t="shared" si="11"/>
        <v>-</v>
      </c>
      <c r="DE6" s="21">
        <f t="shared" si="11"/>
        <v>92.72</v>
      </c>
      <c r="DF6" s="21">
        <f t="shared" si="11"/>
        <v>92.88</v>
      </c>
      <c r="DG6" s="21">
        <f t="shared" si="11"/>
        <v>92.9</v>
      </c>
      <c r="DH6" s="20" t="str">
        <f>IF(DH7="","",IF(DH7="-","【-】","【"&amp;SUBSTITUTE(TEXT(DH7,"#,##0.00"),"-","△")&amp;"】"))</f>
        <v>【95.82】</v>
      </c>
      <c r="DI6" s="21" t="str">
        <f>IF(DI7="",NA(),DI7)</f>
        <v>-</v>
      </c>
      <c r="DJ6" s="21" t="str">
        <f t="shared" ref="DJ6:DR6" si="12">IF(DJ7="",NA(),DJ7)</f>
        <v>-</v>
      </c>
      <c r="DK6" s="21">
        <f t="shared" si="12"/>
        <v>4.2300000000000004</v>
      </c>
      <c r="DL6" s="21">
        <f t="shared" si="12"/>
        <v>8.42</v>
      </c>
      <c r="DM6" s="21">
        <f t="shared" si="12"/>
        <v>12.21</v>
      </c>
      <c r="DN6" s="21" t="str">
        <f t="shared" si="12"/>
        <v>-</v>
      </c>
      <c r="DO6" s="21" t="str">
        <f t="shared" si="12"/>
        <v>-</v>
      </c>
      <c r="DP6" s="21">
        <f t="shared" si="12"/>
        <v>23.79</v>
      </c>
      <c r="DQ6" s="21">
        <f t="shared" si="12"/>
        <v>25.66</v>
      </c>
      <c r="DR6" s="21">
        <f t="shared" si="12"/>
        <v>27.46</v>
      </c>
      <c r="DS6" s="20" t="str">
        <f>IF(DS7="","",IF(DS7="-","【-】","【"&amp;SUBSTITUTE(TEXT(DS7,"#,##0.00"),"-","△")&amp;"】"))</f>
        <v>【39.74】</v>
      </c>
      <c r="DT6" s="21" t="str">
        <f>IF(DT7="",NA(),DT7)</f>
        <v>-</v>
      </c>
      <c r="DU6" s="21" t="str">
        <f t="shared" ref="DU6:EC6" si="13">IF(DU7="",NA(),DU7)</f>
        <v>-</v>
      </c>
      <c r="DV6" s="20">
        <f t="shared" si="13"/>
        <v>0</v>
      </c>
      <c r="DW6" s="20">
        <f t="shared" si="13"/>
        <v>0</v>
      </c>
      <c r="DX6" s="21">
        <f t="shared" si="13"/>
        <v>7.28</v>
      </c>
      <c r="DY6" s="21" t="str">
        <f t="shared" si="13"/>
        <v>-</v>
      </c>
      <c r="DZ6" s="21" t="str">
        <f t="shared" si="13"/>
        <v>-</v>
      </c>
      <c r="EA6" s="21">
        <f t="shared" si="13"/>
        <v>1.22</v>
      </c>
      <c r="EB6" s="21">
        <f t="shared" si="13"/>
        <v>1.61</v>
      </c>
      <c r="EC6" s="21">
        <f t="shared" si="13"/>
        <v>2.08</v>
      </c>
      <c r="ED6" s="20" t="str">
        <f>IF(ED7="","",IF(ED7="-","【-】","【"&amp;SUBSTITUTE(TEXT(ED7,"#,##0.00"),"-","△")&amp;"】"))</f>
        <v>【7.62】</v>
      </c>
      <c r="EE6" s="21" t="str">
        <f>IF(EE7="",NA(),EE7)</f>
        <v>-</v>
      </c>
      <c r="EF6" s="21" t="str">
        <f t="shared" ref="EF6:EN6" si="14">IF(EF7="",NA(),EF7)</f>
        <v>-</v>
      </c>
      <c r="EG6" s="21">
        <f t="shared" si="14"/>
        <v>0.06</v>
      </c>
      <c r="EH6" s="20">
        <f t="shared" si="14"/>
        <v>0</v>
      </c>
      <c r="EI6" s="20">
        <f t="shared" si="14"/>
        <v>0</v>
      </c>
      <c r="EJ6" s="21" t="str">
        <f t="shared" si="14"/>
        <v>-</v>
      </c>
      <c r="EK6" s="21" t="str">
        <f t="shared" si="14"/>
        <v>-</v>
      </c>
      <c r="EL6" s="21">
        <f t="shared" si="14"/>
        <v>0.09</v>
      </c>
      <c r="EM6" s="21">
        <f t="shared" si="14"/>
        <v>0.17</v>
      </c>
      <c r="EN6" s="21">
        <f t="shared" si="14"/>
        <v>0.13</v>
      </c>
      <c r="EO6" s="20" t="str">
        <f>IF(EO7="","",IF(EO7="-","【-】","【"&amp;SUBSTITUTE(TEXT(EO7,"#,##0.00"),"-","△")&amp;"】"))</f>
        <v>【0.23】</v>
      </c>
    </row>
    <row r="7" spans="1:148" s="22" customFormat="1" x14ac:dyDescent="0.15">
      <c r="A7" s="14"/>
      <c r="B7" s="23">
        <v>2022</v>
      </c>
      <c r="C7" s="23">
        <v>42161</v>
      </c>
      <c r="D7" s="23">
        <v>46</v>
      </c>
      <c r="E7" s="23">
        <v>17</v>
      </c>
      <c r="F7" s="23">
        <v>1</v>
      </c>
      <c r="G7" s="23">
        <v>0</v>
      </c>
      <c r="H7" s="23" t="s">
        <v>96</v>
      </c>
      <c r="I7" s="23" t="s">
        <v>97</v>
      </c>
      <c r="J7" s="23" t="s">
        <v>98</v>
      </c>
      <c r="K7" s="23" t="s">
        <v>99</v>
      </c>
      <c r="L7" s="23" t="s">
        <v>100</v>
      </c>
      <c r="M7" s="23" t="s">
        <v>101</v>
      </c>
      <c r="N7" s="24" t="s">
        <v>102</v>
      </c>
      <c r="O7" s="24">
        <v>91.97</v>
      </c>
      <c r="P7" s="24">
        <v>97</v>
      </c>
      <c r="Q7" s="24">
        <v>80.36</v>
      </c>
      <c r="R7" s="24">
        <v>2420</v>
      </c>
      <c r="S7" s="24">
        <v>52399</v>
      </c>
      <c r="T7" s="24">
        <v>49.18</v>
      </c>
      <c r="U7" s="24">
        <v>1065.45</v>
      </c>
      <c r="V7" s="24">
        <v>50650</v>
      </c>
      <c r="W7" s="24">
        <v>11.62</v>
      </c>
      <c r="X7" s="24">
        <v>4358.8599999999997</v>
      </c>
      <c r="Y7" s="24" t="s">
        <v>102</v>
      </c>
      <c r="Z7" s="24" t="s">
        <v>102</v>
      </c>
      <c r="AA7" s="24">
        <v>109.31</v>
      </c>
      <c r="AB7" s="24">
        <v>108.86</v>
      </c>
      <c r="AC7" s="24">
        <v>103.11</v>
      </c>
      <c r="AD7" s="24" t="s">
        <v>102</v>
      </c>
      <c r="AE7" s="24" t="s">
        <v>102</v>
      </c>
      <c r="AF7" s="24">
        <v>107.85</v>
      </c>
      <c r="AG7" s="24">
        <v>108.04</v>
      </c>
      <c r="AH7" s="24">
        <v>107.49</v>
      </c>
      <c r="AI7" s="24">
        <v>106.11</v>
      </c>
      <c r="AJ7" s="24" t="s">
        <v>102</v>
      </c>
      <c r="AK7" s="24" t="s">
        <v>102</v>
      </c>
      <c r="AL7" s="24">
        <v>0</v>
      </c>
      <c r="AM7" s="24">
        <v>0</v>
      </c>
      <c r="AN7" s="24">
        <v>0</v>
      </c>
      <c r="AO7" s="24" t="s">
        <v>102</v>
      </c>
      <c r="AP7" s="24" t="s">
        <v>102</v>
      </c>
      <c r="AQ7" s="24">
        <v>4.72</v>
      </c>
      <c r="AR7" s="24">
        <v>4.49</v>
      </c>
      <c r="AS7" s="24">
        <v>5.41</v>
      </c>
      <c r="AT7" s="24">
        <v>3.15</v>
      </c>
      <c r="AU7" s="24" t="s">
        <v>102</v>
      </c>
      <c r="AV7" s="24" t="s">
        <v>102</v>
      </c>
      <c r="AW7" s="24">
        <v>47.31</v>
      </c>
      <c r="AX7" s="24">
        <v>75.959999999999994</v>
      </c>
      <c r="AY7" s="24">
        <v>127.66</v>
      </c>
      <c r="AZ7" s="24" t="s">
        <v>102</v>
      </c>
      <c r="BA7" s="24" t="s">
        <v>102</v>
      </c>
      <c r="BB7" s="24">
        <v>67.930000000000007</v>
      </c>
      <c r="BC7" s="24">
        <v>68.53</v>
      </c>
      <c r="BD7" s="24">
        <v>69.180000000000007</v>
      </c>
      <c r="BE7" s="24">
        <v>73.44</v>
      </c>
      <c r="BF7" s="24" t="s">
        <v>102</v>
      </c>
      <c r="BG7" s="24" t="s">
        <v>102</v>
      </c>
      <c r="BH7" s="24">
        <v>188.68</v>
      </c>
      <c r="BI7" s="24">
        <v>155.84</v>
      </c>
      <c r="BJ7" s="24">
        <v>151.07</v>
      </c>
      <c r="BK7" s="24" t="s">
        <v>102</v>
      </c>
      <c r="BL7" s="24" t="s">
        <v>102</v>
      </c>
      <c r="BM7" s="24">
        <v>857.88</v>
      </c>
      <c r="BN7" s="24">
        <v>825.1</v>
      </c>
      <c r="BO7" s="24">
        <v>789.87</v>
      </c>
      <c r="BP7" s="24">
        <v>652.82000000000005</v>
      </c>
      <c r="BQ7" s="24" t="s">
        <v>102</v>
      </c>
      <c r="BR7" s="24" t="s">
        <v>102</v>
      </c>
      <c r="BS7" s="24">
        <v>106.14</v>
      </c>
      <c r="BT7" s="24">
        <v>112.83</v>
      </c>
      <c r="BU7" s="24">
        <v>97.63</v>
      </c>
      <c r="BV7" s="24" t="s">
        <v>102</v>
      </c>
      <c r="BW7" s="24" t="s">
        <v>102</v>
      </c>
      <c r="BX7" s="24">
        <v>94.97</v>
      </c>
      <c r="BY7" s="24">
        <v>97.07</v>
      </c>
      <c r="BZ7" s="24">
        <v>98.06</v>
      </c>
      <c r="CA7" s="24">
        <v>97.61</v>
      </c>
      <c r="CB7" s="24" t="s">
        <v>102</v>
      </c>
      <c r="CC7" s="24" t="s">
        <v>102</v>
      </c>
      <c r="CD7" s="24">
        <v>105.32</v>
      </c>
      <c r="CE7" s="24">
        <v>106.49</v>
      </c>
      <c r="CF7" s="24">
        <v>123.45</v>
      </c>
      <c r="CG7" s="24" t="s">
        <v>102</v>
      </c>
      <c r="CH7" s="24" t="s">
        <v>102</v>
      </c>
      <c r="CI7" s="24">
        <v>159.49</v>
      </c>
      <c r="CJ7" s="24">
        <v>157.81</v>
      </c>
      <c r="CK7" s="24">
        <v>157.37</v>
      </c>
      <c r="CL7" s="24">
        <v>138.29</v>
      </c>
      <c r="CM7" s="24" t="s">
        <v>102</v>
      </c>
      <c r="CN7" s="24" t="s">
        <v>102</v>
      </c>
      <c r="CO7" s="24" t="s">
        <v>102</v>
      </c>
      <c r="CP7" s="24" t="s">
        <v>102</v>
      </c>
      <c r="CQ7" s="24" t="s">
        <v>102</v>
      </c>
      <c r="CR7" s="24" t="s">
        <v>102</v>
      </c>
      <c r="CS7" s="24" t="s">
        <v>102</v>
      </c>
      <c r="CT7" s="24">
        <v>65.28</v>
      </c>
      <c r="CU7" s="24">
        <v>64.92</v>
      </c>
      <c r="CV7" s="24">
        <v>64.14</v>
      </c>
      <c r="CW7" s="24">
        <v>59.1</v>
      </c>
      <c r="CX7" s="24" t="s">
        <v>102</v>
      </c>
      <c r="CY7" s="24" t="s">
        <v>102</v>
      </c>
      <c r="CZ7" s="24">
        <v>99.84</v>
      </c>
      <c r="DA7" s="24">
        <v>99.86</v>
      </c>
      <c r="DB7" s="24">
        <v>99.87</v>
      </c>
      <c r="DC7" s="24" t="s">
        <v>102</v>
      </c>
      <c r="DD7" s="24" t="s">
        <v>102</v>
      </c>
      <c r="DE7" s="24">
        <v>92.72</v>
      </c>
      <c r="DF7" s="24">
        <v>92.88</v>
      </c>
      <c r="DG7" s="24">
        <v>92.9</v>
      </c>
      <c r="DH7" s="24">
        <v>95.82</v>
      </c>
      <c r="DI7" s="24" t="s">
        <v>102</v>
      </c>
      <c r="DJ7" s="24" t="s">
        <v>102</v>
      </c>
      <c r="DK7" s="24">
        <v>4.2300000000000004</v>
      </c>
      <c r="DL7" s="24">
        <v>8.42</v>
      </c>
      <c r="DM7" s="24">
        <v>12.21</v>
      </c>
      <c r="DN7" s="24" t="s">
        <v>102</v>
      </c>
      <c r="DO7" s="24" t="s">
        <v>102</v>
      </c>
      <c r="DP7" s="24">
        <v>23.79</v>
      </c>
      <c r="DQ7" s="24">
        <v>25.66</v>
      </c>
      <c r="DR7" s="24">
        <v>27.46</v>
      </c>
      <c r="DS7" s="24">
        <v>39.74</v>
      </c>
      <c r="DT7" s="24" t="s">
        <v>102</v>
      </c>
      <c r="DU7" s="24" t="s">
        <v>102</v>
      </c>
      <c r="DV7" s="24">
        <v>0</v>
      </c>
      <c r="DW7" s="24">
        <v>0</v>
      </c>
      <c r="DX7" s="24">
        <v>7.28</v>
      </c>
      <c r="DY7" s="24" t="s">
        <v>102</v>
      </c>
      <c r="DZ7" s="24" t="s">
        <v>102</v>
      </c>
      <c r="EA7" s="24">
        <v>1.22</v>
      </c>
      <c r="EB7" s="24">
        <v>1.61</v>
      </c>
      <c r="EC7" s="24">
        <v>2.08</v>
      </c>
      <c r="ED7" s="24">
        <v>7.62</v>
      </c>
      <c r="EE7" s="24" t="s">
        <v>102</v>
      </c>
      <c r="EF7" s="24" t="s">
        <v>102</v>
      </c>
      <c r="EG7" s="24">
        <v>0.06</v>
      </c>
      <c r="EH7" s="24">
        <v>0</v>
      </c>
      <c r="EI7" s="24">
        <v>0</v>
      </c>
      <c r="EJ7" s="24" t="s">
        <v>102</v>
      </c>
      <c r="EK7" s="24" t="s">
        <v>102</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2024-01-29T05:15:18Z</cp:lastPrinted>
  <dcterms:created xsi:type="dcterms:W3CDTF">2023-12-12T00:42:47Z</dcterms:created>
  <dcterms:modified xsi:type="dcterms:W3CDTF">2024-01-29T05:15:28Z</dcterms:modified>
  <cp:category/>
</cp:coreProperties>
</file>