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3_大崎市★\01_当初\"/>
    </mc:Choice>
  </mc:AlternateContent>
  <workbookProtection workbookAlgorithmName="SHA-512" workbookHashValue="fQQEU73yJT67r96zC3wsIc9EhZUDAMSUBFr35UdFtvvJuQO2aZtqrk+7EdWBPZhGpNRtDpQQ+uoklK7RoNhx0w==" workbookSaltValue="8vajnq5S52F1KPacEklj8w==" workbookSpinCount="100000" lockStructure="1"/>
  <bookViews>
    <workbookView xWindow="0" yWindow="0" windowWidth="2670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<sst xmlns="http://schemas.openxmlformats.org/spreadsheetml/2006/main" count="275" uniqueCount="115">
  <si>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</si>
  <si>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</si>
  <si>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</si>
  <si>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</si>
  <si>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</si>
  <si>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</si>
  <si>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</si>
  <si>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</si>
  <si>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</si>
  <si>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</si>
  <si>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</si>
  <si>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</si>
  <si>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</si>
  <si>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</si>
  <si>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</si>
  <si>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</si>
  <si>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</si>
  <si>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</si>
  <si>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</si>
  <si>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</si>
  <si>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</si>
  <si>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</si>
  <si>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</si>
  <si>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</si>
  <si>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</si>
  <si>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</si>
  <si>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</si>
  <si>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</si>
  <si>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</si>
  <si>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</si>
  <si>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</si>
  <si>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</si>
  <si>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</si>
  <si>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</si>
  <si>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</si>
  <si>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</si>
  <si>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</si>
  <si>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</si>
  <si>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</si>
  <si>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</si>
  <si>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</si>
  <si>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</si>
  <si>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</si>
  <si>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</si>
  <si>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</si>
  <si>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</si>
  <si>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</si>
  <si>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</si>
  <si>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</si>
  <si>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</si>
  <si>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</si>
  <si>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</si>
  <si>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</si>
  <si>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</si>
  <si>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</si>
  <si>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</si>
  <si>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</si>
  <si>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</si>
  <si>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</si>
  <si>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</si>
  <si>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</si>
  <si>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</si>
  <si>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</si>
  <si>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</si>
  <si>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</si>
  <si>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</si>
  <si>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</si>
  <si>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</si>
  <si>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</si>
  <si>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</si>
  <si>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</si>
  <si>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</si>
  <si>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</si>
  <si>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</si>
  <si>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</si>
  <si>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</si>
  <si>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</si>
  <si>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</si>
  <si>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</si>
  <si>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</si>
  <si>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</si>
  <si>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</si>
  <si>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</si>
  <si>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</si>
  <si>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</si>
  <si>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</si>
  <si>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</si>
  <si>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</si>
  <si>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</si>
  <si>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</si>
  <si>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</si>
  <si>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</si>
  <si>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</si>
  <si>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</si>
  <si>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</si>
  <si>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</si>
  <si>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</si>
  <si>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</si>
  <si>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</si>
  <si>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</si>
  <si>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</si>
  <si>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</si>
  <si>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</si>
  <si>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</si>
  <si>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</si>
  <si>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</si>
  <si>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</si>
  <si>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</si>
  <si>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</si>
  <si>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</si>
  <si>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</si>
  <si>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</si>
  <si>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②管渠老朽化率
③管渠改善率
　①有形固定資産減価償却率は，10.19％で類似団体と比較すると17.27ポイント低いが，これは，令和2年度から法適用企業に移行したためである。②管渠老朽化率は0.14％となった。耐用年数を迎えた管渠が発生していることを示すものであり，今後増加していくと考えられることから，今後は管渠などの改善に計画的に取り組み，③管渠改善率につなげていく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50" eb="54">
      <t>ルイジダンタイ</t>
    </rPh>
    <rPh sb="55" eb="57">
      <t>ヒカク</t>
    </rPh>
    <rPh sb="69" eb="70">
      <t>ヒク</t>
    </rPh>
    <rPh sb="77" eb="78">
      <t>レイ</t>
    </rPh>
    <rPh sb="78" eb="79">
      <t>ワ</t>
    </rPh>
    <rPh sb="80" eb="82">
      <t>ネンド</t>
    </rPh>
    <rPh sb="84" eb="85">
      <t>ホウ</t>
    </rPh>
    <rPh sb="85" eb="87">
      <t>テキヨウ</t>
    </rPh>
    <rPh sb="87" eb="89">
      <t>キギョウ</t>
    </rPh>
    <rPh sb="90" eb="92">
      <t>イコウ</t>
    </rPh>
    <rPh sb="101" eb="103">
      <t>カンキョ</t>
    </rPh>
    <rPh sb="103" eb="106">
      <t>ロウキュウカ</t>
    </rPh>
    <rPh sb="106" eb="107">
      <t>リツ</t>
    </rPh>
    <rPh sb="118" eb="122">
      <t>タイヨウ</t>
    </rPh>
    <rPh sb="123" eb="124">
      <t>ムカ</t>
    </rPh>
    <rPh sb="126" eb="128">
      <t>カンキョ</t>
    </rPh>
    <rPh sb="129" eb="131">
      <t>ハッセイ</t>
    </rPh>
    <rPh sb="138" eb="139">
      <t>シメ</t>
    </rPh>
    <rPh sb="146" eb="148">
      <t>コンゴ</t>
    </rPh>
    <rPh sb="148" eb="150">
      <t>ゾウカ</t>
    </rPh>
    <rPh sb="155" eb="156">
      <t>カンガ</t>
    </rPh>
    <rPh sb="165" eb="166">
      <t>イマ</t>
    </rPh>
    <rPh sb="186" eb="188">
      <t>カンキョ</t>
    </rPh>
    <rPh sb="188" eb="190">
      <t>カイゼン</t>
    </rPh>
    <rPh sb="190" eb="191">
      <t>リツ</t>
    </rPh>
    <rPh sb="198" eb="203">
      <t>ヒツヨウ</t>
    </rPh>
    <phoneticPr fontId="1"/>
  </si>
  <si>
    <t>①経常収支比率　
　単年度収支が97.58％であり，前年度に比べ2.85ポイント増加した。経常収入は増加したものの経常費用がそれを上回っていることから100％未満となった。また類似団体に比べても低い。
②累積欠損金比率
　前年度に続く純損失で未処理欠損金が増加し，累積欠損金比率が上昇した。
③流動比率　
　前年度比6.42ポイント増加したが，望ましいとされる100％以上と乖離している。また類似団体と比較しても28.13ポイント低い。これは流動負債の大半である企業債の翌年度償還額が多く，その財源を償還年度の一般会計繰入金に依存していることが要因と考える。流動資産増加と企業債残高を減らし償還額を抑制していくことが必要である。
④企業債残高対事業規模比率　
　一般会計負担が見込まれる額を除いた企業債残高が営業収益の9倍以上となっている。類似団体，全国平均と比較しても比率が高い。
⑤経費回収率
　93.46％であり，前年度に比べ10.3ポイント減少した。使用料収入が減少したことに加え経常経費が増加したことが要因である。
⑥汚水処理原価
　汚水1㎥当たりの処理単価は215.33円で，前年度比20.85円，類似団体比57.96円高い。電力高騰など物価上昇による経費の増と有収水量の減少で汚水処理原価が高くなっている。
⑦施設利用率，⑧水洗化率　施設利用率は類似団体と比較すると19.81ポイント低い。処理場の規模に対して処理水量が少ないため施設利用率が低くなっている。⑧の水洗化率は前年度比2.21ポイント上昇したが類似団体比では9.04ポイント低い。
　共通して言えることは，水洗便所設置済人口を増やすことで水洗化率と施設利用率の向上が見込まれ下水道使用料の増加につながる。また，適切な維持管理や企業債新規借入抑制による利息負担軽減など経費削減をはかり，経営健全化に取り組まなければならない。</t>
    <rPh sb="154" eb="157">
      <t>ゼンネンド</t>
    </rPh>
    <rPh sb="157" eb="158">
      <t>ヒ</t>
    </rPh>
    <rPh sb="166" eb="168">
      <t>ゾウカ</t>
    </rPh>
    <rPh sb="442" eb="444">
      <t>クワ</t>
    </rPh>
    <rPh sb="643" eb="646">
      <t>ゼンネンド</t>
    </rPh>
    <rPh sb="646" eb="647">
      <t>ヒ</t>
    </rPh>
    <rPh sb="655" eb="657">
      <t>ジョウショウ</t>
    </rPh>
    <rPh sb="660" eb="662">
      <t>ルイジ</t>
    </rPh>
    <phoneticPr fontId="1"/>
  </si>
  <si>
    <t>　水洗化率と流動比率の上昇はあるものの，経費回収率低下や累積欠損金増加など，経営状況は前年度と比較すると悪化したといえ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1" eb="5">
      <t>スイセン</t>
    </rPh>
    <rPh sb="6" eb="11">
      <t>リュウド</t>
    </rPh>
    <rPh sb="11" eb="13">
      <t>ジョウショウ</t>
    </rPh>
    <rPh sb="20" eb="25">
      <t>ケイヒカイシュウリツ</t>
    </rPh>
    <rPh sb="25" eb="27">
      <t>テイカ</t>
    </rPh>
    <rPh sb="28" eb="33">
      <t>ルイセキケ</t>
    </rPh>
    <rPh sb="33" eb="35">
      <t>ゾウカ</t>
    </rPh>
    <rPh sb="38" eb="40">
      <t>ケイエイ</t>
    </rPh>
    <rPh sb="40" eb="42">
      <t>ジョウキョウ</t>
    </rPh>
    <rPh sb="43" eb="46">
      <t>ゼンネンド</t>
    </rPh>
    <rPh sb="47" eb="49">
      <t>ヒカク</t>
    </rPh>
    <rPh sb="52" eb="54">
      <t>アッカ</t>
    </rPh>
    <rPh sb="86" eb="88">
      <t>ケイエイ</t>
    </rPh>
    <rPh sb="89" eb="92">
      <t>ケンゼンセイ</t>
    </rPh>
    <rPh sb="93" eb="96">
      <t>コウリツセイ</t>
    </rPh>
    <rPh sb="97" eb="99">
      <t>カクホ</t>
    </rPh>
    <rPh sb="106" eb="107">
      <t>イ</t>
    </rPh>
    <rPh sb="108" eb="109">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</si>
</sst>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03-40D7-B8FE-167FC38DE1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7F03-40D7-B8FE-167FC38DE1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44.22</c:v>
                </c:pt>
                <c:pt idx="3">
                  <c:v>45.03</c:v>
                </c:pt>
                <c:pt idx="4">
                  <c:v>44.33</c:v>
                </c:pt>
              </c:numCache>
            </c:numRef>
          </c:val>
          <c:extLst>
            <c:ext xmlns:c16="http://schemas.microsoft.com/office/drawing/2014/chart" uri="{C3380CC4-5D6E-409C-BE32-E72D297353CC}">
              <c16:uniqueId val="{00000000-94F3-4A8E-8C5B-5970EE68FB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94F3-4A8E-8C5B-5970EE68FB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81.010000000000005</c:v>
                </c:pt>
                <c:pt idx="3">
                  <c:v>81.650000000000006</c:v>
                </c:pt>
                <c:pt idx="4">
                  <c:v>83.86</c:v>
                </c:pt>
              </c:numCache>
            </c:numRef>
          </c:val>
          <c:extLst>
            <c:ext xmlns:c16="http://schemas.microsoft.com/office/drawing/2014/chart" uri="{C3380CC4-5D6E-409C-BE32-E72D297353CC}">
              <c16:uniqueId val="{00000000-5984-4621-A325-41F83C11E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5984-4621-A325-41F83C11E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108.41</c:v>
                </c:pt>
                <c:pt idx="3">
                  <c:v>94.73</c:v>
                </c:pt>
                <c:pt idx="4">
                  <c:v>97.58</c:v>
                </c:pt>
              </c:numCache>
            </c:numRef>
          </c:val>
          <c:extLst>
            <c:ext xmlns:c16="http://schemas.microsoft.com/office/drawing/2014/chart" uri="{C3380CC4-5D6E-409C-BE32-E72D297353CC}">
              <c16:uniqueId val="{00000000-29B9-4EFF-9621-16B4EFD62E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29B9-4EFF-9621-16B4EFD62E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3.69</c:v>
                </c:pt>
                <c:pt idx="3">
                  <c:v>6.89</c:v>
                </c:pt>
                <c:pt idx="4">
                  <c:v>10.19</c:v>
                </c:pt>
              </c:numCache>
            </c:numRef>
          </c:val>
          <c:extLst>
            <c:ext xmlns:c16="http://schemas.microsoft.com/office/drawing/2014/chart" uri="{C3380CC4-5D6E-409C-BE32-E72D297353CC}">
              <c16:uniqueId val="{00000000-36B5-4A13-A6EB-15B8B53624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36B5-4A13-A6EB-15B8B53624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7.0000000000000007E-2</c:v>
                </c:pt>
                <c:pt idx="4">
                  <c:v>0.14000000000000001</c:v>
                </c:pt>
              </c:numCache>
            </c:numRef>
          </c:val>
          <c:extLst>
            <c:ext xmlns:c16="http://schemas.microsoft.com/office/drawing/2014/chart" uri="{C3380CC4-5D6E-409C-BE32-E72D297353CC}">
              <c16:uniqueId val="{00000000-AE79-421D-B713-852E11D535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AE79-421D-B713-852E11D535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6.64</c:v>
                </c:pt>
                <c:pt idx="4">
                  <c:v>14.64</c:v>
                </c:pt>
              </c:numCache>
            </c:numRef>
          </c:val>
          <c:extLst>
            <c:ext xmlns:c16="http://schemas.microsoft.com/office/drawing/2014/chart" uri="{C3380CC4-5D6E-409C-BE32-E72D297353CC}">
              <c16:uniqueId val="{00000000-C109-4820-80C4-2756EC20BB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C109-4820-80C4-2756EC20BB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26.32</c:v>
                </c:pt>
                <c:pt idx="3">
                  <c:v>34.630000000000003</c:v>
                </c:pt>
                <c:pt idx="4">
                  <c:v>41.05</c:v>
                </c:pt>
              </c:numCache>
            </c:numRef>
          </c:val>
          <c:extLst>
            <c:ext xmlns:c16="http://schemas.microsoft.com/office/drawing/2014/chart" uri="{C3380CC4-5D6E-409C-BE32-E72D297353CC}">
              <c16:uniqueId val="{00000000-94CC-4061-967D-D72627B235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94CC-4061-967D-D72627B235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1362.73</c:v>
                </c:pt>
                <c:pt idx="3">
                  <c:v>1017.9</c:v>
                </c:pt>
                <c:pt idx="4">
                  <c:v>983.36</c:v>
                </c:pt>
              </c:numCache>
            </c:numRef>
          </c:val>
          <c:extLst>
            <c:ext xmlns:c16="http://schemas.microsoft.com/office/drawing/2014/chart" uri="{C3380CC4-5D6E-409C-BE32-E72D297353CC}">
              <c16:uniqueId val="{00000000-1F58-46A4-8BA4-F6524969F2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1F58-46A4-8BA4-F6524969F2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90.01</c:v>
                </c:pt>
                <c:pt idx="3">
                  <c:v>103.76</c:v>
                </c:pt>
                <c:pt idx="4">
                  <c:v>93.46</c:v>
                </c:pt>
              </c:numCache>
            </c:numRef>
          </c:val>
          <c:extLst>
            <c:ext xmlns:c16="http://schemas.microsoft.com/office/drawing/2014/chart" uri="{C3380CC4-5D6E-409C-BE32-E72D297353CC}">
              <c16:uniqueId val="{00000000-C56E-472C-B6F3-858B685AB4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C56E-472C-B6F3-858B685AB4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222.49</c:v>
                </c:pt>
                <c:pt idx="3">
                  <c:v>194.48</c:v>
                </c:pt>
                <c:pt idx="4">
                  <c:v>215.33</c:v>
                </c:pt>
              </c:numCache>
            </c:numRef>
          </c:val>
          <c:extLst>
            <c:ext xmlns:c16="http://schemas.microsoft.com/office/drawing/2014/chart" uri="{C3380CC4-5D6E-409C-BE32-E72D297353CC}">
              <c16:uniqueId val="{00000000-EA02-4FBA-AD59-52357A8646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A02-4FBA-AD59-52357A8646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workbookViewId="0">
      <selection activeCell="BI37" sqref="BI37"/>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125444</v>
      </c>
      <c r="AM8" s="36"/>
      <c r="AN8" s="36"/>
      <c r="AO8" s="36"/>
      <c r="AP8" s="36"/>
      <c r="AQ8" s="36"/>
      <c r="AR8" s="36"/>
      <c r="AS8" s="36"/>
      <c r="AT8" s="37">
        <f>データ!T6</f>
        <v>796.81</v>
      </c>
      <c r="AU8" s="37"/>
      <c r="AV8" s="37"/>
      <c r="AW8" s="37"/>
      <c r="AX8" s="37"/>
      <c r="AY8" s="37"/>
      <c r="AZ8" s="37"/>
      <c r="BA8" s="37"/>
      <c r="BB8" s="37">
        <f>データ!U6</f>
        <v>157.43</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52.84</v>
      </c>
      <c r="J10" s="37"/>
      <c r="K10" s="37"/>
      <c r="L10" s="37"/>
      <c r="M10" s="37"/>
      <c r="N10" s="37"/>
      <c r="O10" s="37"/>
      <c r="P10" s="37">
        <f>データ!P6</f>
        <v>39.450000000000003</v>
      </c>
      <c r="Q10" s="37"/>
      <c r="R10" s="37"/>
      <c r="S10" s="37"/>
      <c r="T10" s="37"/>
      <c r="U10" s="37"/>
      <c r="V10" s="37"/>
      <c r="W10" s="37">
        <f>データ!Q6</f>
        <v>89.67</v>
      </c>
      <c r="X10" s="37"/>
      <c r="Y10" s="37"/>
      <c r="Z10" s="37"/>
      <c r="AA10" s="37"/>
      <c r="AB10" s="37"/>
      <c r="AC10" s="37"/>
      <c r="AD10" s="36">
        <f>データ!R6</f>
        <v>3740</v>
      </c>
      <c r="AE10" s="36"/>
      <c r="AF10" s="36"/>
      <c r="AG10" s="36"/>
      <c r="AH10" s="36"/>
      <c r="AI10" s="36"/>
      <c r="AJ10" s="36"/>
      <c r="AK10" s="2"/>
      <c r="AL10" s="36">
        <f>データ!V6</f>
        <v>49219</v>
      </c>
      <c r="AM10" s="36"/>
      <c r="AN10" s="36"/>
      <c r="AO10" s="36"/>
      <c r="AP10" s="36"/>
      <c r="AQ10" s="36"/>
      <c r="AR10" s="36"/>
      <c r="AS10" s="36"/>
      <c r="AT10" s="37">
        <f>データ!W6</f>
        <v>14.75</v>
      </c>
      <c r="AU10" s="37"/>
      <c r="AV10" s="37"/>
      <c r="AW10" s="37"/>
      <c r="AX10" s="37"/>
      <c r="AY10" s="37"/>
      <c r="AZ10" s="37"/>
      <c r="BA10" s="37"/>
      <c r="BB10" s="37">
        <f>データ!X6</f>
        <v>3336.88</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112</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114</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9</v>
      </c>
      <c r="J84" s="6" t="s">
        <v>47</v>
      </c>
      <c r="K84" s="6" t="s">
        <v>48</v>
      </c>
      <c r="L84" s="6" t="s">
        <v>31</v>
      </c>
      <c r="M84" s="6" t="s">
        <v>35</v>
      </c>
      <c r="N84" s="6" t="s">
        <v>49</v>
      </c>
      <c r="O84" s="6" t="s">
        <v>51</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eg08QT7ZM6mnBu7fi1Th1fHeoiZBacvDv1mCN5Lhe8X1DTnCqCAAbHuq2csCCBzJC1yocp6SPyYbzVKsOXB6BQ==" saltValue="V9D4dAeksyPRpbYRlNOmM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80" t="s">
        <v>58</v>
      </c>
      <c r="I3" s="81"/>
      <c r="J3" s="81"/>
      <c r="K3" s="81"/>
      <c r="L3" s="81"/>
      <c r="M3" s="81"/>
      <c r="N3" s="81"/>
      <c r="O3" s="81"/>
      <c r="P3" s="81"/>
      <c r="Q3" s="81"/>
      <c r="R3" s="81"/>
      <c r="S3" s="81"/>
      <c r="T3" s="81"/>
      <c r="U3" s="81"/>
      <c r="V3" s="81"/>
      <c r="W3" s="81"/>
      <c r="X3" s="82"/>
      <c r="Y3" s="78" t="s">
        <v>52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59</v>
      </c>
      <c r="B4" s="17"/>
      <c r="C4" s="17"/>
      <c r="D4" s="17"/>
      <c r="E4" s="17"/>
      <c r="F4" s="17"/>
      <c r="G4" s="17"/>
      <c r="H4" s="83"/>
      <c r="I4" s="84"/>
      <c r="J4" s="84"/>
      <c r="K4" s="84"/>
      <c r="L4" s="84"/>
      <c r="M4" s="84"/>
      <c r="N4" s="84"/>
      <c r="O4" s="84"/>
      <c r="P4" s="84"/>
      <c r="Q4" s="84"/>
      <c r="R4" s="84"/>
      <c r="S4" s="84"/>
      <c r="T4" s="84"/>
      <c r="U4" s="84"/>
      <c r="V4" s="84"/>
      <c r="W4" s="84"/>
      <c r="X4" s="85"/>
      <c r="Y4" s="79" t="s">
        <v>50</v>
      </c>
      <c r="Z4" s="79"/>
      <c r="AA4" s="79"/>
      <c r="AB4" s="79"/>
      <c r="AC4" s="79"/>
      <c r="AD4" s="79"/>
      <c r="AE4" s="79"/>
      <c r="AF4" s="79"/>
      <c r="AG4" s="79"/>
      <c r="AH4" s="79"/>
      <c r="AI4" s="79"/>
      <c r="AJ4" s="79" t="s">
        <v>44</v>
      </c>
      <c r="AK4" s="79"/>
      <c r="AL4" s="79"/>
      <c r="AM4" s="79"/>
      <c r="AN4" s="79"/>
      <c r="AO4" s="79"/>
      <c r="AP4" s="79"/>
      <c r="AQ4" s="79"/>
      <c r="AR4" s="79"/>
      <c r="AS4" s="79"/>
      <c r="AT4" s="79"/>
      <c r="AU4" s="79" t="s">
        <v>27</v>
      </c>
      <c r="AV4" s="79"/>
      <c r="AW4" s="79"/>
      <c r="AX4" s="79"/>
      <c r="AY4" s="79"/>
      <c r="AZ4" s="79"/>
      <c r="BA4" s="79"/>
      <c r="BB4" s="79"/>
      <c r="BC4" s="79"/>
      <c r="BD4" s="79"/>
      <c r="BE4" s="79"/>
      <c r="BF4" s="79" t="s">
        <v>60</v>
      </c>
      <c r="BG4" s="79"/>
      <c r="BH4" s="79"/>
      <c r="BI4" s="79"/>
      <c r="BJ4" s="79"/>
      <c r="BK4" s="79"/>
      <c r="BL4" s="79"/>
      <c r="BM4" s="79"/>
      <c r="BN4" s="79"/>
      <c r="BO4" s="79"/>
      <c r="BP4" s="79"/>
      <c r="BQ4" s="79" t="s">
        <v>14</v>
      </c>
      <c r="BR4" s="79"/>
      <c r="BS4" s="79"/>
      <c r="BT4" s="79"/>
      <c r="BU4" s="79"/>
      <c r="BV4" s="79"/>
      <c r="BW4" s="79"/>
      <c r="BX4" s="79"/>
      <c r="BY4" s="79"/>
      <c r="BZ4" s="79"/>
      <c r="CA4" s="79"/>
      <c r="CB4" s="79" t="s">
        <v>61</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42153</v>
      </c>
      <c r="D6" s="19">
        <f t="shared" si="1"/>
        <v>46</v>
      </c>
      <c r="E6" s="19">
        <f t="shared" si="1"/>
        <v>17</v>
      </c>
      <c r="F6" s="19">
        <f t="shared" si="1"/>
        <v>1</v>
      </c>
      <c r="G6" s="19">
        <f t="shared" si="1"/>
        <v>0</v>
      </c>
      <c r="H6" s="19" t="str">
        <f t="shared" si="1"/>
        <v>宮城県　大崎市</v>
      </c>
      <c r="I6" s="19" t="str">
        <f t="shared" si="1"/>
        <v>法適用</v>
      </c>
      <c r="J6" s="19" t="str">
        <f t="shared" si="1"/>
        <v>下水道事業</v>
      </c>
      <c r="K6" s="19" t="str">
        <f t="shared" si="1"/>
        <v>公共下水道</v>
      </c>
      <c r="L6" s="19" t="str">
        <f t="shared" si="1"/>
        <v>Bd1</v>
      </c>
      <c r="M6" s="19" t="str">
        <f t="shared" si="1"/>
        <v>非設置</v>
      </c>
      <c r="N6" s="24" t="str">
        <f t="shared" si="1"/>
        <v>-</v>
      </c>
      <c r="O6" s="24">
        <f t="shared" si="1"/>
        <v>52.84</v>
      </c>
      <c r="P6" s="24">
        <f t="shared" si="1"/>
        <v>39.450000000000003</v>
      </c>
      <c r="Q6" s="24">
        <f t="shared" si="1"/>
        <v>89.67</v>
      </c>
      <c r="R6" s="24">
        <f t="shared" si="1"/>
        <v>3740</v>
      </c>
      <c r="S6" s="24">
        <f t="shared" si="1"/>
        <v>125444</v>
      </c>
      <c r="T6" s="24">
        <f t="shared" si="1"/>
        <v>796.81</v>
      </c>
      <c r="U6" s="24">
        <f t="shared" si="1"/>
        <v>157.43</v>
      </c>
      <c r="V6" s="24">
        <f t="shared" si="1"/>
        <v>49219</v>
      </c>
      <c r="W6" s="24">
        <f t="shared" si="1"/>
        <v>14.75</v>
      </c>
      <c r="X6" s="24">
        <f t="shared" si="1"/>
        <v>3336.88</v>
      </c>
      <c r="Y6" s="28" t="str">
        <f t="shared" ref="Y6:AH6" si="2">IF(Y7="",NA(),Y7)</f>
        <v>-</v>
      </c>
      <c r="Z6" s="28" t="str">
        <f t="shared" si="2"/>
        <v>-</v>
      </c>
      <c r="AA6" s="28">
        <f t="shared" si="2"/>
        <v>108.41</v>
      </c>
      <c r="AB6" s="28">
        <f t="shared" si="2"/>
        <v>94.73</v>
      </c>
      <c r="AC6" s="28">
        <f t="shared" si="2"/>
        <v>97.58</v>
      </c>
      <c r="AD6" s="28" t="str">
        <f t="shared" si="2"/>
        <v>-</v>
      </c>
      <c r="AE6" s="28" t="str">
        <f t="shared" si="2"/>
        <v>-</v>
      </c>
      <c r="AF6" s="28">
        <f t="shared" si="2"/>
        <v>107.85</v>
      </c>
      <c r="AG6" s="28">
        <f t="shared" si="2"/>
        <v>108.04</v>
      </c>
      <c r="AH6" s="28">
        <f t="shared" si="2"/>
        <v>107.49</v>
      </c>
      <c r="AI6" s="24" t="str">
        <f>IF(AI7="","",IF(AI7="-","【-】","【"&amp;SUBSTITUTE(TEXT(AI7,"#,##0.00"),"-","△")&amp;"】"))</f>
        <v>【106.11】</v>
      </c>
      <c r="AJ6" s="28" t="str">
        <f t="shared" ref="AJ6:AS6" si="3">IF(AJ7="",NA(),AJ7)</f>
        <v>-</v>
      </c>
      <c r="AK6" s="28" t="str">
        <f t="shared" si="3"/>
        <v>-</v>
      </c>
      <c r="AL6" s="24">
        <f t="shared" si="3"/>
        <v>0</v>
      </c>
      <c r="AM6" s="28">
        <f t="shared" si="3"/>
        <v>6.64</v>
      </c>
      <c r="AN6" s="28">
        <f t="shared" si="3"/>
        <v>14.64</v>
      </c>
      <c r="AO6" s="28" t="str">
        <f t="shared" si="3"/>
        <v>-</v>
      </c>
      <c r="AP6" s="28" t="str">
        <f t="shared" si="3"/>
        <v>-</v>
      </c>
      <c r="AQ6" s="28">
        <f t="shared" si="3"/>
        <v>4.72</v>
      </c>
      <c r="AR6" s="28">
        <f t="shared" si="3"/>
        <v>4.49</v>
      </c>
      <c r="AS6" s="28">
        <f t="shared" si="3"/>
        <v>5.41</v>
      </c>
      <c r="AT6" s="24" t="str">
        <f>IF(AT7="","",IF(AT7="-","【-】","【"&amp;SUBSTITUTE(TEXT(AT7,"#,##0.00"),"-","△")&amp;"】"))</f>
        <v>【3.15】</v>
      </c>
      <c r="AU6" s="28" t="str">
        <f t="shared" ref="AU6:BD6" si="4">IF(AU7="",NA(),AU7)</f>
        <v>-</v>
      </c>
      <c r="AV6" s="28" t="str">
        <f t="shared" si="4"/>
        <v>-</v>
      </c>
      <c r="AW6" s="28">
        <f t="shared" si="4"/>
        <v>26.32</v>
      </c>
      <c r="AX6" s="28">
        <f t="shared" si="4"/>
        <v>34.630000000000003</v>
      </c>
      <c r="AY6" s="28">
        <f t="shared" si="4"/>
        <v>41.05</v>
      </c>
      <c r="AZ6" s="28" t="str">
        <f t="shared" si="4"/>
        <v>-</v>
      </c>
      <c r="BA6" s="28" t="str">
        <f t="shared" si="4"/>
        <v>-</v>
      </c>
      <c r="BB6" s="28">
        <f t="shared" si="4"/>
        <v>67.930000000000007</v>
      </c>
      <c r="BC6" s="28">
        <f t="shared" si="4"/>
        <v>68.53</v>
      </c>
      <c r="BD6" s="28">
        <f t="shared" si="4"/>
        <v>69.180000000000007</v>
      </c>
      <c r="BE6" s="24" t="str">
        <f>IF(BE7="","",IF(BE7="-","【-】","【"&amp;SUBSTITUTE(TEXT(BE7,"#,##0.00"),"-","△")&amp;"】"))</f>
        <v>【73.44】</v>
      </c>
      <c r="BF6" s="28" t="str">
        <f t="shared" ref="BF6:BO6" si="5">IF(BF7="",NA(),BF7)</f>
        <v>-</v>
      </c>
      <c r="BG6" s="28" t="str">
        <f t="shared" si="5"/>
        <v>-</v>
      </c>
      <c r="BH6" s="28">
        <f t="shared" si="5"/>
        <v>1362.73</v>
      </c>
      <c r="BI6" s="28">
        <f t="shared" si="5"/>
        <v>1017.9</v>
      </c>
      <c r="BJ6" s="28">
        <f t="shared" si="5"/>
        <v>983.36</v>
      </c>
      <c r="BK6" s="28" t="str">
        <f t="shared" si="5"/>
        <v>-</v>
      </c>
      <c r="BL6" s="28" t="str">
        <f t="shared" si="5"/>
        <v>-</v>
      </c>
      <c r="BM6" s="28">
        <f t="shared" si="5"/>
        <v>857.88</v>
      </c>
      <c r="BN6" s="28">
        <f t="shared" si="5"/>
        <v>825.1</v>
      </c>
      <c r="BO6" s="28">
        <f t="shared" si="5"/>
        <v>789.87</v>
      </c>
      <c r="BP6" s="24" t="str">
        <f>IF(BP7="","",IF(BP7="-","【-】","【"&amp;SUBSTITUTE(TEXT(BP7,"#,##0.00"),"-","△")&amp;"】"))</f>
        <v>【652.82】</v>
      </c>
      <c r="BQ6" s="28" t="str">
        <f t="shared" ref="BQ6:BZ6" si="6">IF(BQ7="",NA(),BQ7)</f>
        <v>-</v>
      </c>
      <c r="BR6" s="28" t="str">
        <f t="shared" si="6"/>
        <v>-</v>
      </c>
      <c r="BS6" s="28">
        <f t="shared" si="6"/>
        <v>90.01</v>
      </c>
      <c r="BT6" s="28">
        <f t="shared" si="6"/>
        <v>103.76</v>
      </c>
      <c r="BU6" s="28">
        <f t="shared" si="6"/>
        <v>93.46</v>
      </c>
      <c r="BV6" s="28" t="str">
        <f t="shared" si="6"/>
        <v>-</v>
      </c>
      <c r="BW6" s="28" t="str">
        <f t="shared" si="6"/>
        <v>-</v>
      </c>
      <c r="BX6" s="28">
        <f t="shared" si="6"/>
        <v>94.97</v>
      </c>
      <c r="BY6" s="28">
        <f t="shared" si="6"/>
        <v>97.07</v>
      </c>
      <c r="BZ6" s="28">
        <f t="shared" si="6"/>
        <v>98.06</v>
      </c>
      <c r="CA6" s="24" t="str">
        <f>IF(CA7="","",IF(CA7="-","【-】","【"&amp;SUBSTITUTE(TEXT(CA7,"#,##0.00"),"-","△")&amp;"】"))</f>
        <v>【97.61】</v>
      </c>
      <c r="CB6" s="28" t="str">
        <f t="shared" ref="CB6:CK6" si="7">IF(CB7="",NA(),CB7)</f>
        <v>-</v>
      </c>
      <c r="CC6" s="28" t="str">
        <f t="shared" si="7"/>
        <v>-</v>
      </c>
      <c r="CD6" s="28">
        <f t="shared" si="7"/>
        <v>222.49</v>
      </c>
      <c r="CE6" s="28">
        <f t="shared" si="7"/>
        <v>194.48</v>
      </c>
      <c r="CF6" s="28">
        <f t="shared" si="7"/>
        <v>215.33</v>
      </c>
      <c r="CG6" s="28" t="str">
        <f t="shared" si="7"/>
        <v>-</v>
      </c>
      <c r="CH6" s="28" t="str">
        <f t="shared" si="7"/>
        <v>-</v>
      </c>
      <c r="CI6" s="28">
        <f t="shared" si="7"/>
        <v>159.49</v>
      </c>
      <c r="CJ6" s="28">
        <f t="shared" si="7"/>
        <v>157.81</v>
      </c>
      <c r="CK6" s="28">
        <f t="shared" si="7"/>
        <v>157.37</v>
      </c>
      <c r="CL6" s="24" t="str">
        <f>IF(CL7="","",IF(CL7="-","【-】","【"&amp;SUBSTITUTE(TEXT(CL7,"#,##0.00"),"-","△")&amp;"】"))</f>
        <v>【138.29】</v>
      </c>
      <c r="CM6" s="28" t="str">
        <f t="shared" ref="CM6:CV6" si="8">IF(CM7="",NA(),CM7)</f>
        <v>-</v>
      </c>
      <c r="CN6" s="28" t="str">
        <f t="shared" si="8"/>
        <v>-</v>
      </c>
      <c r="CO6" s="28">
        <f t="shared" si="8"/>
        <v>44.22</v>
      </c>
      <c r="CP6" s="28">
        <f t="shared" si="8"/>
        <v>45.03</v>
      </c>
      <c r="CQ6" s="28">
        <f t="shared" si="8"/>
        <v>44.33</v>
      </c>
      <c r="CR6" s="28" t="str">
        <f t="shared" si="8"/>
        <v>-</v>
      </c>
      <c r="CS6" s="28" t="str">
        <f t="shared" si="8"/>
        <v>-</v>
      </c>
      <c r="CT6" s="28">
        <f t="shared" si="8"/>
        <v>65.28</v>
      </c>
      <c r="CU6" s="28">
        <f t="shared" si="8"/>
        <v>64.92</v>
      </c>
      <c r="CV6" s="28">
        <f t="shared" si="8"/>
        <v>64.14</v>
      </c>
      <c r="CW6" s="24" t="str">
        <f>IF(CW7="","",IF(CW7="-","【-】","【"&amp;SUBSTITUTE(TEXT(CW7,"#,##0.00"),"-","△")&amp;"】"))</f>
        <v>【59.10】</v>
      </c>
      <c r="CX6" s="28" t="str">
        <f t="shared" ref="CX6:DG6" si="9">IF(CX7="",NA(),CX7)</f>
        <v>-</v>
      </c>
      <c r="CY6" s="28" t="str">
        <f t="shared" si="9"/>
        <v>-</v>
      </c>
      <c r="CZ6" s="28">
        <f t="shared" si="9"/>
        <v>81.010000000000005</v>
      </c>
      <c r="DA6" s="28">
        <f t="shared" si="9"/>
        <v>81.650000000000006</v>
      </c>
      <c r="DB6" s="28">
        <f t="shared" si="9"/>
        <v>83.86</v>
      </c>
      <c r="DC6" s="28" t="str">
        <f t="shared" si="9"/>
        <v>-</v>
      </c>
      <c r="DD6" s="28" t="str">
        <f t="shared" si="9"/>
        <v>-</v>
      </c>
      <c r="DE6" s="28">
        <f t="shared" si="9"/>
        <v>92.72</v>
      </c>
      <c r="DF6" s="28">
        <f t="shared" si="9"/>
        <v>92.88</v>
      </c>
      <c r="DG6" s="28">
        <f t="shared" si="9"/>
        <v>92.9</v>
      </c>
      <c r="DH6" s="24" t="str">
        <f>IF(DH7="","",IF(DH7="-","【-】","【"&amp;SUBSTITUTE(TEXT(DH7,"#,##0.00"),"-","△")&amp;"】"))</f>
        <v>【95.82】</v>
      </c>
      <c r="DI6" s="28" t="str">
        <f t="shared" ref="DI6:DR6" si="10">IF(DI7="",NA(),DI7)</f>
        <v>-</v>
      </c>
      <c r="DJ6" s="28" t="str">
        <f t="shared" si="10"/>
        <v>-</v>
      </c>
      <c r="DK6" s="28">
        <f t="shared" si="10"/>
        <v>3.69</v>
      </c>
      <c r="DL6" s="28">
        <f t="shared" si="10"/>
        <v>6.89</v>
      </c>
      <c r="DM6" s="28">
        <f t="shared" si="10"/>
        <v>10.19</v>
      </c>
      <c r="DN6" s="28" t="str">
        <f t="shared" si="10"/>
        <v>-</v>
      </c>
      <c r="DO6" s="28" t="str">
        <f t="shared" si="10"/>
        <v>-</v>
      </c>
      <c r="DP6" s="28">
        <f t="shared" si="10"/>
        <v>23.79</v>
      </c>
      <c r="DQ6" s="28">
        <f t="shared" si="10"/>
        <v>25.66</v>
      </c>
      <c r="DR6" s="28">
        <f t="shared" si="10"/>
        <v>27.46</v>
      </c>
      <c r="DS6" s="24" t="str">
        <f>IF(DS7="","",IF(DS7="-","【-】","【"&amp;SUBSTITUTE(TEXT(DS7,"#,##0.00"),"-","△")&amp;"】"))</f>
        <v>【39.74】</v>
      </c>
      <c r="DT6" s="28" t="str">
        <f t="shared" ref="DT6:EC6" si="11">IF(DT7="",NA(),DT7)</f>
        <v>-</v>
      </c>
      <c r="DU6" s="28" t="str">
        <f t="shared" si="11"/>
        <v>-</v>
      </c>
      <c r="DV6" s="24">
        <f t="shared" si="11"/>
        <v>0</v>
      </c>
      <c r="DW6" s="28">
        <f t="shared" si="11"/>
        <v>7.0000000000000007E-2</v>
      </c>
      <c r="DX6" s="28">
        <f t="shared" si="11"/>
        <v>0.14000000000000001</v>
      </c>
      <c r="DY6" s="28" t="str">
        <f t="shared" si="11"/>
        <v>-</v>
      </c>
      <c r="DZ6" s="28" t="str">
        <f t="shared" si="11"/>
        <v>-</v>
      </c>
      <c r="EA6" s="28">
        <f t="shared" si="11"/>
        <v>1.22</v>
      </c>
      <c r="EB6" s="28">
        <f t="shared" si="11"/>
        <v>1.61</v>
      </c>
      <c r="EC6" s="28">
        <f t="shared" si="11"/>
        <v>2.08</v>
      </c>
      <c r="ED6" s="24" t="str">
        <f>IF(ED7="","",IF(ED7="-","【-】","【"&amp;SUBSTITUTE(TEXT(ED7,"#,##0.00"),"-","△")&amp;"】"))</f>
        <v>【7.62】</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0.09</v>
      </c>
      <c r="EM6" s="28">
        <f t="shared" si="12"/>
        <v>0.17</v>
      </c>
      <c r="EN6" s="28">
        <f t="shared" si="12"/>
        <v>0.13</v>
      </c>
      <c r="EO6" s="24" t="str">
        <f>IF(EO7="","",IF(EO7="-","【-】","【"&amp;SUBSTITUTE(TEXT(EO7,"#,##0.00"),"-","△")&amp;"】"))</f>
        <v>【0.23】</v>
      </c>
    </row>
    <row r="7" spans="1:148" s="13" customFormat="1" x14ac:dyDescent="0.15">
      <c r="A7" s="14"/>
      <c r="B7" s="20">
        <v>2022</v>
      </c>
      <c r="C7" s="20">
        <v>42153</v>
      </c>
      <c r="D7" s="20">
        <v>46</v>
      </c>
      <c r="E7" s="20">
        <v>17</v>
      </c>
      <c r="F7" s="20">
        <v>1</v>
      </c>
      <c r="G7" s="20">
        <v>0</v>
      </c>
      <c r="H7" s="20" t="s">
        <v>95</v>
      </c>
      <c r="I7" s="20" t="s">
        <v>96</v>
      </c>
      <c r="J7" s="20" t="s">
        <v>97</v>
      </c>
      <c r="K7" s="20" t="s">
        <v>98</v>
      </c>
      <c r="L7" s="20" t="s">
        <v>99</v>
      </c>
      <c r="M7" s="20" t="s">
        <v>100</v>
      </c>
      <c r="N7" s="25" t="s">
        <v>101</v>
      </c>
      <c r="O7" s="25">
        <v>52.84</v>
      </c>
      <c r="P7" s="25">
        <v>39.450000000000003</v>
      </c>
      <c r="Q7" s="25">
        <v>89.67</v>
      </c>
      <c r="R7" s="25">
        <v>3740</v>
      </c>
      <c r="S7" s="25">
        <v>125444</v>
      </c>
      <c r="T7" s="25">
        <v>796.81</v>
      </c>
      <c r="U7" s="25">
        <v>157.43</v>
      </c>
      <c r="V7" s="25">
        <v>49219</v>
      </c>
      <c r="W7" s="25">
        <v>14.75</v>
      </c>
      <c r="X7" s="25">
        <v>3336.88</v>
      </c>
      <c r="Y7" s="25" t="s">
        <v>101</v>
      </c>
      <c r="Z7" s="25" t="s">
        <v>101</v>
      </c>
      <c r="AA7" s="25">
        <v>108.41</v>
      </c>
      <c r="AB7" s="25">
        <v>94.73</v>
      </c>
      <c r="AC7" s="25">
        <v>97.58</v>
      </c>
      <c r="AD7" s="25" t="s">
        <v>101</v>
      </c>
      <c r="AE7" s="25" t="s">
        <v>101</v>
      </c>
      <c r="AF7" s="25">
        <v>107.85</v>
      </c>
      <c r="AG7" s="25">
        <v>108.04</v>
      </c>
      <c r="AH7" s="25">
        <v>107.49</v>
      </c>
      <c r="AI7" s="25">
        <v>106.11</v>
      </c>
      <c r="AJ7" s="25" t="s">
        <v>101</v>
      </c>
      <c r="AK7" s="25" t="s">
        <v>101</v>
      </c>
      <c r="AL7" s="25">
        <v>0</v>
      </c>
      <c r="AM7" s="25">
        <v>6.64</v>
      </c>
      <c r="AN7" s="25">
        <v>14.64</v>
      </c>
      <c r="AO7" s="25" t="s">
        <v>101</v>
      </c>
      <c r="AP7" s="25" t="s">
        <v>101</v>
      </c>
      <c r="AQ7" s="25">
        <v>4.72</v>
      </c>
      <c r="AR7" s="25">
        <v>4.49</v>
      </c>
      <c r="AS7" s="25">
        <v>5.41</v>
      </c>
      <c r="AT7" s="25">
        <v>3.15</v>
      </c>
      <c r="AU7" s="25" t="s">
        <v>101</v>
      </c>
      <c r="AV7" s="25" t="s">
        <v>101</v>
      </c>
      <c r="AW7" s="25">
        <v>26.32</v>
      </c>
      <c r="AX7" s="25">
        <v>34.630000000000003</v>
      </c>
      <c r="AY7" s="25">
        <v>41.05</v>
      </c>
      <c r="AZ7" s="25" t="s">
        <v>101</v>
      </c>
      <c r="BA7" s="25" t="s">
        <v>101</v>
      </c>
      <c r="BB7" s="25">
        <v>67.930000000000007</v>
      </c>
      <c r="BC7" s="25">
        <v>68.53</v>
      </c>
      <c r="BD7" s="25">
        <v>69.180000000000007</v>
      </c>
      <c r="BE7" s="25">
        <v>73.44</v>
      </c>
      <c r="BF7" s="25" t="s">
        <v>101</v>
      </c>
      <c r="BG7" s="25" t="s">
        <v>101</v>
      </c>
      <c r="BH7" s="25">
        <v>1362.73</v>
      </c>
      <c r="BI7" s="25">
        <v>1017.9</v>
      </c>
      <c r="BJ7" s="25">
        <v>983.36</v>
      </c>
      <c r="BK7" s="25" t="s">
        <v>101</v>
      </c>
      <c r="BL7" s="25" t="s">
        <v>101</v>
      </c>
      <c r="BM7" s="25">
        <v>857.88</v>
      </c>
      <c r="BN7" s="25">
        <v>825.1</v>
      </c>
      <c r="BO7" s="25">
        <v>789.87</v>
      </c>
      <c r="BP7" s="25">
        <v>652.82000000000005</v>
      </c>
      <c r="BQ7" s="25" t="s">
        <v>101</v>
      </c>
      <c r="BR7" s="25" t="s">
        <v>101</v>
      </c>
      <c r="BS7" s="25">
        <v>90.01</v>
      </c>
      <c r="BT7" s="25">
        <v>103.76</v>
      </c>
      <c r="BU7" s="25">
        <v>93.46</v>
      </c>
      <c r="BV7" s="25" t="s">
        <v>101</v>
      </c>
      <c r="BW7" s="25" t="s">
        <v>101</v>
      </c>
      <c r="BX7" s="25">
        <v>94.97</v>
      </c>
      <c r="BY7" s="25">
        <v>97.07</v>
      </c>
      <c r="BZ7" s="25">
        <v>98.06</v>
      </c>
      <c r="CA7" s="25">
        <v>97.61</v>
      </c>
      <c r="CB7" s="25" t="s">
        <v>101</v>
      </c>
      <c r="CC7" s="25" t="s">
        <v>101</v>
      </c>
      <c r="CD7" s="25">
        <v>222.49</v>
      </c>
      <c r="CE7" s="25">
        <v>194.48</v>
      </c>
      <c r="CF7" s="25">
        <v>215.33</v>
      </c>
      <c r="CG7" s="25" t="s">
        <v>101</v>
      </c>
      <c r="CH7" s="25" t="s">
        <v>101</v>
      </c>
      <c r="CI7" s="25">
        <v>159.49</v>
      </c>
      <c r="CJ7" s="25">
        <v>157.81</v>
      </c>
      <c r="CK7" s="25">
        <v>157.37</v>
      </c>
      <c r="CL7" s="25">
        <v>138.29</v>
      </c>
      <c r="CM7" s="25" t="s">
        <v>101</v>
      </c>
      <c r="CN7" s="25" t="s">
        <v>101</v>
      </c>
      <c r="CO7" s="25">
        <v>44.22</v>
      </c>
      <c r="CP7" s="25">
        <v>45.03</v>
      </c>
      <c r="CQ7" s="25">
        <v>44.33</v>
      </c>
      <c r="CR7" s="25" t="s">
        <v>101</v>
      </c>
      <c r="CS7" s="25" t="s">
        <v>101</v>
      </c>
      <c r="CT7" s="25">
        <v>65.28</v>
      </c>
      <c r="CU7" s="25">
        <v>64.92</v>
      </c>
      <c r="CV7" s="25">
        <v>64.14</v>
      </c>
      <c r="CW7" s="25">
        <v>59.1</v>
      </c>
      <c r="CX7" s="25" t="s">
        <v>101</v>
      </c>
      <c r="CY7" s="25" t="s">
        <v>101</v>
      </c>
      <c r="CZ7" s="25">
        <v>81.010000000000005</v>
      </c>
      <c r="DA7" s="25">
        <v>81.650000000000006</v>
      </c>
      <c r="DB7" s="25">
        <v>83.86</v>
      </c>
      <c r="DC7" s="25" t="s">
        <v>101</v>
      </c>
      <c r="DD7" s="25" t="s">
        <v>101</v>
      </c>
      <c r="DE7" s="25">
        <v>92.72</v>
      </c>
      <c r="DF7" s="25">
        <v>92.88</v>
      </c>
      <c r="DG7" s="25">
        <v>92.9</v>
      </c>
      <c r="DH7" s="25">
        <v>95.82</v>
      </c>
      <c r="DI7" s="25" t="s">
        <v>101</v>
      </c>
      <c r="DJ7" s="25" t="s">
        <v>101</v>
      </c>
      <c r="DK7" s="25">
        <v>3.69</v>
      </c>
      <c r="DL7" s="25">
        <v>6.89</v>
      </c>
      <c r="DM7" s="25">
        <v>10.19</v>
      </c>
      <c r="DN7" s="25" t="s">
        <v>101</v>
      </c>
      <c r="DO7" s="25" t="s">
        <v>101</v>
      </c>
      <c r="DP7" s="25">
        <v>23.79</v>
      </c>
      <c r="DQ7" s="25">
        <v>25.66</v>
      </c>
      <c r="DR7" s="25">
        <v>27.46</v>
      </c>
      <c r="DS7" s="25">
        <v>39.74</v>
      </c>
      <c r="DT7" s="25" t="s">
        <v>101</v>
      </c>
      <c r="DU7" s="25" t="s">
        <v>101</v>
      </c>
      <c r="DV7" s="25">
        <v>0</v>
      </c>
      <c r="DW7" s="25">
        <v>7.0000000000000007E-2</v>
      </c>
      <c r="DX7" s="25">
        <v>0.14000000000000001</v>
      </c>
      <c r="DY7" s="25" t="s">
        <v>101</v>
      </c>
      <c r="DZ7" s="25" t="s">
        <v>101</v>
      </c>
      <c r="EA7" s="25">
        <v>1.22</v>
      </c>
      <c r="EB7" s="25">
        <v>1.61</v>
      </c>
      <c r="EC7" s="25">
        <v>2.08</v>
      </c>
      <c r="ED7" s="25">
        <v>7.62</v>
      </c>
      <c r="EE7" s="25" t="s">
        <v>101</v>
      </c>
      <c r="EF7" s="25" t="s">
        <v>101</v>
      </c>
      <c r="EG7" s="25">
        <v>0</v>
      </c>
      <c r="EH7" s="25">
        <v>0</v>
      </c>
      <c r="EI7" s="25">
        <v>0</v>
      </c>
      <c r="EJ7" s="25" t="s">
        <v>101</v>
      </c>
      <c r="EK7" s="25" t="s">
        <v>101</v>
      </c>
      <c r="EL7" s="25">
        <v>0.09</v>
      </c>
      <c r="EM7" s="25">
        <v>0.17</v>
      </c>
      <c r="EN7" s="25">
        <v>0.13</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2024-02-05T06:51:25Z</cp:lastPrinted>
  <dcterms:created xsi:type="dcterms:W3CDTF">2024-01-29T09:47:16Z</dcterms:created>
  <dcterms:modified xsi:type="dcterms:W3CDTF">2024-02-05T06:52:01Z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2024-01-31T05:58:17Z</vt:filetime>
  </property>
</Properties>
</file>