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1.211\下水道課\GESUI_share【移行フォルダ】\30_経営係\025_照会報告関係(庁内外)\010 調査報告関係【宮城県】\R05\020 照会\240 R06.02.05受 公営企業に係る経営比較分析表（令和４年度決算）の分析等について(修正)\020 回答\"/>
    </mc:Choice>
  </mc:AlternateContent>
  <workbookProtection workbookAlgorithmName="SHA-512" workbookHashValue="aRea/31lRt20xb3ajQ3AgIreYfD57JwBTMPQr0BvhWnVItEy6+EqpQM+siCzUwavo00V7wDj1hj8/CJmItfX4g==" workbookSaltValue="nreyiYWRd/tXGdFVYeGX2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<sst xmlns="http://schemas.openxmlformats.org/spreadsheetml/2006/main" count="275" uniqueCount="116">
  <si>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</si>
  <si>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</si>
  <si>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</si>
  <si>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</si>
  <si>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</si>
  <si>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</si>
  <si>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</si>
  <si>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</si>
  <si>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</si>
  <si>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</si>
  <si>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</si>
  <si>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</si>
  <si>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</si>
  <si>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</si>
  <si>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</si>
  <si>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</si>
  <si>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</si>
  <si>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</si>
  <si>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</si>
  <si>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</si>
  <si>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</si>
  <si>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</si>
  <si>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</si>
  <si>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</si>
  <si>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</si>
  <si>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</si>
  <si>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</si>
  <si>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</si>
  <si>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</si>
  <si>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</si>
  <si>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</si>
  <si>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</si>
  <si>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</si>
  <si>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</si>
  <si>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</si>
  <si>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</si>
  <si>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</si>
  <si>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</si>
  <si>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</si>
  <si>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</si>
  <si>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</si>
  <si>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</si>
  <si>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</si>
  <si>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</si>
  <si>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</si>
  <si>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</si>
  <si>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</si>
  <si>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</si>
  <si>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</si>
  <si>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</si>
  <si>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</si>
  <si>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</si>
  <si>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</si>
  <si>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</si>
  <si>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</si>
  <si>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</si>
  <si>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</si>
  <si>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</si>
  <si>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</si>
  <si>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</si>
  <si>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</si>
  <si>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</si>
  <si>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</si>
  <si>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</si>
  <si>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</si>
  <si>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</si>
  <si>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</si>
  <si>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</si>
  <si>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</si>
  <si>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</si>
  <si>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</si>
  <si>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</si>
  <si>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</si>
  <si>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</si>
  <si>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</si>
  <si>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</si>
  <si>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</si>
  <si>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</si>
  <si>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</si>
  <si>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</si>
  <si>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</si>
  <si>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</si>
  <si>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</si>
  <si>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</si>
  <si>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</si>
  <si>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</si>
  <si>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</si>
  <si>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</si>
  <si>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</si>
  <si>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</si>
  <si>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</si>
  <si>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</si>
  <si>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</si>
  <si>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</si>
  <si>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</si>
  <si>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</si>
  <si>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</si>
  <si>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</si>
  <si>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</si>
  <si>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</si>
  <si>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</si>
  <si>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</si>
  <si>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</si>
  <si>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</si>
  <si>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</si>
  <si>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</si>
  <si>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</si>
  <si>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</si>
  <si>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</si>
  <si>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</si>
  <si>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</si>
  <si>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</si>
  <si>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</si>
  <si>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令和2年度から法適用しているため、有形固定資産減価償却率はまだ低い数値となっている。
　管渠については、整備してから耐用年数の半分程度が経過している状況にあることから、中継ポンプを中心に改築更新等を随時行っている。
　今後も適正管理を徹底し、計画的な更新を行っていく。
</t>
    <rPh sb="45" eb="47">
      <t>カンキョ</t>
    </rPh>
    <rPh sb="53" eb="55">
      <t>セイビ</t>
    </rPh>
    <rPh sb="66" eb="68">
      <t>テイド</t>
    </rPh>
    <rPh sb="75" eb="77">
      <t>ジョウキョウ</t>
    </rPh>
    <phoneticPr fontId="4"/>
  </si>
  <si>
    <t>　経常収支比率、流動比率、経費回収率等については平均値を上回っており、安定した経営を行えているが、元金償還金を一般会計補助金で賄っていることで成り立っている状況である。
　昨年同様、社会情勢による物価高騰が経費回収率等にも影響を与えていることが読み取れる。
　更なる収入増加のためにも、使用料収入の改定検討や経費削減による維持管理費の抑制について引き続き検討する必要がある。</t>
    <rPh sb="1" eb="7">
      <t>ケイジョウシュウシヒリツ</t>
    </rPh>
    <rPh sb="8" eb="12">
      <t>リュウドウヒリツ</t>
    </rPh>
    <rPh sb="13" eb="18">
      <t>ケイヒカイシュウリツ</t>
    </rPh>
    <rPh sb="18" eb="19">
      <t>トウ</t>
    </rPh>
    <rPh sb="78" eb="80">
      <t>ジョウキョウ</t>
    </rPh>
    <rPh sb="91" eb="95">
      <t>シャカイジョウセイ</t>
    </rPh>
    <rPh sb="103" eb="108">
      <t>ケイヒカイシュウリツ</t>
    </rPh>
    <rPh sb="108" eb="109">
      <t>ナド</t>
    </rPh>
    <rPh sb="111" eb="113">
      <t>エイキョウ</t>
    </rPh>
    <rPh sb="114" eb="115">
      <t>アタ</t>
    </rPh>
    <rPh sb="122" eb="123">
      <t>ヨ</t>
    </rPh>
    <rPh sb="124" eb="125">
      <t>ト</t>
    </rPh>
    <rPh sb="135" eb="137">
      <t>ゾウカ</t>
    </rPh>
    <rPh sb="154" eb="158">
      <t>ケイヒサクゲン</t>
    </rPh>
    <rPh sb="161" eb="166">
      <t>イジカンリヒ</t>
    </rPh>
    <rPh sb="167" eb="169">
      <t>ヨクセイ</t>
    </rPh>
    <rPh sb="173" eb="174">
      <t>ヒ</t>
    </rPh>
    <rPh sb="175" eb="176">
      <t>ツヅ</t>
    </rPh>
    <phoneticPr fontId="4"/>
  </si>
  <si>
    <t xml:space="preserve">　経常収支比率について、前年度と比較して10％以上増加しているが、これは元金償還金に充てるための一般会計補助金が増加したことによるものである。
　流動比率について、2年連続でおよそ20％増加しており、類似団体と比較しても大きく上回っている。令和3年度から、本事業において中継ポンプの改築更新を行ったことによる流動資産が増加したためである。
　経費回収率について、類似団体と比較して上回っているものの100％を下回っており、なおかつここ3年の推移は減少傾向にある。前年同様、昨今の社会情勢による物価高騰で処理場費の動力費が大幅に上昇していることが要因と考えられる。
　水洗化率について、前年度と比較してほぼ横ばいとなっている。引き続き、普及啓発活動を継続的に実施し、水洗化率の向上に努める。　
</t>
    <rPh sb="12" eb="13">
      <t>ゼン</t>
    </rPh>
    <rPh sb="25" eb="27">
      <t>ゾウカ</t>
    </rPh>
    <rPh sb="36" eb="41">
      <t>ガンキンショウカンキン</t>
    </rPh>
    <rPh sb="42" eb="43">
      <t>ア</t>
    </rPh>
    <rPh sb="110" eb="111">
      <t>オオ</t>
    </rPh>
    <rPh sb="120" eb="122">
      <t>レイワ</t>
    </rPh>
    <rPh sb="123" eb="125">
      <t>ネンド</t>
    </rPh>
    <rPh sb="128" eb="131">
      <t>ホンジギョウ</t>
    </rPh>
    <rPh sb="154" eb="158">
      <t>リュウドウシサン</t>
    </rPh>
    <rPh sb="272" eb="274">
      <t>ヨウイン</t>
    </rPh>
    <rPh sb="275" eb="27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</si>
</sst>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8C-4CF8-9C17-02AD972D1AC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8F8C-4CF8-9C17-02AD972D1AC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56.62</c:v>
                </c:pt>
                <c:pt idx="3">
                  <c:v>56.11</c:v>
                </c:pt>
                <c:pt idx="4">
                  <c:v>54.94</c:v>
                </c:pt>
              </c:numCache>
            </c:numRef>
          </c:val>
          <c:extLst>
            <c:ext xmlns:c16="http://schemas.microsoft.com/office/drawing/2014/chart" uri="{C3380CC4-5D6E-409C-BE32-E72D297353CC}">
              <c16:uniqueId val="{00000000-81AE-434F-8D5B-218215A379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81AE-434F-8D5B-218215A379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85.92</c:v>
                </c:pt>
                <c:pt idx="3">
                  <c:v>91.39</c:v>
                </c:pt>
                <c:pt idx="4">
                  <c:v>91.03</c:v>
                </c:pt>
              </c:numCache>
            </c:numRef>
          </c:val>
          <c:extLst>
            <c:ext xmlns:c16="http://schemas.microsoft.com/office/drawing/2014/chart" uri="{C3380CC4-5D6E-409C-BE32-E72D297353CC}">
              <c16:uniqueId val="{00000000-2A3D-4F8A-904C-30D77DD774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2A3D-4F8A-904C-30D77DD774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154.13999999999999</c:v>
                </c:pt>
                <c:pt idx="3">
                  <c:v>149.31</c:v>
                </c:pt>
                <c:pt idx="4">
                  <c:v>160.51</c:v>
                </c:pt>
              </c:numCache>
            </c:numRef>
          </c:val>
          <c:extLst>
            <c:ext xmlns:c16="http://schemas.microsoft.com/office/drawing/2014/chart" uri="{C3380CC4-5D6E-409C-BE32-E72D297353CC}">
              <c16:uniqueId val="{00000000-72B9-4AA5-8277-14F8C0B04C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72B9-4AA5-8277-14F8C0B04C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3.62</c:v>
                </c:pt>
                <c:pt idx="3">
                  <c:v>7.22</c:v>
                </c:pt>
                <c:pt idx="4">
                  <c:v>9.99</c:v>
                </c:pt>
              </c:numCache>
            </c:numRef>
          </c:val>
          <c:extLst>
            <c:ext xmlns:c16="http://schemas.microsoft.com/office/drawing/2014/chart" uri="{C3380CC4-5D6E-409C-BE32-E72D297353CC}">
              <c16:uniqueId val="{00000000-F78B-4648-89CD-3BC8578248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F78B-4648-89CD-3BC8578248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714-44B1-BE45-5E3552EB54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714-44B1-BE45-5E3552EB54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657-4B9A-9DD7-580E546E54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1657-4B9A-9DD7-580E546E54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18.149999999999999</c:v>
                </c:pt>
                <c:pt idx="3">
                  <c:v>41.27</c:v>
                </c:pt>
                <c:pt idx="4">
                  <c:v>66.180000000000007</c:v>
                </c:pt>
              </c:numCache>
            </c:numRef>
          </c:val>
          <c:extLst>
            <c:ext xmlns:c16="http://schemas.microsoft.com/office/drawing/2014/chart" uri="{C3380CC4-5D6E-409C-BE32-E72D297353CC}">
              <c16:uniqueId val="{00000000-75E5-41C8-BDBB-DDD459840A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75E5-41C8-BDBB-DDD459840A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DFB-4CFF-BE49-833E767D2C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9DFB-4CFF-BE49-833E767D2C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83.32</c:v>
                </c:pt>
                <c:pt idx="3">
                  <c:v>76.650000000000006</c:v>
                </c:pt>
                <c:pt idx="4">
                  <c:v>67.06</c:v>
                </c:pt>
              </c:numCache>
            </c:numRef>
          </c:val>
          <c:extLst>
            <c:ext xmlns:c16="http://schemas.microsoft.com/office/drawing/2014/chart" uri="{C3380CC4-5D6E-409C-BE32-E72D297353CC}">
              <c16:uniqueId val="{00000000-F0A6-47E0-AECE-B61955F891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F0A6-47E0-AECE-B61955F891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212.86</c:v>
                </c:pt>
                <c:pt idx="3">
                  <c:v>231.56</c:v>
                </c:pt>
                <c:pt idx="4">
                  <c:v>264.85000000000002</c:v>
                </c:pt>
              </c:numCache>
            </c:numRef>
          </c:val>
          <c:extLst>
            <c:ext xmlns:c16="http://schemas.microsoft.com/office/drawing/2014/chart" uri="{C3380CC4-5D6E-409C-BE32-E72D297353CC}">
              <c16:uniqueId val="{00000000-AC84-4DEE-B867-7AD54A724D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AC84-4DEE-B867-7AD54A724D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4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東松島市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38919</v>
      </c>
      <c r="AM8" s="42"/>
      <c r="AN8" s="42"/>
      <c r="AO8" s="42"/>
      <c r="AP8" s="42"/>
      <c r="AQ8" s="42"/>
      <c r="AR8" s="42"/>
      <c r="AS8" s="42"/>
      <c r="AT8" s="35">
        <f>データ!T6</f>
        <v>101.3</v>
      </c>
      <c r="AU8" s="35"/>
      <c r="AV8" s="35"/>
      <c r="AW8" s="35"/>
      <c r="AX8" s="35"/>
      <c r="AY8" s="35"/>
      <c r="AZ8" s="35"/>
      <c r="BA8" s="35"/>
      <c r="BB8" s="35">
        <f>データ!U6</f>
        <v>384.2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81.34</v>
      </c>
      <c r="J10" s="35"/>
      <c r="K10" s="35"/>
      <c r="L10" s="35"/>
      <c r="M10" s="35"/>
      <c r="N10" s="35"/>
      <c r="O10" s="35"/>
      <c r="P10" s="35">
        <f>データ!P6</f>
        <v>3.92</v>
      </c>
      <c r="Q10" s="35"/>
      <c r="R10" s="35"/>
      <c r="S10" s="35"/>
      <c r="T10" s="35"/>
      <c r="U10" s="35"/>
      <c r="V10" s="35"/>
      <c r="W10" s="35">
        <f>データ!Q6</f>
        <v>100</v>
      </c>
      <c r="X10" s="35"/>
      <c r="Y10" s="35"/>
      <c r="Z10" s="35"/>
      <c r="AA10" s="35"/>
      <c r="AB10" s="35"/>
      <c r="AC10" s="35"/>
      <c r="AD10" s="42">
        <f>データ!R6</f>
        <v>3575</v>
      </c>
      <c r="AE10" s="42"/>
      <c r="AF10" s="42"/>
      <c r="AG10" s="42"/>
      <c r="AH10" s="42"/>
      <c r="AI10" s="42"/>
      <c r="AJ10" s="42"/>
      <c r="AK10" s="2"/>
      <c r="AL10" s="42">
        <f>データ!V6</f>
        <v>1516</v>
      </c>
      <c r="AM10" s="42"/>
      <c r="AN10" s="42"/>
      <c r="AO10" s="42"/>
      <c r="AP10" s="42"/>
      <c r="AQ10" s="42"/>
      <c r="AR10" s="42"/>
      <c r="AS10" s="42"/>
      <c r="AT10" s="35">
        <f>データ!W6</f>
        <v>2.36</v>
      </c>
      <c r="AU10" s="35"/>
      <c r="AV10" s="35"/>
      <c r="AW10" s="35"/>
      <c r="AX10" s="35"/>
      <c r="AY10" s="35"/>
      <c r="AZ10" s="35"/>
      <c r="BA10" s="35"/>
      <c r="BB10" s="35">
        <f>データ!X6</f>
        <v>642.37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Zh3iDNyfagiZvH09vOrg7kLHmC9z7PegnDNfJP9Ib7JW0Fm+OTXoQ06FDPprIanJ2gV80BNMhqxdkqPD4iEt7g==" saltValue="pXCGsUvQpV4RHkHKLAp/n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42145</v>
      </c>
      <c r="D6" s="19">
        <f t="shared" si="3"/>
        <v>46</v>
      </c>
      <c r="E6" s="19">
        <f t="shared" si="3"/>
        <v>17</v>
      </c>
      <c r="F6" s="19">
        <f t="shared" si="3"/>
        <v>5</v>
      </c>
      <c r="G6" s="19">
        <f t="shared" si="3"/>
        <v>0</v>
      </c>
      <c r="H6" s="19" t="str">
        <f t="shared" si="3"/>
        <v>宮城県　東松島市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81.34</v>
      </c>
      <c r="P6" s="20">
        <f t="shared" si="3"/>
        <v>3.92</v>
      </c>
      <c r="Q6" s="20">
        <f t="shared" si="3"/>
        <v>100</v>
      </c>
      <c r="R6" s="20">
        <f t="shared" si="3"/>
        <v>3575</v>
      </c>
      <c r="S6" s="20">
        <f t="shared" si="3"/>
        <v>38919</v>
      </c>
      <c r="T6" s="20">
        <f t="shared" si="3"/>
        <v>101.3</v>
      </c>
      <c r="U6" s="20">
        <f t="shared" si="3"/>
        <v>384.2</v>
      </c>
      <c r="V6" s="20">
        <f t="shared" si="3"/>
        <v>1516</v>
      </c>
      <c r="W6" s="20">
        <f t="shared" si="3"/>
        <v>2.36</v>
      </c>
      <c r="X6" s="20">
        <f t="shared" si="3"/>
        <v>642.37</v>
      </c>
      <c r="Y6" s="21" t="str">
        <f>IF(Y7="",NA(),Y7)</f>
        <v>-</v>
      </c>
      <c r="Z6" s="21" t="str">
        <f t="shared" ref="Z6:AH6" si="4">IF(Z7="",NA(),Z7)</f>
        <v>-</v>
      </c>
      <c r="AA6" s="21">
        <f t="shared" si="4"/>
        <v>154.13999999999999</v>
      </c>
      <c r="AB6" s="21">
        <f t="shared" si="4"/>
        <v>149.31</v>
      </c>
      <c r="AC6" s="21">
        <f t="shared" si="4"/>
        <v>160.51</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18.149999999999999</v>
      </c>
      <c r="AX6" s="21">
        <f t="shared" si="6"/>
        <v>41.27</v>
      </c>
      <c r="AY6" s="21">
        <f t="shared" si="6"/>
        <v>66.180000000000007</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83.32</v>
      </c>
      <c r="BT6" s="21">
        <f t="shared" si="8"/>
        <v>76.650000000000006</v>
      </c>
      <c r="BU6" s="21">
        <f t="shared" si="8"/>
        <v>67.06</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212.86</v>
      </c>
      <c r="CE6" s="21">
        <f t="shared" si="9"/>
        <v>231.56</v>
      </c>
      <c r="CF6" s="21">
        <f t="shared" si="9"/>
        <v>264.85000000000002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56.62</v>
      </c>
      <c r="CP6" s="21">
        <f t="shared" si="10"/>
        <v>56.11</v>
      </c>
      <c r="CQ6" s="21">
        <f t="shared" si="10"/>
        <v>54.94</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85.92</v>
      </c>
      <c r="DA6" s="21">
        <f t="shared" si="11"/>
        <v>91.39</v>
      </c>
      <c r="DB6" s="21">
        <f t="shared" si="11"/>
        <v>91.03</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3.62</v>
      </c>
      <c r="DL6" s="21">
        <f t="shared" si="12"/>
        <v>7.22</v>
      </c>
      <c r="DM6" s="21">
        <f t="shared" si="12"/>
        <v>9.99</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42145</v>
      </c>
      <c r="D7" s="23">
        <v>46</v>
      </c>
      <c r="E7" s="23">
        <v>17</v>
      </c>
      <c r="F7" s="23">
        <v>5</v>
      </c>
      <c r="G7" s="23">
        <v>0</v>
      </c>
      <c r="H7" s="23" t="s">
        <v>96</v>
      </c>
      <c r="I7" s="23" t="s">
        <v>97</v>
      </c>
      <c r="J7" s="23" t="s">
        <v>98</v>
      </c>
      <c r="K7" s="23" t="s">
        <v>99</v>
      </c>
      <c r="L7" s="23" t="s">
        <v>100</v>
      </c>
      <c r="M7" s="23" t="s">
        <v>101</v>
      </c>
      <c r="N7" s="24" t="s">
        <v>102</v>
      </c>
      <c r="O7" s="24">
        <v>81.34</v>
      </c>
      <c r="P7" s="24">
        <v>3.92</v>
      </c>
      <c r="Q7" s="24">
        <v>100</v>
      </c>
      <c r="R7" s="24">
        <v>3575</v>
      </c>
      <c r="S7" s="24">
        <v>38919</v>
      </c>
      <c r="T7" s="24">
        <v>101.3</v>
      </c>
      <c r="U7" s="24">
        <v>384.2</v>
      </c>
      <c r="V7" s="24">
        <v>1516</v>
      </c>
      <c r="W7" s="24">
        <v>2.36</v>
      </c>
      <c r="X7" s="24">
        <v>642.37</v>
      </c>
      <c r="Y7" s="24" t="s">
        <v>102</v>
      </c>
      <c r="Z7" s="24" t="s">
        <v>102</v>
      </c>
      <c r="AA7" s="24">
        <v>154.13999999999999</v>
      </c>
      <c r="AB7" s="24">
        <v>149.31</v>
      </c>
      <c r="AC7" s="24">
        <v>160.51</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18.149999999999999</v>
      </c>
      <c r="AX7" s="24">
        <v>41.27</v>
      </c>
      <c r="AY7" s="24">
        <v>66.180000000000007</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83.32</v>
      </c>
      <c r="BT7" s="24">
        <v>76.650000000000006</v>
      </c>
      <c r="BU7" s="24">
        <v>67.06</v>
      </c>
      <c r="BV7" s="24" t="s">
        <v>102</v>
      </c>
      <c r="BW7" s="24" t="s">
        <v>102</v>
      </c>
      <c r="BX7" s="24">
        <v>57.08</v>
      </c>
      <c r="BY7" s="24">
        <v>56.26</v>
      </c>
      <c r="BZ7" s="24">
        <v>52.94</v>
      </c>
      <c r="CA7" s="24">
        <v>57.02</v>
      </c>
      <c r="CB7" s="24" t="s">
        <v>102</v>
      </c>
      <c r="CC7" s="24" t="s">
        <v>102</v>
      </c>
      <c r="CD7" s="24">
        <v>212.86</v>
      </c>
      <c r="CE7" s="24">
        <v>231.56</v>
      </c>
      <c r="CF7" s="24">
        <v>264.85000000000002</v>
      </c>
      <c r="CG7" s="24" t="s">
        <v>102</v>
      </c>
      <c r="CH7" s="24" t="s">
        <v>102</v>
      </c>
      <c r="CI7" s="24">
        <v>274.99</v>
      </c>
      <c r="CJ7" s="24">
        <v>282.08999999999997</v>
      </c>
      <c r="CK7" s="24">
        <v>303.27999999999997</v>
      </c>
      <c r="CL7" s="24">
        <v>273.68</v>
      </c>
      <c r="CM7" s="24" t="s">
        <v>102</v>
      </c>
      <c r="CN7" s="24" t="s">
        <v>102</v>
      </c>
      <c r="CO7" s="24">
        <v>56.62</v>
      </c>
      <c r="CP7" s="24">
        <v>56.11</v>
      </c>
      <c r="CQ7" s="24">
        <v>54.94</v>
      </c>
      <c r="CR7" s="24" t="s">
        <v>102</v>
      </c>
      <c r="CS7" s="24" t="s">
        <v>102</v>
      </c>
      <c r="CT7" s="24">
        <v>54.83</v>
      </c>
      <c r="CU7" s="24">
        <v>66.53</v>
      </c>
      <c r="CV7" s="24">
        <v>52.35</v>
      </c>
      <c r="CW7" s="24">
        <v>52.55</v>
      </c>
      <c r="CX7" s="24" t="s">
        <v>102</v>
      </c>
      <c r="CY7" s="24" t="s">
        <v>102</v>
      </c>
      <c r="CZ7" s="24">
        <v>85.92</v>
      </c>
      <c r="DA7" s="24">
        <v>91.39</v>
      </c>
      <c r="DB7" s="24">
        <v>91.03</v>
      </c>
      <c r="DC7" s="24" t="s">
        <v>102</v>
      </c>
      <c r="DD7" s="24" t="s">
        <v>102</v>
      </c>
      <c r="DE7" s="24">
        <v>84.7</v>
      </c>
      <c r="DF7" s="24">
        <v>84.67</v>
      </c>
      <c r="DG7" s="24">
        <v>84.39</v>
      </c>
      <c r="DH7" s="24">
        <v>87.3</v>
      </c>
      <c r="DI7" s="24" t="s">
        <v>102</v>
      </c>
      <c r="DJ7" s="24" t="s">
        <v>102</v>
      </c>
      <c r="DK7" s="24">
        <v>3.62</v>
      </c>
      <c r="DL7" s="24">
        <v>7.22</v>
      </c>
      <c r="DM7" s="24">
        <v>9.99</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2024-02-05T23:48:55Z</cp:lastPrinted>
  <dcterms:created xsi:type="dcterms:W3CDTF">2023-12-12T00:59:54Z</dcterms:created>
  <dcterms:modified xsi:type="dcterms:W3CDTF">2024-02-06T02:30:38Z</dcterms:modified>
  <cp:category/>
</cp:coreProperties>
</file>