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erver.city.tagajo.local\多賀城市\05-上下水道部\05-00-部共有\02 予算・決算関係\05_決算関係\Ｒ４決算関係\10 【翌年1月31日】経営比較分析表☆\02_水道事業☆\04 県打ち返し\"/>
    </mc:Choice>
  </mc:AlternateContent>
  <xr:revisionPtr revIDLastSave="0" documentId="13_ncr:1_{55FE3A3A-A9A2-4673-84E7-3ABB0A58475B}" xr6:coauthVersionLast="47" xr6:coauthVersionMax="47" xr10:uidLastSave="{00000000-0000-0000-0000-000000000000}"/>
  <workbookProtection workbookAlgorithmName="SHA-512" workbookHashValue="6364WTcc/2kFVOnIGOcf8Nj+JhuECKe/rtfRfPKNiD3o3HUFJeRKddpiqPcvxNr6pKqQ9Ka8pmYZE0SZdjV6tw==" workbookSaltValue="oxm+FJR0l1vi+3dBqUWCbg==" workbookSpinCount="100000" lockStructure="1"/>
  <bookViews>
    <workbookView xWindow="-120" yWindow="-120" windowWidth="38640" windowHeight="212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P10" i="4" s="1"/>
  <c r="O6" i="5"/>
  <c r="N6" i="5"/>
  <c r="M6" i="5"/>
  <c r="AD8" i="4" s="1"/>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F85" i="4"/>
  <c r="BB10" i="4"/>
  <c r="AT10" i="4"/>
  <c r="AL10" i="4"/>
  <c r="W10" i="4"/>
  <c r="I10" i="4"/>
  <c r="B10" i="4"/>
  <c r="AT8" i="4"/>
  <c r="AL8" i="4"/>
  <c r="P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<sst xmlns="http://schemas.openxmlformats.org/spreadsheetml/2006/main" count="228" uniqueCount="114">
  <si>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</si>
  <si>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</si>
  <si>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</si>
  <si>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</si>
  <si>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</si>
  <si>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</si>
  <si>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</si>
  <si>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</si>
  <si>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</si>
  <si>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</si>
  <si>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</si>
  <si>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</si>
  <si>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</si>
  <si>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</si>
  <si>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</si>
  <si>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</si>
  <si>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</si>
  <si>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</si>
  <si>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</si>
  <si>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</si>
  <si>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</si>
  <si>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</si>
  <si>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</si>
  <si>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</si>
  <si>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</si>
  <si>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</si>
  <si>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</si>
  <si>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</si>
  <si>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</si>
  <si>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</si>
  <si>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</si>
  <si>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</si>
  <si>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</si>
  <si>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</si>
  <si>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</si>
  <si>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</si>
  <si>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</si>
  <si>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</si>
  <si>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</si>
  <si>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</si>
  <si>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</si>
  <si>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</si>
  <si>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</si>
  <si>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</si>
  <si>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</si>
  <si>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</si>
  <si>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</si>
  <si>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</si>
  <si>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</si>
  <si>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</si>
  <si>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</si>
  <si>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</si>
  <si>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</si>
  <si>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</si>
  <si>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</si>
  <si>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</si>
  <si>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</si>
  <si>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</si>
  <si>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</si>
  <si>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</si>
  <si>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</si>
  <si>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</si>
  <si>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</si>
  <si>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</si>
  <si>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</si>
  <si>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</si>
  <si>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</si>
  <si>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</si>
  <si>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</si>
  <si>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</si>
  <si>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</si>
  <si>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</si>
  <si>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</si>
  <si>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</si>
  <si>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</si>
  <si>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</si>
  <si>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</si>
  <si>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</si>
  <si>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</si>
  <si>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</si>
  <si>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</si>
  <si>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</si>
  <si>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</si>
  <si>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</si>
  <si>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</si>
  <si>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</si>
  <si>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</si>
  <si>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</si>
  <si>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</si>
  <si>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</si>
  <si>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</si>
  <si>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</si>
  <si>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</si>
  <si>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</si>
  <si>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</si>
  <si>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</si>
  <si>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</si>
  <si>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</si>
  <si>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</si>
  <si>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</si>
  <si>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</si>
  <si>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</si>
  <si>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</si>
  <si>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</si>
  <si>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</si>
  <si>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</si>
  <si>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</si>
  <si>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</si>
  <si>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</si>
  <si>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</si>
  <si>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</si>
  <si>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上記１.経営の健全性・効率性の指数が示す評価から、経営の健全性は保たれており効率性は図られていると判断できます。
　また、上記２.老朽化の状況から、現状では健全な管路状態と判断できますが、将来予測においては大量の更新投資が必要となることから、今後も持続可能な水道事業を維持するため、水道施設の特性を踏まえつつ、効率的かつ効果的な取り組みとして本市の「施設整備計画」に基づいた管路更新に努めていきます。
　水道事業を取り巻く経営環境は、人口減少社会の到来等に伴う水道料金の減収など厳しい状況となることが予測されていますが、将来にわたって持続的・安定的に水道水を供給するため、計画的かつ合理的な経営を実践し、経営基盤の強化を図っていきます。</t>
    <rPh sb="1" eb="3">
      <t>ジョウキ</t>
    </rPh>
    <rPh sb="5" eb="7">
      <t>ケイエイ</t>
    </rPh>
    <rPh sb="8" eb="11">
      <t>ケンゼンセイ</t>
    </rPh>
    <rPh sb="12" eb="15">
      <t>コウリツセイ</t>
    </rPh>
    <rPh sb="16" eb="18">
      <t>シスウ</t>
    </rPh>
    <rPh sb="19" eb="20">
      <t>シメ</t>
    </rPh>
    <rPh sb="21" eb="23">
      <t>ヒョウカ</t>
    </rPh>
    <rPh sb="26" eb="28">
      <t>ケイエイ</t>
    </rPh>
    <rPh sb="29" eb="32">
      <t>ケンゼンセイ</t>
    </rPh>
    <rPh sb="33" eb="34">
      <t>タモ</t>
    </rPh>
    <rPh sb="39" eb="42">
      <t>コウリツセイ</t>
    </rPh>
    <rPh sb="43" eb="44">
      <t>ハカ</t>
    </rPh>
    <rPh sb="50" eb="52">
      <t>ハンダン</t>
    </rPh>
    <rPh sb="62" eb="64">
      <t>ジョウキ</t>
    </rPh>
    <rPh sb="66" eb="69">
      <t>ロウキュウカ</t>
    </rPh>
    <rPh sb="70" eb="72">
      <t>ジョウキョウ</t>
    </rPh>
    <rPh sb="75" eb="77">
      <t>ゲンジョウ</t>
    </rPh>
    <rPh sb="79" eb="81">
      <t>ケンゼン</t>
    </rPh>
    <rPh sb="82" eb="84">
      <t>カンロ</t>
    </rPh>
    <rPh sb="84" eb="86">
      <t>ジョウタイ</t>
    </rPh>
    <rPh sb="87" eb="89">
      <t>ハンダン</t>
    </rPh>
    <rPh sb="95" eb="97">
      <t>ショウライ</t>
    </rPh>
    <rPh sb="97" eb="99">
      <t>ヨソク</t>
    </rPh>
    <rPh sb="104" eb="106">
      <t>タイリョウ</t>
    </rPh>
    <rPh sb="107" eb="109">
      <t>コウシン</t>
    </rPh>
    <rPh sb="109" eb="111">
      <t>トウシ</t>
    </rPh>
    <rPh sb="112" eb="114">
      <t>ヒツヨウ</t>
    </rPh>
    <rPh sb="122" eb="124">
      <t>コンゴ</t>
    </rPh>
    <rPh sb="125" eb="127">
      <t>ジゾク</t>
    </rPh>
    <rPh sb="127" eb="129">
      <t>カノウ</t>
    </rPh>
    <rPh sb="130" eb="132">
      <t>スイドウ</t>
    </rPh>
    <rPh sb="132" eb="134">
      <t>ジギョウ</t>
    </rPh>
    <rPh sb="135" eb="137">
      <t>イジ</t>
    </rPh>
    <rPh sb="142" eb="144">
      <t>スイドウ</t>
    </rPh>
    <rPh sb="144" eb="146">
      <t>シセツ</t>
    </rPh>
    <rPh sb="147" eb="149">
      <t>トクセイ</t>
    </rPh>
    <rPh sb="150" eb="151">
      <t>フ</t>
    </rPh>
    <rPh sb="156" eb="159">
      <t>コウリツテキ</t>
    </rPh>
    <rPh sb="161" eb="164">
      <t>コウカテキ</t>
    </rPh>
    <rPh sb="172" eb="174">
      <t>ホンシ</t>
    </rPh>
    <rPh sb="176" eb="178">
      <t>シセツ</t>
    </rPh>
    <rPh sb="178" eb="180">
      <t>セイビ</t>
    </rPh>
    <rPh sb="180" eb="182">
      <t>ケイカク</t>
    </rPh>
    <rPh sb="184" eb="185">
      <t>モト</t>
    </rPh>
    <rPh sb="188" eb="190">
      <t>カンロ</t>
    </rPh>
    <rPh sb="190" eb="192">
      <t>コウシン</t>
    </rPh>
    <rPh sb="193" eb="194">
      <t>ツト</t>
    </rPh>
    <rPh sb="203" eb="205">
      <t>スイドウ</t>
    </rPh>
    <rPh sb="205" eb="207">
      <t>ジギョウ</t>
    </rPh>
    <rPh sb="208" eb="209">
      <t>ト</t>
    </rPh>
    <rPh sb="210" eb="211">
      <t>マ</t>
    </rPh>
    <rPh sb="212" eb="214">
      <t>ケイエイ</t>
    </rPh>
    <rPh sb="214" eb="216">
      <t>カンキョウ</t>
    </rPh>
    <rPh sb="218" eb="220">
      <t>ジンコウ</t>
    </rPh>
    <rPh sb="220" eb="222">
      <t>ゲンショウ</t>
    </rPh>
    <rPh sb="222" eb="224">
      <t>シャカイ</t>
    </rPh>
    <rPh sb="225" eb="227">
      <t>トウライ</t>
    </rPh>
    <rPh sb="227" eb="228">
      <t>トウ</t>
    </rPh>
    <rPh sb="229" eb="230">
      <t>トモナ</t>
    </rPh>
    <rPh sb="231" eb="233">
      <t>スイドウ</t>
    </rPh>
    <rPh sb="233" eb="235">
      <t>リョウキン</t>
    </rPh>
    <rPh sb="236" eb="238">
      <t>ゲンシュウ</t>
    </rPh>
    <rPh sb="240" eb="241">
      <t>キビ</t>
    </rPh>
    <rPh sb="243" eb="245">
      <t>ジョウキョウ</t>
    </rPh>
    <rPh sb="251" eb="253">
      <t>ヨソク</t>
    </rPh>
    <rPh sb="261" eb="263">
      <t>ショウライ</t>
    </rPh>
    <rPh sb="268" eb="271">
      <t>ジゾクテキ</t>
    </rPh>
    <rPh sb="272" eb="275">
      <t>アンテイテキ</t>
    </rPh>
    <rPh sb="276" eb="279">
      <t>スイドウスイ</t>
    </rPh>
    <rPh sb="280" eb="282">
      <t>キョウキュウ</t>
    </rPh>
    <rPh sb="287" eb="290">
      <t>ケイカクテキ</t>
    </rPh>
    <rPh sb="292" eb="295">
      <t>ゴウリテキ</t>
    </rPh>
    <rPh sb="296" eb="298">
      <t>ケイエイ</t>
    </rPh>
    <rPh sb="299" eb="301">
      <t>ジッセン</t>
    </rPh>
    <rPh sb="303" eb="305">
      <t>ケイエイ</t>
    </rPh>
    <rPh sb="305" eb="307">
      <t>キバン</t>
    </rPh>
    <rPh sb="308" eb="310">
      <t>キョウカ</t>
    </rPh>
    <rPh sb="311" eb="312">
      <t>ハカ</t>
    </rPh>
    <phoneticPr fontId="4"/>
  </si>
  <si>
    <r>
      <rPr>
        <u/>
        <sz val="11"/>
        <color theme="1"/>
        <rFont val="ＭＳ ゴシック"/>
        <family val="3"/>
        <charset val="128"/>
      </rPr>
      <t>【➀有形固定資産減価償却率】【②管路経年化率】</t>
    </r>
    <r>
      <rPr>
        <sz val="11"/>
        <color theme="1"/>
        <rFont val="ＭＳ ゴシック"/>
        <family val="3"/>
        <charset val="128"/>
      </rPr>
      <t xml:space="preserve">類似団体平均値と比較し、管路の老朽化率は低く保たれていることから管路は健全な状態と判断されます。これは、管路の経過年数が短いことによるものです。
</t>
    </r>
    <r>
      <rPr>
        <u/>
        <sz val="11"/>
        <color theme="1"/>
        <rFont val="ＭＳ ゴシック"/>
        <family val="3"/>
        <charset val="128"/>
      </rPr>
      <t>【③管路更新率】</t>
    </r>
    <r>
      <rPr>
        <sz val="11"/>
        <color theme="1"/>
        <rFont val="ＭＳ ゴシック"/>
        <family val="3"/>
        <charset val="128"/>
      </rPr>
      <t>類似団体平均値と比較し、高い値で推移しております。これは、管路の耐震化も含めた更新事業を計画的に実施していることによるものです。</t>
    </r>
    <rPh sb="2" eb="4">
      <t>ユウケイ</t>
    </rPh>
    <rPh sb="4" eb="6">
      <t>コテイ</t>
    </rPh>
    <rPh sb="6" eb="8">
      <t>シサン</t>
    </rPh>
    <rPh sb="8" eb="10">
      <t>ゲンカ</t>
    </rPh>
    <rPh sb="10" eb="12">
      <t>ショウキャク</t>
    </rPh>
    <rPh sb="12" eb="13">
      <t>リツ</t>
    </rPh>
    <rPh sb="29" eb="31">
      <t>カンロ</t>
    </rPh>
    <rPh sb="31" eb="34">
      <t>ケイネンカ</t>
    </rPh>
    <rPh sb="34" eb="35">
      <t>リツ</t>
    </rPh>
    <rPh sb="36" eb="38">
      <t>ルイジ</t>
    </rPh>
    <rPh sb="38" eb="40">
      <t>ダンタイ</t>
    </rPh>
    <rPh sb="40" eb="43">
      <t>ヘイキンチ</t>
    </rPh>
    <rPh sb="44" eb="46">
      <t>ヒカク</t>
    </rPh>
    <rPh sb="48" eb="50">
      <t>カンロ</t>
    </rPh>
    <rPh sb="51" eb="54">
      <t>ロウキュウカ</t>
    </rPh>
    <rPh sb="54" eb="55">
      <t>リツ</t>
    </rPh>
    <rPh sb="56" eb="57">
      <t>ヒク</t>
    </rPh>
    <rPh sb="58" eb="59">
      <t>タモ</t>
    </rPh>
    <rPh sb="68" eb="70">
      <t>カンロ</t>
    </rPh>
    <rPh sb="71" eb="73">
      <t>ケンゼン</t>
    </rPh>
    <rPh sb="74" eb="76">
      <t>ジョウタイ</t>
    </rPh>
    <rPh sb="77" eb="79">
      <t>ハンダン</t>
    </rPh>
    <rPh sb="88" eb="90">
      <t>カンロ</t>
    </rPh>
    <rPh sb="91" eb="93">
      <t>ケイカ</t>
    </rPh>
    <rPh sb="93" eb="95">
      <t>ネンスウ</t>
    </rPh>
    <rPh sb="96" eb="97">
      <t>ミジカ</t>
    </rPh>
    <rPh sb="111" eb="113">
      <t>カンロ</t>
    </rPh>
    <rPh sb="113" eb="115">
      <t>コウシン</t>
    </rPh>
    <rPh sb="115" eb="116">
      <t>リツ</t>
    </rPh>
    <rPh sb="117" eb="119">
      <t>ルイジ</t>
    </rPh>
    <rPh sb="119" eb="121">
      <t>ダンタイ</t>
    </rPh>
    <rPh sb="121" eb="124">
      <t>ヘイキンチ</t>
    </rPh>
    <rPh sb="125" eb="127">
      <t>ヒカク</t>
    </rPh>
    <rPh sb="129" eb="130">
      <t>タカ</t>
    </rPh>
    <rPh sb="131" eb="132">
      <t>アタイ</t>
    </rPh>
    <rPh sb="133" eb="135">
      <t>スイイ</t>
    </rPh>
    <rPh sb="146" eb="148">
      <t>カンロ</t>
    </rPh>
    <rPh sb="149" eb="152">
      <t>タイシンカ</t>
    </rPh>
    <rPh sb="153" eb="154">
      <t>フク</t>
    </rPh>
    <rPh sb="156" eb="158">
      <t>コウシン</t>
    </rPh>
    <rPh sb="158" eb="160">
      <t>ジギョウ</t>
    </rPh>
    <rPh sb="161" eb="164">
      <t>ケイカクテキ</t>
    </rPh>
    <rPh sb="165" eb="167">
      <t>ジッシ</t>
    </rPh>
    <phoneticPr fontId="4"/>
  </si>
  <si>
    <r>
      <rPr>
        <u/>
        <sz val="11"/>
        <color theme="1"/>
        <rFont val="ＭＳ ゴシック"/>
        <family val="3"/>
        <charset val="128"/>
      </rPr>
      <t>【➀経常収支比率】</t>
    </r>
    <r>
      <rPr>
        <sz val="11"/>
        <color theme="1"/>
        <rFont val="ＭＳ ゴシック"/>
        <family val="3"/>
        <charset val="128"/>
      </rPr>
      <t xml:space="preserve">100％以上を維持しており、類似団体平均値と比較しても良好な数値であり、健全な経営状況にあると判断できます。
</t>
    </r>
    <r>
      <rPr>
        <u/>
        <sz val="11"/>
        <color theme="1"/>
        <rFont val="ＭＳ ゴシック"/>
        <family val="3"/>
        <charset val="128"/>
      </rPr>
      <t>【②累積欠損金比率】</t>
    </r>
    <r>
      <rPr>
        <sz val="11"/>
        <color theme="1"/>
        <rFont val="ＭＳ ゴシック"/>
        <family val="3"/>
        <charset val="128"/>
      </rPr>
      <t xml:space="preserve">直近5年間において、累積欠損金は生じていません。
</t>
    </r>
    <r>
      <rPr>
        <u/>
        <sz val="11"/>
        <color theme="1"/>
        <rFont val="ＭＳ ゴシック"/>
        <family val="3"/>
        <charset val="128"/>
      </rPr>
      <t>【③流動比率】</t>
    </r>
    <r>
      <rPr>
        <sz val="11"/>
        <color theme="1"/>
        <rFont val="ＭＳ ゴシック"/>
        <family val="3"/>
        <charset val="128"/>
      </rPr>
      <t xml:space="preserve">継続して100％を超えており、短期的な債務の支払能力は確保されています。
</t>
    </r>
    <r>
      <rPr>
        <u/>
        <sz val="11"/>
        <color theme="1"/>
        <rFont val="ＭＳ ゴシック"/>
        <family val="3"/>
        <charset val="128"/>
      </rPr>
      <t>【④企業債残高対給水収益比率】</t>
    </r>
    <r>
      <rPr>
        <sz val="11"/>
        <color theme="1"/>
        <rFont val="ＭＳ ゴシック"/>
        <family val="3"/>
        <charset val="128"/>
      </rPr>
      <t xml:space="preserve">企業債の新規借入額の抑制に努め、企業債残高が減少したことにより、指数が微減しており、安全性が向上しました。
</t>
    </r>
    <r>
      <rPr>
        <u/>
        <sz val="11"/>
        <color theme="1"/>
        <rFont val="ＭＳ ゴシック"/>
        <family val="3"/>
        <charset val="128"/>
      </rPr>
      <t>【⑤料金回収率】</t>
    </r>
    <r>
      <rPr>
        <sz val="11"/>
        <color theme="1"/>
        <rFont val="ＭＳ ゴシック"/>
        <family val="3"/>
        <charset val="128"/>
      </rPr>
      <t xml:space="preserve">100％以上を維持しており、類似団体平均値と比較しても良好な数値であり、給水に必要な経費を料金で賄うことができています。
</t>
    </r>
    <r>
      <rPr>
        <u/>
        <sz val="11"/>
        <rFont val="ＭＳ ゴシック"/>
        <family val="3"/>
        <charset val="128"/>
      </rPr>
      <t>【⑥給水原価】</t>
    </r>
    <r>
      <rPr>
        <sz val="11"/>
        <rFont val="ＭＳ ゴシック"/>
        <family val="3"/>
        <charset val="128"/>
      </rPr>
      <t xml:space="preserve">配水量の全量を受水で賄っており、費用に占める受水費の負担が大きいことから、類似団体平均値より高い水準となっています。
</t>
    </r>
    <r>
      <rPr>
        <u/>
        <sz val="11"/>
        <rFont val="ＭＳ ゴシック"/>
        <family val="3"/>
        <charset val="128"/>
      </rPr>
      <t>【⑦施設利用率】</t>
    </r>
    <r>
      <rPr>
        <sz val="11"/>
        <rFont val="ＭＳ ゴシック"/>
        <family val="3"/>
        <charset val="128"/>
      </rPr>
      <t>適切な施設規模を確保するため、施設</t>
    </r>
    <r>
      <rPr>
        <sz val="11"/>
        <color theme="1"/>
        <rFont val="ＭＳ ゴシック"/>
        <family val="3"/>
        <charset val="128"/>
      </rPr>
      <t>及び一日配水能力の</t>
    </r>
    <r>
      <rPr>
        <sz val="11"/>
        <rFont val="ＭＳ ゴシック"/>
        <family val="3"/>
        <charset val="128"/>
      </rPr>
      <t xml:space="preserve">見直しを行ったことから数値は減少しましたが、類似団体平均値よりも高い水準となっており、施設が効率的に利用されている状態です。
</t>
    </r>
    <r>
      <rPr>
        <u/>
        <sz val="11"/>
        <color theme="1"/>
        <rFont val="ＭＳ ゴシック"/>
        <family val="3"/>
        <charset val="128"/>
      </rPr>
      <t>【⑧有収率】</t>
    </r>
    <r>
      <rPr>
        <sz val="11"/>
        <color theme="1"/>
        <rFont val="ＭＳ ゴシック"/>
        <family val="3"/>
        <charset val="128"/>
      </rPr>
      <t>漏水調査の促進等により、全国平均や類似団体平均値と比較して高い水準を維持しているものの、引き続き、無効水量の減少対策に努めていきます。</t>
    </r>
    <rPh sb="2" eb="4">
      <t>ケイジョウ</t>
    </rPh>
    <rPh sb="4" eb="6">
      <t>シュウシ</t>
    </rPh>
    <rPh sb="6" eb="8">
      <t>ヒリツ</t>
    </rPh>
    <rPh sb="23" eb="25">
      <t>ルイジ</t>
    </rPh>
    <rPh sb="25" eb="27">
      <t>ダンタイ</t>
    </rPh>
    <rPh sb="27" eb="30">
      <t>ヘイキンチ</t>
    </rPh>
    <rPh sb="45" eb="47">
      <t>ケンゼン</t>
    </rPh>
    <rPh sb="48" eb="50">
      <t>ケイエイ</t>
    </rPh>
    <rPh sb="50" eb="52">
      <t>ジョウキョウ</t>
    </rPh>
    <rPh sb="56" eb="58">
      <t>ハンダン</t>
    </rPh>
    <rPh sb="63" eb="64">
      <t>キン</t>
    </rPh>
    <rPh sb="65" eb="66">
      <t>ショウ</t>
    </rPh>
    <rPh sb="76" eb="78">
      <t>リュウドウ</t>
    </rPh>
    <rPh sb="78" eb="80">
      <t>ヒリツ</t>
    </rPh>
    <rPh sb="118" eb="120">
      <t>ゲンショウ</t>
    </rPh>
    <rPh sb="128" eb="130">
      <t>シスウ</t>
    </rPh>
    <rPh sb="131" eb="133">
      <t>ビゲン</t>
    </rPh>
    <rPh sb="155" eb="157">
      <t>リョウキン</t>
    </rPh>
    <rPh sb="200" eb="203">
      <t>アンゼンセイ</t>
    </rPh>
    <rPh sb="204" eb="206">
      <t>コウジョウ</t>
    </rPh>
    <rPh sb="211" eb="213">
      <t>ヘイキン</t>
    </rPh>
    <rPh sb="282" eb="283">
      <t>ヒ</t>
    </rPh>
    <rPh sb="288" eb="290">
      <t>ハイスイ</t>
    </rPh>
    <rPh sb="290" eb="291">
      <t>リョウ</t>
    </rPh>
    <rPh sb="292" eb="294">
      <t>ゼンリョウ</t>
    </rPh>
    <rPh sb="295" eb="297">
      <t>ジュスイ</t>
    </rPh>
    <rPh sb="298" eb="299">
      <t>マカナ</t>
    </rPh>
    <rPh sb="304" eb="306">
      <t>ヒヨウ</t>
    </rPh>
    <rPh sb="307" eb="308">
      <t>シ</t>
    </rPh>
    <rPh sb="310" eb="312">
      <t>ジュスイ</t>
    </rPh>
    <rPh sb="312" eb="313">
      <t>ヒ</t>
    </rPh>
    <rPh sb="314" eb="316">
      <t>フタン</t>
    </rPh>
    <rPh sb="317" eb="318">
      <t>オオ</t>
    </rPh>
    <rPh sb="336" eb="338">
      <t>スイジュン</t>
    </rPh>
    <rPh sb="350" eb="352">
      <t>スウチ</t>
    </rPh>
    <rPh sb="353" eb="355">
      <t>ミナオ</t>
    </rPh>
    <rPh sb="360" eb="362">
      <t>コウジョウ</t>
    </rPh>
    <rPh sb="365" eb="367">
      <t>シセツ</t>
    </rPh>
    <rPh sb="368" eb="370">
      <t>ミナオ</t>
    </rPh>
    <rPh sb="372" eb="373">
      <t>オヨ</t>
    </rPh>
    <rPh sb="389" eb="390">
      <t>オコナ</t>
    </rPh>
    <rPh sb="396" eb="398">
      <t>スウチ</t>
    </rPh>
    <rPh sb="399" eb="401">
      <t>ゲンショウ</t>
    </rPh>
    <rPh sb="413" eb="415">
      <t>レイワ</t>
    </rPh>
    <rPh sb="416" eb="418">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</si>
</sst>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color theme="1"/>
      <name val="ＭＳ ゴシック"/>
      <family val="3"/>
      <charset val="128"/>
    </font>
    <font>
      <u/>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0.68</c:v>
                </c:pt>
                <c:pt idx="1">
                  <c:v>1.51</c:v>
                </c:pt>
                <c:pt idx="2">
                  <c:v>0.93</c:v>
                </c:pt>
                <c:pt idx="3">
                  <c:v>1.1100000000000001</c:v>
                </c:pt>
                <c:pt idx="4">
                  <c:v>1.3</c:v>
                </c:pt>
              </c:numCache>
            </c:numRef>
          </c:val>
          <c:extLst>
            <c:ext xmlns:c16="http://schemas.microsoft.com/office/drawing/2014/chart" uri="{C3380CC4-5D6E-409C-BE32-E72D297353CC}">
              <c16:uniqueId val="{00000000-C626-4A11-9E40-F1D611AF78F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C626-4A11-9E40-F1D611AF78F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54.52</c:v>
                </c:pt>
                <c:pt idx="1">
                  <c:v>53.85</c:v>
                </c:pt>
                <c:pt idx="2">
                  <c:v>55.81</c:v>
                </c:pt>
                <c:pt idx="3">
                  <c:v>77.31</c:v>
                </c:pt>
                <c:pt idx="4">
                  <c:v>65.59</c:v>
                </c:pt>
              </c:numCache>
            </c:numRef>
          </c:val>
          <c:extLst>
            <c:ext xmlns:c16="http://schemas.microsoft.com/office/drawing/2014/chart" uri="{C3380CC4-5D6E-409C-BE32-E72D297353CC}">
              <c16:uniqueId val="{00000000-E629-4AF1-ABCC-7E26F7D675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E629-4AF1-ABCC-7E26F7D675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95.35</c:v>
                </c:pt>
                <c:pt idx="1">
                  <c:v>95.58</c:v>
                </c:pt>
                <c:pt idx="2">
                  <c:v>94.42</c:v>
                </c:pt>
                <c:pt idx="3">
                  <c:v>94.84</c:v>
                </c:pt>
                <c:pt idx="4">
                  <c:v>95.39</c:v>
                </c:pt>
              </c:numCache>
            </c:numRef>
          </c:val>
          <c:extLst>
            <c:ext xmlns:c16="http://schemas.microsoft.com/office/drawing/2014/chart" uri="{C3380CC4-5D6E-409C-BE32-E72D297353CC}">
              <c16:uniqueId val="{00000000-CED1-4576-BB60-C5440A77B0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CED1-4576-BB60-C5440A77B0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107.63</c:v>
                </c:pt>
                <c:pt idx="1">
                  <c:v>107.26</c:v>
                </c:pt>
                <c:pt idx="2">
                  <c:v>114.58</c:v>
                </c:pt>
                <c:pt idx="3">
                  <c:v>117.63</c:v>
                </c:pt>
                <c:pt idx="4">
                  <c:v>118.3</c:v>
                </c:pt>
              </c:numCache>
            </c:numRef>
          </c:val>
          <c:extLst>
            <c:ext xmlns:c16="http://schemas.microsoft.com/office/drawing/2014/chart" uri="{C3380CC4-5D6E-409C-BE32-E72D297353CC}">
              <c16:uniqueId val="{00000000-1E8E-46D5-8977-6B3E8B2492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1E8E-46D5-8977-6B3E8B2492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47.84</c:v>
                </c:pt>
                <c:pt idx="1">
                  <c:v>48.01</c:v>
                </c:pt>
                <c:pt idx="2">
                  <c:v>48.13</c:v>
                </c:pt>
                <c:pt idx="3">
                  <c:v>49.13</c:v>
                </c:pt>
                <c:pt idx="4">
                  <c:v>50.32</c:v>
                </c:pt>
              </c:numCache>
            </c:numRef>
          </c:val>
          <c:extLst>
            <c:ext xmlns:c16="http://schemas.microsoft.com/office/drawing/2014/chart" uri="{C3380CC4-5D6E-409C-BE32-E72D297353CC}">
              <c16:uniqueId val="{00000000-8C1F-4EB0-BE09-160C03D6B7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8C1F-4EB0-BE09-160C03D6B7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9.36</c:v>
                </c:pt>
                <c:pt idx="1">
                  <c:v>9.09</c:v>
                </c:pt>
                <c:pt idx="2">
                  <c:v>8.84</c:v>
                </c:pt>
                <c:pt idx="3">
                  <c:v>10</c:v>
                </c:pt>
                <c:pt idx="4">
                  <c:v>11.22</c:v>
                </c:pt>
              </c:numCache>
            </c:numRef>
          </c:val>
          <c:extLst>
            <c:ext xmlns:c16="http://schemas.microsoft.com/office/drawing/2014/chart" uri="{C3380CC4-5D6E-409C-BE32-E72D297353CC}">
              <c16:uniqueId val="{00000000-5A77-47D7-B7D7-3A8DBC8F5D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5A77-47D7-B7D7-3A8DBC8F5D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59-4FD1-AA6B-98336E0B8D8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F959-4FD1-AA6B-98336E0B8D8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211.03</c:v>
                </c:pt>
                <c:pt idx="1">
                  <c:v>237.73</c:v>
                </c:pt>
                <c:pt idx="2">
                  <c:v>245.96</c:v>
                </c:pt>
                <c:pt idx="3">
                  <c:v>378.78</c:v>
                </c:pt>
                <c:pt idx="4">
                  <c:v>453.67</c:v>
                </c:pt>
              </c:numCache>
            </c:numRef>
          </c:val>
          <c:extLst>
            <c:ext xmlns:c16="http://schemas.microsoft.com/office/drawing/2014/chart" uri="{C3380CC4-5D6E-409C-BE32-E72D297353CC}">
              <c16:uniqueId val="{00000000-F17E-47F7-BEBD-6E1922A9D2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F17E-47F7-BEBD-6E1922A9D2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186.75</c:v>
                </c:pt>
                <c:pt idx="1">
                  <c:v>183.06</c:v>
                </c:pt>
                <c:pt idx="2">
                  <c:v>193.17</c:v>
                </c:pt>
                <c:pt idx="3">
                  <c:v>180.96</c:v>
                </c:pt>
                <c:pt idx="4">
                  <c:v>179.86</c:v>
                </c:pt>
              </c:numCache>
            </c:numRef>
          </c:val>
          <c:extLst>
            <c:ext xmlns:c16="http://schemas.microsoft.com/office/drawing/2014/chart" uri="{C3380CC4-5D6E-409C-BE32-E72D297353CC}">
              <c16:uniqueId val="{00000000-4849-4E25-B8B5-400A9F5EE4A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4849-4E25-B8B5-400A9F5EE4A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102.4</c:v>
                </c:pt>
                <c:pt idx="1">
                  <c:v>101.81</c:v>
                </c:pt>
                <c:pt idx="2">
                  <c:v>107.63</c:v>
                </c:pt>
                <c:pt idx="3">
                  <c:v>111.52</c:v>
                </c:pt>
                <c:pt idx="4">
                  <c:v>112.2</c:v>
                </c:pt>
              </c:numCache>
            </c:numRef>
          </c:val>
          <c:extLst>
            <c:ext xmlns:c16="http://schemas.microsoft.com/office/drawing/2014/chart" uri="{C3380CC4-5D6E-409C-BE32-E72D297353CC}">
              <c16:uniqueId val="{00000000-EAB8-4AAD-9B83-7D8E9171AB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EAB8-4AAD-9B83-7D8E9171AB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270.18</c:v>
                </c:pt>
                <c:pt idx="1">
                  <c:v>271.12</c:v>
                </c:pt>
                <c:pt idx="2">
                  <c:v>235.51</c:v>
                </c:pt>
                <c:pt idx="3">
                  <c:v>236.48</c:v>
                </c:pt>
                <c:pt idx="4">
                  <c:v>235.48</c:v>
                </c:pt>
              </c:numCache>
            </c:numRef>
          </c:val>
          <c:extLst>
            <c:ext xmlns:c16="http://schemas.microsoft.com/office/drawing/2014/chart" uri="{C3380CC4-5D6E-409C-BE32-E72D297353CC}">
              <c16:uniqueId val="{00000000-FC66-417E-BAF6-0BC81D8B740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FC66-417E-BAF6-0BC81D8B740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多賀城市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62204</v>
      </c>
      <c r="AM8" s="45"/>
      <c r="AN8" s="45"/>
      <c r="AO8" s="45"/>
      <c r="AP8" s="45"/>
      <c r="AQ8" s="45"/>
      <c r="AR8" s="45"/>
      <c r="AS8" s="45"/>
      <c r="AT8" s="46">
        <f>データ!$S$6</f>
        <v>19.690000000000001</v>
      </c>
      <c r="AU8" s="47"/>
      <c r="AV8" s="47"/>
      <c r="AW8" s="47"/>
      <c r="AX8" s="47"/>
      <c r="AY8" s="47"/>
      <c r="AZ8" s="47"/>
      <c r="BA8" s="47"/>
      <c r="BB8" s="48">
        <f>データ!$T$6</f>
        <v>3159.17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71.69</v>
      </c>
      <c r="J10" s="47"/>
      <c r="K10" s="47"/>
      <c r="L10" s="47"/>
      <c r="M10" s="47"/>
      <c r="N10" s="47"/>
      <c r="O10" s="81"/>
      <c r="P10" s="48">
        <f>データ!$P$6</f>
        <v>99.99</v>
      </c>
      <c r="Q10" s="48"/>
      <c r="R10" s="48"/>
      <c r="S10" s="48"/>
      <c r="T10" s="48"/>
      <c r="U10" s="48"/>
      <c r="V10" s="48"/>
      <c r="W10" s="45">
        <f>データ!$Q$6</f>
        <v>3762</v>
      </c>
      <c r="X10" s="45"/>
      <c r="Y10" s="45"/>
      <c r="Z10" s="45"/>
      <c r="AA10" s="45"/>
      <c r="AB10" s="45"/>
      <c r="AC10" s="45"/>
      <c r="AD10" s="2"/>
      <c r="AE10" s="2"/>
      <c r="AF10" s="2"/>
      <c r="AG10" s="2"/>
      <c r="AH10" s="2"/>
      <c r="AI10" s="2"/>
      <c r="AJ10" s="2"/>
      <c r="AK10" s="2"/>
      <c r="AL10" s="45">
        <f>データ!$U$6</f>
        <v>56096</v>
      </c>
      <c r="AM10" s="45"/>
      <c r="AN10" s="45"/>
      <c r="AO10" s="45"/>
      <c r="AP10" s="45"/>
      <c r="AQ10" s="45"/>
      <c r="AR10" s="45"/>
      <c r="AS10" s="45"/>
      <c r="AT10" s="46">
        <f>データ!$V$6</f>
        <v>18.23</v>
      </c>
      <c r="AU10" s="47"/>
      <c r="AV10" s="47"/>
      <c r="AW10" s="47"/>
      <c r="AX10" s="47"/>
      <c r="AY10" s="47"/>
      <c r="AZ10" s="47"/>
      <c r="BA10" s="47"/>
      <c r="BB10" s="48">
        <f>データ!$W$6</f>
        <v>3077.13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61"/>
      <c r="BN44" s="61"/>
      <c r="BO44" s="61"/>
      <c r="BP44" s="61"/>
      <c r="BQ44" s="61"/>
      <c r="BR44" s="61"/>
      <c r="BS44" s="61"/>
      <c r="BT44" s="61"/>
      <c r="BU44" s="61"/>
      <c r="BV44" s="61"/>
      <c r="BW44" s="61"/>
      <c r="BX44" s="61"/>
      <c r="BY44" s="61"/>
      <c r="BZ44" s="6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xEMXwAKZ2FrGLF8AGazy6lpkmnbufoH8r3QnlCsAm065sjSiWG0PfDKeCiqyYAWHklClYdZt/k/1cbtvSiXiQ==" saltValue="eQldYmRujcgQz1zEVgMmq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42099</v>
      </c>
      <c r="D6" s="20">
        <f t="shared" si="3"/>
        <v>46</v>
      </c>
      <c r="E6" s="20">
        <f t="shared" si="3"/>
        <v>1</v>
      </c>
      <c r="F6" s="20">
        <f t="shared" si="3"/>
        <v>0</v>
      </c>
      <c r="G6" s="20">
        <f t="shared" si="3"/>
        <v>1</v>
      </c>
      <c r="H6" s="20" t="str">
        <f t="shared" si="3"/>
        <v>宮城県　多賀城市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71.69</v>
      </c>
      <c r="P6" s="21">
        <f t="shared" si="3"/>
        <v>99.99</v>
      </c>
      <c r="Q6" s="21">
        <f t="shared" si="3"/>
        <v>3762</v>
      </c>
      <c r="R6" s="21">
        <f t="shared" si="3"/>
        <v>62204</v>
      </c>
      <c r="S6" s="21">
        <f t="shared" si="3"/>
        <v>19.690000000000001</v>
      </c>
      <c r="T6" s="21">
        <f t="shared" si="3"/>
        <v>3159.17</v>
      </c>
      <c r="U6" s="21">
        <f t="shared" si="3"/>
        <v>56096</v>
      </c>
      <c r="V6" s="21">
        <f t="shared" si="3"/>
        <v>18.23</v>
      </c>
      <c r="W6" s="21">
        <f t="shared" si="3"/>
        <v>3077.13</v>
      </c>
      <c r="X6" s="22">
        <f>IF(X7="",NA(),X7)</f>
        <v>107.63</v>
      </c>
      <c r="Y6" s="22">
        <f t="shared" ref="Y6:AG6" si="4">IF(Y7="",NA(),Y7)</f>
        <v>107.26</v>
      </c>
      <c r="Z6" s="22">
        <f t="shared" si="4"/>
        <v>114.58</v>
      </c>
      <c r="AA6" s="22">
        <f t="shared" si="4"/>
        <v>117.63</v>
      </c>
      <c r="AB6" s="22">
        <f t="shared" si="4"/>
        <v>118.3</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211.03</v>
      </c>
      <c r="AU6" s="22">
        <f t="shared" ref="AU6:BC6" si="6">IF(AU7="",NA(),AU7)</f>
        <v>237.73</v>
      </c>
      <c r="AV6" s="22">
        <f t="shared" si="6"/>
        <v>245.96</v>
      </c>
      <c r="AW6" s="22">
        <f t="shared" si="6"/>
        <v>378.78</v>
      </c>
      <c r="AX6" s="22">
        <f t="shared" si="6"/>
        <v>453.67</v>
      </c>
      <c r="AY6" s="22">
        <f t="shared" si="6"/>
        <v>349.83</v>
      </c>
      <c r="AZ6" s="22">
        <f t="shared" si="6"/>
        <v>360.86</v>
      </c>
      <c r="BA6" s="22">
        <f t="shared" si="6"/>
        <v>350.79</v>
      </c>
      <c r="BB6" s="22">
        <f t="shared" si="6"/>
        <v>354.57</v>
      </c>
      <c r="BC6" s="22">
        <f t="shared" si="6"/>
        <v>357.74</v>
      </c>
      <c r="BD6" s="21" t="str">
        <f>IF(BD7="","",IF(BD7="-","【-】","【"&amp;SUBSTITUTE(TEXT(BD7,"#,##0.00"),"-","△")&amp;"】"))</f>
        <v>【252.29】</v>
      </c>
      <c r="BE6" s="22">
        <f>IF(BE7="",NA(),BE7)</f>
        <v>186.75</v>
      </c>
      <c r="BF6" s="22">
        <f t="shared" ref="BF6:BN6" si="7">IF(BF7="",NA(),BF7)</f>
        <v>183.06</v>
      </c>
      <c r="BG6" s="22">
        <f t="shared" si="7"/>
        <v>193.17</v>
      </c>
      <c r="BH6" s="22">
        <f t="shared" si="7"/>
        <v>180.96</v>
      </c>
      <c r="BI6" s="22">
        <f t="shared" si="7"/>
        <v>179.86</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102.4</v>
      </c>
      <c r="BQ6" s="22">
        <f t="shared" ref="BQ6:BY6" si="8">IF(BQ7="",NA(),BQ7)</f>
        <v>101.81</v>
      </c>
      <c r="BR6" s="22">
        <f t="shared" si="8"/>
        <v>107.63</v>
      </c>
      <c r="BS6" s="22">
        <f t="shared" si="8"/>
        <v>111.52</v>
      </c>
      <c r="BT6" s="22">
        <f t="shared" si="8"/>
        <v>112.2</v>
      </c>
      <c r="BU6" s="22">
        <f t="shared" si="8"/>
        <v>103.54</v>
      </c>
      <c r="BV6" s="22">
        <f t="shared" si="8"/>
        <v>103.32</v>
      </c>
      <c r="BW6" s="22">
        <f t="shared" si="8"/>
        <v>100.85</v>
      </c>
      <c r="BX6" s="22">
        <f t="shared" si="8"/>
        <v>103.79</v>
      </c>
      <c r="BY6" s="22">
        <f t="shared" si="8"/>
        <v>98.3</v>
      </c>
      <c r="BZ6" s="21" t="str">
        <f>IF(BZ7="","",IF(BZ7="-","【-】","【"&amp;SUBSTITUTE(TEXT(BZ7,"#,##0.00"),"-","△")&amp;"】"))</f>
        <v>【97.47】</v>
      </c>
      <c r="CA6" s="22">
        <f>IF(CA7="",NA(),CA7)</f>
        <v>270.18</v>
      </c>
      <c r="CB6" s="22">
        <f t="shared" ref="CB6:CJ6" si="9">IF(CB7="",NA(),CB7)</f>
        <v>271.12</v>
      </c>
      <c r="CC6" s="22">
        <f t="shared" si="9"/>
        <v>235.51</v>
      </c>
      <c r="CD6" s="22">
        <f t="shared" si="9"/>
        <v>236.48</v>
      </c>
      <c r="CE6" s="22">
        <f t="shared" si="9"/>
        <v>235.48</v>
      </c>
      <c r="CF6" s="22">
        <f t="shared" si="9"/>
        <v>167.46</v>
      </c>
      <c r="CG6" s="22">
        <f t="shared" si="9"/>
        <v>168.56</v>
      </c>
      <c r="CH6" s="22">
        <f t="shared" si="9"/>
        <v>167.1</v>
      </c>
      <c r="CI6" s="22">
        <f t="shared" si="9"/>
        <v>167.86</v>
      </c>
      <c r="CJ6" s="22">
        <f t="shared" si="9"/>
        <v>173.68</v>
      </c>
      <c r="CK6" s="21" t="str">
        <f>IF(CK7="","",IF(CK7="-","【-】","【"&amp;SUBSTITUTE(TEXT(CK7,"#,##0.00"),"-","△")&amp;"】"))</f>
        <v>【174.75】</v>
      </c>
      <c r="CL6" s="22">
        <f>IF(CL7="",NA(),CL7)</f>
        <v>54.52</v>
      </c>
      <c r="CM6" s="22">
        <f t="shared" ref="CM6:CU6" si="10">IF(CM7="",NA(),CM7)</f>
        <v>53.85</v>
      </c>
      <c r="CN6" s="22">
        <f t="shared" si="10"/>
        <v>55.81</v>
      </c>
      <c r="CO6" s="22">
        <f t="shared" si="10"/>
        <v>77.31</v>
      </c>
      <c r="CP6" s="22">
        <f t="shared" si="10"/>
        <v>65.59</v>
      </c>
      <c r="CQ6" s="22">
        <f t="shared" si="10"/>
        <v>59.46</v>
      </c>
      <c r="CR6" s="22">
        <f t="shared" si="10"/>
        <v>59.51</v>
      </c>
      <c r="CS6" s="22">
        <f t="shared" si="10"/>
        <v>59.91</v>
      </c>
      <c r="CT6" s="22">
        <f t="shared" si="10"/>
        <v>59.4</v>
      </c>
      <c r="CU6" s="22">
        <f t="shared" si="10"/>
        <v>59.24</v>
      </c>
      <c r="CV6" s="21" t="str">
        <f>IF(CV7="","",IF(CV7="-","【-】","【"&amp;SUBSTITUTE(TEXT(CV7,"#,##0.00"),"-","△")&amp;"】"))</f>
        <v>【59.97】</v>
      </c>
      <c r="CW6" s="22">
        <f>IF(CW7="",NA(),CW7)</f>
        <v>95.35</v>
      </c>
      <c r="CX6" s="22">
        <f t="shared" ref="CX6:DF6" si="11">IF(CX7="",NA(),CX7)</f>
        <v>95.58</v>
      </c>
      <c r="CY6" s="22">
        <f t="shared" si="11"/>
        <v>94.42</v>
      </c>
      <c r="CZ6" s="22">
        <f t="shared" si="11"/>
        <v>94.84</v>
      </c>
      <c r="DA6" s="22">
        <f t="shared" si="11"/>
        <v>95.39</v>
      </c>
      <c r="DB6" s="22">
        <f t="shared" si="11"/>
        <v>87.41</v>
      </c>
      <c r="DC6" s="22">
        <f t="shared" si="11"/>
        <v>87.08</v>
      </c>
      <c r="DD6" s="22">
        <f t="shared" si="11"/>
        <v>87.26</v>
      </c>
      <c r="DE6" s="22">
        <f t="shared" si="11"/>
        <v>87.57</v>
      </c>
      <c r="DF6" s="22">
        <f t="shared" si="11"/>
        <v>87.26</v>
      </c>
      <c r="DG6" s="21" t="str">
        <f>IF(DG7="","",IF(DG7="-","【-】","【"&amp;SUBSTITUTE(TEXT(DG7,"#,##0.00"),"-","△")&amp;"】"))</f>
        <v>【89.76】</v>
      </c>
      <c r="DH6" s="22">
        <f>IF(DH7="",NA(),DH7)</f>
        <v>47.84</v>
      </c>
      <c r="DI6" s="22">
        <f t="shared" ref="DI6:DQ6" si="12">IF(DI7="",NA(),DI7)</f>
        <v>48.01</v>
      </c>
      <c r="DJ6" s="22">
        <f t="shared" si="12"/>
        <v>48.13</v>
      </c>
      <c r="DK6" s="22">
        <f t="shared" si="12"/>
        <v>49.13</v>
      </c>
      <c r="DL6" s="22">
        <f t="shared" si="12"/>
        <v>50.32</v>
      </c>
      <c r="DM6" s="22">
        <f t="shared" si="12"/>
        <v>47.62</v>
      </c>
      <c r="DN6" s="22">
        <f t="shared" si="12"/>
        <v>48.55</v>
      </c>
      <c r="DO6" s="22">
        <f t="shared" si="12"/>
        <v>49.2</v>
      </c>
      <c r="DP6" s="22">
        <f t="shared" si="12"/>
        <v>50.01</v>
      </c>
      <c r="DQ6" s="22">
        <f t="shared" si="12"/>
        <v>50.99</v>
      </c>
      <c r="DR6" s="21" t="str">
        <f>IF(DR7="","",IF(DR7="-","【-】","【"&amp;SUBSTITUTE(TEXT(DR7,"#,##0.00"),"-","△")&amp;"】"))</f>
        <v>【51.51】</v>
      </c>
      <c r="DS6" s="22">
        <f>IF(DS7="",NA(),DS7)</f>
        <v>9.36</v>
      </c>
      <c r="DT6" s="22">
        <f t="shared" ref="DT6:EB6" si="13">IF(DT7="",NA(),DT7)</f>
        <v>9.09</v>
      </c>
      <c r="DU6" s="22">
        <f t="shared" si="13"/>
        <v>8.84</v>
      </c>
      <c r="DV6" s="22">
        <f t="shared" si="13"/>
        <v>10</v>
      </c>
      <c r="DW6" s="22">
        <f t="shared" si="13"/>
        <v>11.22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0.68</v>
      </c>
      <c r="EE6" s="22">
        <f t="shared" ref="EE6:EM6" si="14">IF(EE7="",NA(),EE7)</f>
        <v>1.51</v>
      </c>
      <c r="EF6" s="22">
        <f t="shared" si="14"/>
        <v>0.93</v>
      </c>
      <c r="EG6" s="22">
        <f t="shared" si="14"/>
        <v>1.1100000000000001</v>
      </c>
      <c r="EH6" s="22">
        <f t="shared" si="14"/>
        <v>1.3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42099</v>
      </c>
      <c r="D7" s="24">
        <v>46</v>
      </c>
      <c r="E7" s="24">
        <v>1</v>
      </c>
      <c r="F7" s="24">
        <v>0</v>
      </c>
      <c r="G7" s="24">
        <v>1</v>
      </c>
      <c r="H7" s="24" t="s">
        <v>93</v>
      </c>
      <c r="I7" s="24" t="s">
        <v>94</v>
      </c>
      <c r="J7" s="24" t="s">
        <v>95</v>
      </c>
      <c r="K7" s="24" t="s">
        <v>96</v>
      </c>
      <c r="L7" s="24" t="s">
        <v>97</v>
      </c>
      <c r="M7" s="24" t="s">
        <v>98</v>
      </c>
      <c r="N7" s="25" t="s">
        <v>99</v>
      </c>
      <c r="O7" s="25">
        <v>71.69</v>
      </c>
      <c r="P7" s="25">
        <v>99.99</v>
      </c>
      <c r="Q7" s="25">
        <v>3762</v>
      </c>
      <c r="R7" s="25">
        <v>62204</v>
      </c>
      <c r="S7" s="25">
        <v>19.690000000000001</v>
      </c>
      <c r="T7" s="25">
        <v>3159.17</v>
      </c>
      <c r="U7" s="25">
        <v>56096</v>
      </c>
      <c r="V7" s="25">
        <v>18.23</v>
      </c>
      <c r="W7" s="25">
        <v>3077.13</v>
      </c>
      <c r="X7" s="25">
        <v>107.63</v>
      </c>
      <c r="Y7" s="25">
        <v>107.26</v>
      </c>
      <c r="Z7" s="25">
        <v>114.58</v>
      </c>
      <c r="AA7" s="25">
        <v>117.63</v>
      </c>
      <c r="AB7" s="25">
        <v>118.3</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211.03</v>
      </c>
      <c r="AU7" s="25">
        <v>237.73</v>
      </c>
      <c r="AV7" s="25">
        <v>245.96</v>
      </c>
      <c r="AW7" s="25">
        <v>378.78</v>
      </c>
      <c r="AX7" s="25">
        <v>453.67</v>
      </c>
      <c r="AY7" s="25">
        <v>349.83</v>
      </c>
      <c r="AZ7" s="25">
        <v>360.86</v>
      </c>
      <c r="BA7" s="25">
        <v>350.79</v>
      </c>
      <c r="BB7" s="25">
        <v>354.57</v>
      </c>
      <c r="BC7" s="25">
        <v>357.74</v>
      </c>
      <c r="BD7" s="25">
        <v>252.29</v>
      </c>
      <c r="BE7" s="25">
        <v>186.75</v>
      </c>
      <c r="BF7" s="25">
        <v>183.06</v>
      </c>
      <c r="BG7" s="25">
        <v>193.17</v>
      </c>
      <c r="BH7" s="25">
        <v>180.96</v>
      </c>
      <c r="BI7" s="25">
        <v>179.86</v>
      </c>
      <c r="BJ7" s="25">
        <v>314.87</v>
      </c>
      <c r="BK7" s="25">
        <v>309.27999999999997</v>
      </c>
      <c r="BL7" s="25">
        <v>322.92</v>
      </c>
      <c r="BM7" s="25">
        <v>303.45999999999998</v>
      </c>
      <c r="BN7" s="25">
        <v>307.27999999999997</v>
      </c>
      <c r="BO7" s="25">
        <v>268.07</v>
      </c>
      <c r="BP7" s="25">
        <v>102.4</v>
      </c>
      <c r="BQ7" s="25">
        <v>101.81</v>
      </c>
      <c r="BR7" s="25">
        <v>107.63</v>
      </c>
      <c r="BS7" s="25">
        <v>111.52</v>
      </c>
      <c r="BT7" s="25">
        <v>112.2</v>
      </c>
      <c r="BU7" s="25">
        <v>103.54</v>
      </c>
      <c r="BV7" s="25">
        <v>103.32</v>
      </c>
      <c r="BW7" s="25">
        <v>100.85</v>
      </c>
      <c r="BX7" s="25">
        <v>103.79</v>
      </c>
      <c r="BY7" s="25">
        <v>98.3</v>
      </c>
      <c r="BZ7" s="25">
        <v>97.47</v>
      </c>
      <c r="CA7" s="25">
        <v>270.18</v>
      </c>
      <c r="CB7" s="25">
        <v>271.12</v>
      </c>
      <c r="CC7" s="25">
        <v>235.51</v>
      </c>
      <c r="CD7" s="25">
        <v>236.48</v>
      </c>
      <c r="CE7" s="25">
        <v>235.48</v>
      </c>
      <c r="CF7" s="25">
        <v>167.46</v>
      </c>
      <c r="CG7" s="25">
        <v>168.56</v>
      </c>
      <c r="CH7" s="25">
        <v>167.1</v>
      </c>
      <c r="CI7" s="25">
        <v>167.86</v>
      </c>
      <c r="CJ7" s="25">
        <v>173.68</v>
      </c>
      <c r="CK7" s="25">
        <v>174.75</v>
      </c>
      <c r="CL7" s="25">
        <v>54.52</v>
      </c>
      <c r="CM7" s="25">
        <v>53.85</v>
      </c>
      <c r="CN7" s="25">
        <v>55.81</v>
      </c>
      <c r="CO7" s="25">
        <v>77.31</v>
      </c>
      <c r="CP7" s="25">
        <v>65.59</v>
      </c>
      <c r="CQ7" s="25">
        <v>59.46</v>
      </c>
      <c r="CR7" s="25">
        <v>59.51</v>
      </c>
      <c r="CS7" s="25">
        <v>59.91</v>
      </c>
      <c r="CT7" s="25">
        <v>59.4</v>
      </c>
      <c r="CU7" s="25">
        <v>59.24</v>
      </c>
      <c r="CV7" s="25">
        <v>59.97</v>
      </c>
      <c r="CW7" s="25">
        <v>95.35</v>
      </c>
      <c r="CX7" s="25">
        <v>95.58</v>
      </c>
      <c r="CY7" s="25">
        <v>94.42</v>
      </c>
      <c r="CZ7" s="25">
        <v>94.84</v>
      </c>
      <c r="DA7" s="25">
        <v>95.39</v>
      </c>
      <c r="DB7" s="25">
        <v>87.41</v>
      </c>
      <c r="DC7" s="25">
        <v>87.08</v>
      </c>
      <c r="DD7" s="25">
        <v>87.26</v>
      </c>
      <c r="DE7" s="25">
        <v>87.57</v>
      </c>
      <c r="DF7" s="25">
        <v>87.26</v>
      </c>
      <c r="DG7" s="25">
        <v>89.76</v>
      </c>
      <c r="DH7" s="25">
        <v>47.84</v>
      </c>
      <c r="DI7" s="25">
        <v>48.01</v>
      </c>
      <c r="DJ7" s="25">
        <v>48.13</v>
      </c>
      <c r="DK7" s="25">
        <v>49.13</v>
      </c>
      <c r="DL7" s="25">
        <v>50.32</v>
      </c>
      <c r="DM7" s="25">
        <v>47.62</v>
      </c>
      <c r="DN7" s="25">
        <v>48.55</v>
      </c>
      <c r="DO7" s="25">
        <v>49.2</v>
      </c>
      <c r="DP7" s="25">
        <v>50.01</v>
      </c>
      <c r="DQ7" s="25">
        <v>50.99</v>
      </c>
      <c r="DR7" s="25">
        <v>51.51</v>
      </c>
      <c r="DS7" s="25">
        <v>9.36</v>
      </c>
      <c r="DT7" s="25">
        <v>9.09</v>
      </c>
      <c r="DU7" s="25">
        <v>8.84</v>
      </c>
      <c r="DV7" s="25">
        <v>10</v>
      </c>
      <c r="DW7" s="25">
        <v>11.22</v>
      </c>
      <c r="DX7" s="25">
        <v>16.27</v>
      </c>
      <c r="DY7" s="25">
        <v>17.11</v>
      </c>
      <c r="DZ7" s="25">
        <v>18.329999999999998</v>
      </c>
      <c r="EA7" s="25">
        <v>20.27</v>
      </c>
      <c r="EB7" s="25">
        <v>21.69</v>
      </c>
      <c r="EC7" s="25">
        <v>23.75</v>
      </c>
      <c r="ED7" s="25">
        <v>0.68</v>
      </c>
      <c r="EE7" s="25">
        <v>1.51</v>
      </c>
      <c r="EF7" s="25">
        <v>0.93</v>
      </c>
      <c r="EG7" s="25">
        <v>1.1100000000000001</v>
      </c>
      <c r="EH7" s="25">
        <v>1.3</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2024-02-08T04:52:20Z</cp:lastPrinted>
  <dcterms:created xsi:type="dcterms:W3CDTF">2023-12-05T00:48:29Z</dcterms:created>
  <dcterms:modified xsi:type="dcterms:W3CDTF">2024-02-08T04:52:47Z</dcterms:modified>
  <cp:category/>
</cp:coreProperties>
</file>