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4 市町村回答（確定）\02 団体別\07_角田市★\"/>
    </mc:Choice>
  </mc:AlternateContent>
  <workbookProtection workbookAlgorithmName="SHA-512" workbookHashValue="pBD/4L/xsEjXLRkObgQOEpL/AKTaNSqi1ijfuwelRcvoPsaCWS6HMrPlBd5GAANcrhdeKTDeXoLbtPYxnbLnmA==" workbookSaltValue="tBPo13bRK61rpY292hlDlA==" workbookSpinCount="100000" lockStructure="1"/>
  <bookViews>
    <workbookView xWindow="0" yWindow="0" windowWidth="27870" windowHeight="1279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I10" i="4" s="1"/>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BB10" i="4"/>
  <c r="AT10" i="4"/>
  <c r="AL10" i="4"/>
  <c r="W10"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<sst xmlns="http://schemas.openxmlformats.org/spreadsheetml/2006/main" count="228" uniqueCount="114">
  <si>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</si>
  <si>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</si>
  <si>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</si>
  <si>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</si>
  <si>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</si>
  <si>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</si>
  <si>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</si>
  <si>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</si>
  <si>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</si>
  <si>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</si>
  <si>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</si>
  <si>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</si>
  <si>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</si>
  <si>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</si>
  <si>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</si>
  <si>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</si>
  <si>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</si>
  <si>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</si>
  <si>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</si>
  <si>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</si>
  <si>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</si>
  <si>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</si>
  <si>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</si>
  <si>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</si>
  <si>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</si>
  <si>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</si>
  <si>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</si>
  <si>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</si>
  <si>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</si>
  <si>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</si>
  <si>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</si>
  <si>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</si>
  <si>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</si>
  <si>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</si>
  <si>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</si>
  <si>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</si>
  <si>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</si>
  <si>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</si>
  <si>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</si>
  <si>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</si>
  <si>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</si>
  <si>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</si>
  <si>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</si>
  <si>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</si>
  <si>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</si>
  <si>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</si>
  <si>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</si>
  <si>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</si>
  <si>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</si>
  <si>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</si>
  <si>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</si>
  <si>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</si>
  <si>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</si>
  <si>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</si>
  <si>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</si>
  <si>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</si>
  <si>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</si>
  <si>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</si>
  <si>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</si>
  <si>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</si>
  <si>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</si>
  <si>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</si>
  <si>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</si>
  <si>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</si>
  <si>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</si>
  <si>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</si>
  <si>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</si>
  <si>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</si>
  <si>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</si>
  <si>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</si>
  <si>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</si>
  <si>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</si>
  <si>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</si>
  <si>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</si>
  <si>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</si>
  <si>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</si>
  <si>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</si>
  <si>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</si>
  <si>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</si>
  <si>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</si>
  <si>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</si>
  <si>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</si>
  <si>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</si>
  <si>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</si>
  <si>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</si>
  <si>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</si>
  <si>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</si>
  <si>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</si>
  <si>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</si>
  <si>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</si>
  <si>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</si>
  <si>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</si>
  <si>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</si>
  <si>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角田市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</si>
  <si>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</si>
  <si>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</si>
  <si>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</si>
  <si>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</si>
  <si>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</si>
  <si>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</si>
  <si>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</si>
  <si>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</si>
  <si>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</si>
  <si>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</si>
  <si>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</si>
  <si>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</si>
  <si>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</si>
  <si>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</si>
  <si>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</si>
  <si>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</si>
  <si>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</si>
  <si>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令和4年度は類似団体平均を上回るとともに減価償却率は年々上昇し、老朽化が進んでいる。これは浄水場等施設や配水管等管路の経年化が進んでいることによるものである。老朽配水管は計画的に更新事業を実施しているが全体の管路延長が大きく償却率の低下には至っていない。今後、適正な資金残高を確保しつつ、老朽管更新事業の加速化を図る。
③管路更新率：令和4年度は類似団体平均を上回っているものの、管路の老朽状況から見た適切な更新基準を踏まえると低い水準に留まっている。今後、適正な資金残高を確保しつつ、老朽管更新事業の加速化を図る。</t>
    <rPh sb="1" eb="12">
      <t>ユウケイコテイシサンゲンカショウキャクリツ</t>
    </rPh>
    <rPh sb="13" eb="15">
      <t>レイワ</t>
    </rPh>
    <rPh sb="16" eb="18">
      <t>ネンド</t>
    </rPh>
    <rPh sb="19" eb="25">
      <t>ルイジダンタイヘイキン</t>
    </rPh>
    <rPh sb="26" eb="28">
      <t>ウワマワ</t>
    </rPh>
    <rPh sb="33" eb="38">
      <t>ゲンカショウキャクリツ</t>
    </rPh>
    <rPh sb="39" eb="43">
      <t>ネンネンジョウショウ</t>
    </rPh>
    <rPh sb="45" eb="48">
      <t>ロウキュウカ</t>
    </rPh>
    <rPh sb="49" eb="50">
      <t>スス</t>
    </rPh>
    <rPh sb="58" eb="64">
      <t>ジョウスイジョウトウシセツ</t>
    </rPh>
    <rPh sb="65" eb="69">
      <t>ハイスイカントウ</t>
    </rPh>
    <rPh sb="69" eb="71">
      <t>カンロ</t>
    </rPh>
    <rPh sb="72" eb="75">
      <t>ケイネンカ</t>
    </rPh>
    <rPh sb="76" eb="77">
      <t>スス</t>
    </rPh>
    <rPh sb="92" eb="97">
      <t>ロウキュウハイスイカン</t>
    </rPh>
    <rPh sb="98" eb="101">
      <t>ケイカクテキ</t>
    </rPh>
    <rPh sb="102" eb="106">
      <t>コウシンジギョウ</t>
    </rPh>
    <rPh sb="107" eb="109">
      <t>ジッシ</t>
    </rPh>
    <rPh sb="114" eb="116">
      <t>ゼンタイ</t>
    </rPh>
    <rPh sb="117" eb="121">
      <t>カンロエンチョウ</t>
    </rPh>
    <rPh sb="122" eb="123">
      <t>オオ</t>
    </rPh>
    <rPh sb="125" eb="128">
      <t>ショウキャクリツ</t>
    </rPh>
    <rPh sb="129" eb="131">
      <t>テイカ</t>
    </rPh>
    <rPh sb="133" eb="134">
      <t>イタ</t>
    </rPh>
    <rPh sb="140" eb="142">
      <t>コンゴ</t>
    </rPh>
    <rPh sb="148" eb="150">
      <t>ザンダカ</t>
    </rPh>
    <rPh sb="151" eb="153">
      <t>カクホ</t>
    </rPh>
    <rPh sb="157" eb="164">
      <t>ロウキュウカンコウシンジギョウ</t>
    </rPh>
    <rPh sb="165" eb="168">
      <t>カソクカ</t>
    </rPh>
    <rPh sb="169" eb="170">
      <t>ハカ</t>
    </rPh>
    <rPh sb="174" eb="179">
      <t>カンロコウシンリツ</t>
    </rPh>
    <rPh sb="180" eb="182">
      <t>レイワ</t>
    </rPh>
    <rPh sb="183" eb="185">
      <t>ネンド</t>
    </rPh>
    <rPh sb="186" eb="192">
      <t>ルイジダンタイヘイキン</t>
    </rPh>
    <rPh sb="193" eb="195">
      <t>ウワマワ</t>
    </rPh>
    <rPh sb="203" eb="205">
      <t>カンロ</t>
    </rPh>
    <rPh sb="206" eb="210">
      <t>ロウキュウジョウキョウ</t>
    </rPh>
    <rPh sb="212" eb="213">
      <t>ミ</t>
    </rPh>
    <rPh sb="214" eb="216">
      <t>テキセツ</t>
    </rPh>
    <rPh sb="217" eb="221">
      <t>コウシンキジュン</t>
    </rPh>
    <rPh sb="222" eb="223">
      <t>フ</t>
    </rPh>
    <rPh sb="227" eb="228">
      <t>ヒク</t>
    </rPh>
    <rPh sb="229" eb="231">
      <t>スイジュン</t>
    </rPh>
    <rPh sb="232" eb="233">
      <t>トド</t>
    </rPh>
    <rPh sb="239" eb="241">
      <t>コンゴ</t>
    </rPh>
    <rPh sb="256" eb="263">
      <t>ロウキュウカンコウシンジギョウ</t>
    </rPh>
    <rPh sb="264" eb="267">
      <t>カソクカ</t>
    </rPh>
    <rPh sb="268" eb="269">
      <t>ハカ</t>
    </rPh>
    <phoneticPr fontId="4"/>
  </si>
  <si>
    <t>　令和4年度は経常収支比率が100％を少し上回ったが、今後の管路更新需要等を考慮した資金確保の面からすると十分とは言えない状況である。
　また、有収率は下げ止まったものの依然低水準に留まっていること、減価償却率が上昇していることから、効率的な事業運営を行う上で、老朽管路更新は今後の大きな課題である。
　今後給水人口の減少等に伴い給水収益の減少が見込まれることから、将来にわたり安定的な事業運営が可能となるよう、さらなる施設管理等の効率化を進めるとともに、適正な料金水準の確保のため料金改定等を検討していく。</t>
    <rPh sb="1" eb="3">
      <t>レイワ</t>
    </rPh>
    <rPh sb="4" eb="6">
      <t>ネンド</t>
    </rPh>
    <rPh sb="7" eb="13">
      <t>ケイジョウシュウシヒリツ</t>
    </rPh>
    <rPh sb="19" eb="20">
      <t>スコ</t>
    </rPh>
    <rPh sb="21" eb="23">
      <t>ウワマワ</t>
    </rPh>
    <rPh sb="27" eb="29">
      <t>コンゴ</t>
    </rPh>
    <rPh sb="30" eb="37">
      <t>カンロコウシンジュヨウトウ</t>
    </rPh>
    <rPh sb="38" eb="40">
      <t>コウリョ</t>
    </rPh>
    <rPh sb="42" eb="46">
      <t>シキンカクホ</t>
    </rPh>
    <rPh sb="47" eb="48">
      <t>メン</t>
    </rPh>
    <rPh sb="53" eb="55">
      <t>ジュウブン</t>
    </rPh>
    <rPh sb="57" eb="58">
      <t>イ</t>
    </rPh>
    <rPh sb="61" eb="63">
      <t>ジョウキョウ</t>
    </rPh>
    <rPh sb="72" eb="75">
      <t>ユウシュウリツ</t>
    </rPh>
    <rPh sb="76" eb="77">
      <t>サ</t>
    </rPh>
    <rPh sb="78" eb="79">
      <t>ド</t>
    </rPh>
    <rPh sb="85" eb="90">
      <t>イゼンテイスイジュン</t>
    </rPh>
    <rPh sb="91" eb="92">
      <t>トド</t>
    </rPh>
    <rPh sb="100" eb="105">
      <t>ゲンカショウキャクリツ</t>
    </rPh>
    <rPh sb="106" eb="108">
      <t>ジョウショウ</t>
    </rPh>
    <rPh sb="117" eb="120">
      <t>コウリツテキ</t>
    </rPh>
    <rPh sb="121" eb="125">
      <t>ジギョウウンエイ</t>
    </rPh>
    <rPh sb="126" eb="127">
      <t>オコナ</t>
    </rPh>
    <rPh sb="128" eb="129">
      <t>ウエ</t>
    </rPh>
    <rPh sb="131" eb="137">
      <t>ロウキュウカンロコウシン</t>
    </rPh>
    <rPh sb="138" eb="140">
      <t>コンゴ</t>
    </rPh>
    <rPh sb="141" eb="142">
      <t>オオ</t>
    </rPh>
    <rPh sb="144" eb="146">
      <t>カダイ</t>
    </rPh>
    <rPh sb="152" eb="154">
      <t>コンゴ</t>
    </rPh>
    <rPh sb="154" eb="158">
      <t>キュウスイジンコウ</t>
    </rPh>
    <rPh sb="159" eb="162">
      <t>ゲンショウトウ</t>
    </rPh>
    <rPh sb="163" eb="164">
      <t>トモナ</t>
    </rPh>
    <rPh sb="165" eb="169">
      <t>キュウスイシュウエキ</t>
    </rPh>
    <rPh sb="170" eb="172">
      <t>ゲンショウ</t>
    </rPh>
    <rPh sb="173" eb="175">
      <t>ミコ</t>
    </rPh>
    <rPh sb="183" eb="185">
      <t>ショウライ</t>
    </rPh>
    <rPh sb="189" eb="192">
      <t>アンテイテキ</t>
    </rPh>
    <rPh sb="193" eb="197">
      <t>ジギョウウンエイ</t>
    </rPh>
    <rPh sb="198" eb="200">
      <t>カノウ</t>
    </rPh>
    <rPh sb="210" eb="214">
      <t>シセツカンリ</t>
    </rPh>
    <rPh sb="214" eb="215">
      <t>トウ</t>
    </rPh>
    <rPh sb="216" eb="219">
      <t>コウリツカ</t>
    </rPh>
    <rPh sb="220" eb="221">
      <t>スス</t>
    </rPh>
    <rPh sb="228" eb="230">
      <t>テキセイ</t>
    </rPh>
    <rPh sb="231" eb="235">
      <t>リョウキンスイジュン</t>
    </rPh>
    <rPh sb="236" eb="238">
      <t>カクホ</t>
    </rPh>
    <rPh sb="241" eb="246">
      <t>リョウキンカイテイトウ</t>
    </rPh>
    <rPh sb="247" eb="249">
      <t>ケントウ</t>
    </rPh>
    <phoneticPr fontId="4"/>
  </si>
  <si>
    <t>①経常収支比率：令和4年度は100％を上回ったが、類似団体平均を下回っている。今後、給水人口の減少等による水道料金収入の減少が見込まれる中、継続的に黒字を維持するため、引き続き経費節減や料金収入の確保に努める。
③流動比率：令和4年度は類似団体平均を上回っているが今後の老朽管更新事業などにより資金残高の減少が見込まれるため、財務安全性に留意した計画的な事業推進を図る。
④企業債残高対給水収益比率：将来負担を考慮し企業債発行を抑制しているため、類似団体平均を下回っている。今後、耐用年数を過ぎた老朽配水管の増加に伴いこれまで以上に管路更新事業を推進する必要があることから、企業債発行による資金確保と将来負担とのバランスに留意する。
⑤料金回収率：令和4年度は100％を上回ったが、今後は水道料金収入の総体的な減少が見込まれることから、適切な料金水準を確保するため、さらなる経費削減を図るとともに受水費水準の変動に合わせた料金水準の適正化を図る。
⑥給水原価：令和4年度は類似団体平均を上回っているが、地理的条件等による受水費や減価償却費の影響が大きい。今後、施設管理などの効率化策を積極的に進めることで低廉な水の供給ができるよう努める。
⑧有収率：令和4年度は類似団体平均を上回っている。漏水調査の頻度ややり方を見直し早期漏水発見に努めるとともに適切な老朽管更新計画により耐震化を図ることで漏水発生の抑制に努める。</t>
    <rPh sb="1" eb="7">
      <t>ケイジョウシュウシヒリツ</t>
    </rPh>
    <rPh sb="8" eb="10">
      <t>レイワ</t>
    </rPh>
    <rPh sb="11" eb="13">
      <t>ネンド</t>
    </rPh>
    <rPh sb="19" eb="21">
      <t>ウワマワ</t>
    </rPh>
    <rPh sb="25" eb="31">
      <t>ルイジダンタイヘイキン</t>
    </rPh>
    <rPh sb="32" eb="34">
      <t>シタマワ</t>
    </rPh>
    <rPh sb="39" eb="41">
      <t>コンゴ</t>
    </rPh>
    <rPh sb="42" eb="46">
      <t>キュウスイジンコウ</t>
    </rPh>
    <rPh sb="47" eb="50">
      <t>ゲンショウトウ</t>
    </rPh>
    <rPh sb="53" eb="59">
      <t>スイドウリョウキンシュウニュウ</t>
    </rPh>
    <rPh sb="60" eb="62">
      <t>ゲンショウ</t>
    </rPh>
    <rPh sb="63" eb="65">
      <t>ミコ</t>
    </rPh>
    <rPh sb="68" eb="69">
      <t>ナカ</t>
    </rPh>
    <rPh sb="70" eb="73">
      <t>ケイゾクテキ</t>
    </rPh>
    <rPh sb="74" eb="76">
      <t>クロジ</t>
    </rPh>
    <rPh sb="77" eb="79">
      <t>イジ</t>
    </rPh>
    <rPh sb="84" eb="85">
      <t>ヒ</t>
    </rPh>
    <rPh sb="86" eb="87">
      <t>ツヅ</t>
    </rPh>
    <rPh sb="88" eb="92">
      <t>ケイヒセツゲン</t>
    </rPh>
    <rPh sb="101" eb="102">
      <t>ツト</t>
    </rPh>
    <rPh sb="107" eb="111">
      <t>リュウドウヒリツ</t>
    </rPh>
    <rPh sb="112" eb="114">
      <t>レイワ</t>
    </rPh>
    <rPh sb="115" eb="117">
      <t>ネンド</t>
    </rPh>
    <rPh sb="118" eb="124">
      <t>ルイジダンタイヘイキン</t>
    </rPh>
    <rPh sb="125" eb="127">
      <t>ウワマワ</t>
    </rPh>
    <rPh sb="132" eb="134">
      <t>コンゴ</t>
    </rPh>
    <rPh sb="135" eb="142">
      <t>ロウキュウカンコウシンジギョウ</t>
    </rPh>
    <rPh sb="147" eb="151">
      <t>シキンザンダカ</t>
    </rPh>
    <rPh sb="152" eb="154">
      <t>ゲンショウ</t>
    </rPh>
    <rPh sb="155" eb="157">
      <t>ミコ</t>
    </rPh>
    <rPh sb="163" eb="168">
      <t>ザイムアンゼンセイ</t>
    </rPh>
    <rPh sb="169" eb="171">
      <t>リュウイ</t>
    </rPh>
    <rPh sb="173" eb="176">
      <t>ケイカクテキ</t>
    </rPh>
    <rPh sb="177" eb="181">
      <t>ジギョウスイシン</t>
    </rPh>
    <rPh sb="182" eb="183">
      <t>ハカ</t>
    </rPh>
    <rPh sb="187" eb="199">
      <t>キギョウサイザンダカタイキュウスイシュウエキヒリツ</t>
    </rPh>
    <rPh sb="200" eb="204">
      <t>ショウライフタン</t>
    </rPh>
    <rPh sb="205" eb="207">
      <t>コウリョ</t>
    </rPh>
    <rPh sb="208" eb="213">
      <t>キギョウサイハッコウ</t>
    </rPh>
    <rPh sb="214" eb="216">
      <t>ヨクセイ</t>
    </rPh>
    <rPh sb="223" eb="229">
      <t>ルイジダンタイヘイキン</t>
    </rPh>
    <rPh sb="230" eb="232">
      <t>シタマワ</t>
    </rPh>
    <rPh sb="237" eb="239">
      <t>コンゴ</t>
    </rPh>
    <rPh sb="240" eb="244">
      <t>タイヨウネンスウ</t>
    </rPh>
    <rPh sb="245" eb="246">
      <t>ス</t>
    </rPh>
    <rPh sb="248" eb="253">
      <t>ロウキュウハイスイカン</t>
    </rPh>
    <rPh sb="254" eb="256">
      <t>ゾウカ</t>
    </rPh>
    <rPh sb="257" eb="258">
      <t>トモナ</t>
    </rPh>
    <rPh sb="263" eb="265">
      <t>イジョウ</t>
    </rPh>
    <rPh sb="266" eb="272">
      <t>カンロコウシンジギョウ</t>
    </rPh>
    <rPh sb="273" eb="275">
      <t>スイシン</t>
    </rPh>
    <rPh sb="277" eb="279">
      <t>ヒツヨウ</t>
    </rPh>
    <rPh sb="287" eb="292">
      <t>キギョウサイハッコウ</t>
    </rPh>
    <rPh sb="295" eb="299">
      <t>シキンカクホ</t>
    </rPh>
    <rPh sb="300" eb="304">
      <t>ショウライフタン</t>
    </rPh>
    <rPh sb="311" eb="313">
      <t>リュウイ</t>
    </rPh>
    <rPh sb="318" eb="323">
      <t>リョウキンカイシュウリツ</t>
    </rPh>
    <rPh sb="324" eb="326">
      <t>レイワ</t>
    </rPh>
    <rPh sb="327" eb="329">
      <t>ネンド</t>
    </rPh>
    <rPh sb="335" eb="337">
      <t>ウワマワ</t>
    </rPh>
    <rPh sb="341" eb="343">
      <t>コンゴ</t>
    </rPh>
    <rPh sb="344" eb="350">
      <t>スイドウリョウキンシュウニュウ</t>
    </rPh>
    <rPh sb="351" eb="354">
      <t>ソウタイテキ</t>
    </rPh>
    <rPh sb="355" eb="357">
      <t>ゲンショウ</t>
    </rPh>
    <rPh sb="358" eb="360">
      <t>ミコ</t>
    </rPh>
    <rPh sb="368" eb="370">
      <t>テキセツ</t>
    </rPh>
    <rPh sb="371" eb="375">
      <t>リョウキンスイジュン</t>
    </rPh>
    <rPh sb="376" eb="378">
      <t>カクホ</t>
    </rPh>
    <rPh sb="387" eb="391">
      <t>ケイヒサクゲン</t>
    </rPh>
    <rPh sb="392" eb="393">
      <t>ハカ</t>
    </rPh>
    <rPh sb="398" eb="403">
      <t>ジュスイヒスイジュン</t>
    </rPh>
    <rPh sb="404" eb="406">
      <t>ヘンドウ</t>
    </rPh>
    <rPh sb="407" eb="408">
      <t>ア</t>
    </rPh>
    <rPh sb="411" eb="415">
      <t>リョウキンスイジュン</t>
    </rPh>
    <rPh sb="416" eb="419">
      <t>テキセイカ</t>
    </rPh>
    <rPh sb="420" eb="421">
      <t>ハカ</t>
    </rPh>
    <rPh sb="425" eb="429">
      <t>キュウスイゲンカ</t>
    </rPh>
    <rPh sb="430" eb="432">
      <t>レイワ</t>
    </rPh>
    <rPh sb="433" eb="435">
      <t>ネンド</t>
    </rPh>
    <rPh sb="443" eb="445">
      <t>ウワマワ</t>
    </rPh>
    <rPh sb="451" eb="454">
      <t>チリテキ</t>
    </rPh>
    <rPh sb="454" eb="457">
      <t>ジョウケントウ</t>
    </rPh>
    <rPh sb="470" eb="472">
      <t>エイキョウ</t>
    </rPh>
    <rPh sb="477" eb="479">
      <t>コンゴ</t>
    </rPh>
    <rPh sb="480" eb="484">
      <t>シセツカンリ</t>
    </rPh>
    <rPh sb="487" eb="491">
      <t>コウリツカサク</t>
    </rPh>
    <rPh sb="492" eb="495">
      <t>セッキョクテキ</t>
    </rPh>
    <rPh sb="496" eb="497">
      <t>スス</t>
    </rPh>
    <rPh sb="502" eb="504">
      <t>テイレン</t>
    </rPh>
    <rPh sb="505" eb="506">
      <t>ミズ</t>
    </rPh>
    <rPh sb="507" eb="509">
      <t>キョウキュウ</t>
    </rPh>
    <rPh sb="515" eb="516">
      <t>ツト</t>
    </rPh>
    <rPh sb="521" eb="524">
      <t>ユウシュウリツ</t>
    </rPh>
    <rPh sb="525" eb="527">
      <t>レイワ</t>
    </rPh>
    <rPh sb="528" eb="530">
      <t>ネンド</t>
    </rPh>
    <rPh sb="531" eb="537">
      <t>ルイジダンタイヘイキン</t>
    </rPh>
    <rPh sb="545" eb="549">
      <t>ロウスイチョウサ</t>
    </rPh>
    <rPh sb="550" eb="552">
      <t>ヒンド</t>
    </rPh>
    <rPh sb="555" eb="556">
      <t>カタ</t>
    </rPh>
    <rPh sb="557" eb="559">
      <t>ミナオ</t>
    </rPh>
    <rPh sb="560" eb="564">
      <t>ソウキロウスイ</t>
    </rPh>
    <rPh sb="564" eb="566">
      <t>ハッケン</t>
    </rPh>
    <rPh sb="567" eb="568">
      <t>ツト</t>
    </rPh>
    <rPh sb="574" eb="576">
      <t>テキセツ</t>
    </rPh>
    <rPh sb="577" eb="584">
      <t>ロウキュウカンコウシンケイカク</t>
    </rPh>
    <rPh sb="587" eb="590">
      <t>タイシンカ</t>
    </rPh>
    <rPh sb="591" eb="592">
      <t>ハカ</t>
    </rPh>
    <rPh sb="596" eb="600">
      <t>ロウスイハッセイ</t>
    </rPh>
    <rPh sb="601" eb="603">
      <t>ヨクセイ</t>
    </rPh>
    <rPh sb="604" eb="60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</si>
</sst>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0.26</c:v>
                </c:pt>
                <c:pt idx="1">
                  <c:v>0.28000000000000003</c:v>
                </c:pt>
                <c:pt idx="2">
                  <c:v>0.15</c:v>
                </c:pt>
                <c:pt idx="3">
                  <c:v>0.63</c:v>
                </c:pt>
                <c:pt idx="4">
                  <c:v>0.68</c:v>
                </c:pt>
              </c:numCache>
            </c:numRef>
          </c:val>
          <c:extLst>
            <c:ext xmlns:c16="http://schemas.microsoft.com/office/drawing/2014/chart" uri="{C3380CC4-5D6E-409C-BE32-E72D297353CC}">
              <c16:uniqueId val="{00000000-77B6-40E6-93F3-E700AEE44B4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77B6-40E6-93F3-E700AEE44B4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73.06</c:v>
                </c:pt>
                <c:pt idx="1">
                  <c:v>73.989999999999995</c:v>
                </c:pt>
                <c:pt idx="2">
                  <c:v>74.86</c:v>
                </c:pt>
                <c:pt idx="3">
                  <c:v>68.290000000000006</c:v>
                </c:pt>
                <c:pt idx="4">
                  <c:v>71</c:v>
                </c:pt>
              </c:numCache>
            </c:numRef>
          </c:val>
          <c:extLst>
            <c:ext xmlns:c16="http://schemas.microsoft.com/office/drawing/2014/chart" uri="{C3380CC4-5D6E-409C-BE32-E72D297353CC}">
              <c16:uniqueId val="{00000000-043C-4FBC-AFF0-9FCE635437D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043C-4FBC-AFF0-9FCE635437D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83.53</c:v>
                </c:pt>
                <c:pt idx="1">
                  <c:v>81.3</c:v>
                </c:pt>
                <c:pt idx="2">
                  <c:v>81</c:v>
                </c:pt>
                <c:pt idx="3">
                  <c:v>80.52</c:v>
                </c:pt>
                <c:pt idx="4">
                  <c:v>80.55</c:v>
                </c:pt>
              </c:numCache>
            </c:numRef>
          </c:val>
          <c:extLst>
            <c:ext xmlns:c16="http://schemas.microsoft.com/office/drawing/2014/chart" uri="{C3380CC4-5D6E-409C-BE32-E72D297353CC}">
              <c16:uniqueId val="{00000000-44D0-47C8-8C30-BE0F3FD6A1A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44D0-47C8-8C30-BE0F3FD6A1A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102.84</c:v>
                </c:pt>
                <c:pt idx="1">
                  <c:v>105.08</c:v>
                </c:pt>
                <c:pt idx="2">
                  <c:v>115.83</c:v>
                </c:pt>
                <c:pt idx="3">
                  <c:v>112.38</c:v>
                </c:pt>
                <c:pt idx="4">
                  <c:v>103.95</c:v>
                </c:pt>
              </c:numCache>
            </c:numRef>
          </c:val>
          <c:extLst>
            <c:ext xmlns:c16="http://schemas.microsoft.com/office/drawing/2014/chart" uri="{C3380CC4-5D6E-409C-BE32-E72D297353CC}">
              <c16:uniqueId val="{00000000-1859-4386-BAFF-53701D7DEE0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1859-4386-BAFF-53701D7DEE0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52.44</c:v>
                </c:pt>
                <c:pt idx="1">
                  <c:v>53.72</c:v>
                </c:pt>
                <c:pt idx="2">
                  <c:v>55.33</c:v>
                </c:pt>
                <c:pt idx="3">
                  <c:v>56.34</c:v>
                </c:pt>
                <c:pt idx="4">
                  <c:v>57.71</c:v>
                </c:pt>
              </c:numCache>
            </c:numRef>
          </c:val>
          <c:extLst>
            <c:ext xmlns:c16="http://schemas.microsoft.com/office/drawing/2014/chart" uri="{C3380CC4-5D6E-409C-BE32-E72D297353CC}">
              <c16:uniqueId val="{00000000-7E16-4A49-BEAE-F1DA122146D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7E16-4A49-BEAE-F1DA122146D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18.059999999999999</c:v>
                </c:pt>
                <c:pt idx="1">
                  <c:v>17.329999999999998</c:v>
                </c:pt>
                <c:pt idx="2">
                  <c:v>17.3</c:v>
                </c:pt>
                <c:pt idx="3">
                  <c:v>16.88</c:v>
                </c:pt>
                <c:pt idx="4">
                  <c:v>16.89</c:v>
                </c:pt>
              </c:numCache>
            </c:numRef>
          </c:val>
          <c:extLst>
            <c:ext xmlns:c16="http://schemas.microsoft.com/office/drawing/2014/chart" uri="{C3380CC4-5D6E-409C-BE32-E72D297353CC}">
              <c16:uniqueId val="{00000000-9C5A-4334-81A0-249ACD2E326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9C5A-4334-81A0-249ACD2E326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C0-4773-A0D0-0D44FC7A2FB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F4C0-4773-A0D0-0D44FC7A2FB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444.31</c:v>
                </c:pt>
                <c:pt idx="1">
                  <c:v>602.23</c:v>
                </c:pt>
                <c:pt idx="2">
                  <c:v>557.1</c:v>
                </c:pt>
                <c:pt idx="3">
                  <c:v>652.87</c:v>
                </c:pt>
                <c:pt idx="4">
                  <c:v>517.84</c:v>
                </c:pt>
              </c:numCache>
            </c:numRef>
          </c:val>
          <c:extLst>
            <c:ext xmlns:c16="http://schemas.microsoft.com/office/drawing/2014/chart" uri="{C3380CC4-5D6E-409C-BE32-E72D297353CC}">
              <c16:uniqueId val="{00000000-7872-459D-8A8E-F55CD32B4FE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7872-459D-8A8E-F55CD32B4FE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96.44</c:v>
                </c:pt>
                <c:pt idx="1">
                  <c:v>89.67</c:v>
                </c:pt>
                <c:pt idx="2">
                  <c:v>85.35</c:v>
                </c:pt>
                <c:pt idx="3">
                  <c:v>77.959999999999994</c:v>
                </c:pt>
                <c:pt idx="4">
                  <c:v>77.2</c:v>
                </c:pt>
              </c:numCache>
            </c:numRef>
          </c:val>
          <c:extLst>
            <c:ext xmlns:c16="http://schemas.microsoft.com/office/drawing/2014/chart" uri="{C3380CC4-5D6E-409C-BE32-E72D297353CC}">
              <c16:uniqueId val="{00000000-19E1-47E2-80A6-AAD62A701CA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19E1-47E2-80A6-AAD62A701CA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89.59</c:v>
                </c:pt>
                <c:pt idx="1">
                  <c:v>92.08</c:v>
                </c:pt>
                <c:pt idx="2">
                  <c:v>102.33</c:v>
                </c:pt>
                <c:pt idx="3">
                  <c:v>99.36</c:v>
                </c:pt>
                <c:pt idx="4">
                  <c:v>103.23</c:v>
                </c:pt>
              </c:numCache>
            </c:numRef>
          </c:val>
          <c:extLst>
            <c:ext xmlns:c16="http://schemas.microsoft.com/office/drawing/2014/chart" uri="{C3380CC4-5D6E-409C-BE32-E72D297353CC}">
              <c16:uniqueId val="{00000000-6A56-45D2-91F2-74B453C2843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6A56-45D2-91F2-74B453C2843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302.63</c:v>
                </c:pt>
                <c:pt idx="1">
                  <c:v>295.72000000000003</c:v>
                </c:pt>
                <c:pt idx="2">
                  <c:v>256.05</c:v>
                </c:pt>
                <c:pt idx="3">
                  <c:v>261.52</c:v>
                </c:pt>
                <c:pt idx="4">
                  <c:v>250.13</c:v>
                </c:pt>
              </c:numCache>
            </c:numRef>
          </c:val>
          <c:extLst>
            <c:ext xmlns:c16="http://schemas.microsoft.com/office/drawing/2014/chart" uri="{C3380CC4-5D6E-409C-BE32-E72D297353CC}">
              <c16:uniqueId val="{00000000-EB55-48ED-B212-EE30127C100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EB55-48ED-B212-EE30127C100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宮城県　角田市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27262</v>
      </c>
      <c r="AM8" s="66"/>
      <c r="AN8" s="66"/>
      <c r="AO8" s="66"/>
      <c r="AP8" s="66"/>
      <c r="AQ8" s="66"/>
      <c r="AR8" s="66"/>
      <c r="AS8" s="66"/>
      <c r="AT8" s="37">
        <f>データ!$S$6</f>
        <v>147.53</v>
      </c>
      <c r="AU8" s="38"/>
      <c r="AV8" s="38"/>
      <c r="AW8" s="38"/>
      <c r="AX8" s="38"/>
      <c r="AY8" s="38"/>
      <c r="AZ8" s="38"/>
      <c r="BA8" s="38"/>
      <c r="BB8" s="55">
        <f>データ!$T$6</f>
        <v>184.79</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88.51</v>
      </c>
      <c r="J10" s="38"/>
      <c r="K10" s="38"/>
      <c r="L10" s="38"/>
      <c r="M10" s="38"/>
      <c r="N10" s="38"/>
      <c r="O10" s="65"/>
      <c r="P10" s="55">
        <f>データ!$P$6</f>
        <v>96.93</v>
      </c>
      <c r="Q10" s="55"/>
      <c r="R10" s="55"/>
      <c r="S10" s="55"/>
      <c r="T10" s="55"/>
      <c r="U10" s="55"/>
      <c r="V10" s="55"/>
      <c r="W10" s="66">
        <f>データ!$Q$6</f>
        <v>4780</v>
      </c>
      <c r="X10" s="66"/>
      <c r="Y10" s="66"/>
      <c r="Z10" s="66"/>
      <c r="AA10" s="66"/>
      <c r="AB10" s="66"/>
      <c r="AC10" s="66"/>
      <c r="AD10" s="2"/>
      <c r="AE10" s="2"/>
      <c r="AF10" s="2"/>
      <c r="AG10" s="2"/>
      <c r="AH10" s="2"/>
      <c r="AI10" s="2"/>
      <c r="AJ10" s="2"/>
      <c r="AK10" s="2"/>
      <c r="AL10" s="66">
        <f>データ!$U$6</f>
        <v>26257</v>
      </c>
      <c r="AM10" s="66"/>
      <c r="AN10" s="66"/>
      <c r="AO10" s="66"/>
      <c r="AP10" s="66"/>
      <c r="AQ10" s="66"/>
      <c r="AR10" s="66"/>
      <c r="AS10" s="66"/>
      <c r="AT10" s="37">
        <f>データ!$V$6</f>
        <v>147.53</v>
      </c>
      <c r="AU10" s="38"/>
      <c r="AV10" s="38"/>
      <c r="AW10" s="38"/>
      <c r="AX10" s="38"/>
      <c r="AY10" s="38"/>
      <c r="AZ10" s="38"/>
      <c r="BA10" s="38"/>
      <c r="BB10" s="55">
        <f>データ!$W$6</f>
        <v>177.98</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LVAogUxq9FEqijHXJCVz44xX+AD5yFd78k0hhUBp6gF0q+hNFRcB30ysqCeSksv+K8RwI3msNan98kz6AVlLTA==" saltValue="Cwd2y8jUweoqag4zvC3F0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42081</v>
      </c>
      <c r="D6" s="20">
        <f t="shared" si="3"/>
        <v>46</v>
      </c>
      <c r="E6" s="20">
        <f t="shared" si="3"/>
        <v>1</v>
      </c>
      <c r="F6" s="20">
        <f t="shared" si="3"/>
        <v>0</v>
      </c>
      <c r="G6" s="20">
        <f t="shared" si="3"/>
        <v>1</v>
      </c>
      <c r="H6" s="20" t="str">
        <f t="shared" si="3"/>
        <v>宮城県　角田市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88.51</v>
      </c>
      <c r="P6" s="21">
        <f t="shared" si="3"/>
        <v>96.93</v>
      </c>
      <c r="Q6" s="21">
        <f t="shared" si="3"/>
        <v>4780</v>
      </c>
      <c r="R6" s="21">
        <f t="shared" si="3"/>
        <v>27262</v>
      </c>
      <c r="S6" s="21">
        <f t="shared" si="3"/>
        <v>147.53</v>
      </c>
      <c r="T6" s="21">
        <f t="shared" si="3"/>
        <v>184.79</v>
      </c>
      <c r="U6" s="21">
        <f t="shared" si="3"/>
        <v>26257</v>
      </c>
      <c r="V6" s="21">
        <f t="shared" si="3"/>
        <v>147.53</v>
      </c>
      <c r="W6" s="21">
        <f t="shared" si="3"/>
        <v>177.98</v>
      </c>
      <c r="X6" s="22">
        <f>IF(X7="",NA(),X7)</f>
        <v>102.84</v>
      </c>
      <c r="Y6" s="22">
        <f t="shared" ref="Y6:AG6" si="4">IF(Y7="",NA(),Y7)</f>
        <v>105.08</v>
      </c>
      <c r="Z6" s="22">
        <f t="shared" si="4"/>
        <v>115.83</v>
      </c>
      <c r="AA6" s="22">
        <f t="shared" si="4"/>
        <v>112.38</v>
      </c>
      <c r="AB6" s="22">
        <f t="shared" si="4"/>
        <v>103.95</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444.31</v>
      </c>
      <c r="AU6" s="22">
        <f t="shared" ref="AU6:BC6" si="6">IF(AU7="",NA(),AU7)</f>
        <v>602.23</v>
      </c>
      <c r="AV6" s="22">
        <f t="shared" si="6"/>
        <v>557.1</v>
      </c>
      <c r="AW6" s="22">
        <f t="shared" si="6"/>
        <v>652.87</v>
      </c>
      <c r="AX6" s="22">
        <f t="shared" si="6"/>
        <v>517.84</v>
      </c>
      <c r="AY6" s="22">
        <f t="shared" si="6"/>
        <v>369.69</v>
      </c>
      <c r="AZ6" s="22">
        <f t="shared" si="6"/>
        <v>379.08</v>
      </c>
      <c r="BA6" s="22">
        <f t="shared" si="6"/>
        <v>367.55</v>
      </c>
      <c r="BB6" s="22">
        <f t="shared" si="6"/>
        <v>378.56</v>
      </c>
      <c r="BC6" s="22">
        <f t="shared" si="6"/>
        <v>364.46</v>
      </c>
      <c r="BD6" s="21" t="str">
        <f>IF(BD7="","",IF(BD7="-","【-】","【"&amp;SUBSTITUTE(TEXT(BD7,"#,##0.00"),"-","△")&amp;"】"))</f>
        <v>【252.29】</v>
      </c>
      <c r="BE6" s="22">
        <f>IF(BE7="",NA(),BE7)</f>
        <v>96.44</v>
      </c>
      <c r="BF6" s="22">
        <f t="shared" ref="BF6:BN6" si="7">IF(BF7="",NA(),BF7)</f>
        <v>89.67</v>
      </c>
      <c r="BG6" s="22">
        <f t="shared" si="7"/>
        <v>85.35</v>
      </c>
      <c r="BH6" s="22">
        <f t="shared" si="7"/>
        <v>77.959999999999994</v>
      </c>
      <c r="BI6" s="22">
        <f t="shared" si="7"/>
        <v>77.2</v>
      </c>
      <c r="BJ6" s="22">
        <f t="shared" si="7"/>
        <v>402.99</v>
      </c>
      <c r="BK6" s="22">
        <f t="shared" si="7"/>
        <v>398.98</v>
      </c>
      <c r="BL6" s="22">
        <f t="shared" si="7"/>
        <v>418.68</v>
      </c>
      <c r="BM6" s="22">
        <f t="shared" si="7"/>
        <v>395.68</v>
      </c>
      <c r="BN6" s="22">
        <f t="shared" si="7"/>
        <v>403.72</v>
      </c>
      <c r="BO6" s="21" t="str">
        <f>IF(BO7="","",IF(BO7="-","【-】","【"&amp;SUBSTITUTE(TEXT(BO7,"#,##0.00"),"-","△")&amp;"】"))</f>
        <v>【268.07】</v>
      </c>
      <c r="BP6" s="22">
        <f>IF(BP7="",NA(),BP7)</f>
        <v>89.59</v>
      </c>
      <c r="BQ6" s="22">
        <f t="shared" ref="BQ6:BY6" si="8">IF(BQ7="",NA(),BQ7)</f>
        <v>92.08</v>
      </c>
      <c r="BR6" s="22">
        <f t="shared" si="8"/>
        <v>102.33</v>
      </c>
      <c r="BS6" s="22">
        <f t="shared" si="8"/>
        <v>99.36</v>
      </c>
      <c r="BT6" s="22">
        <f t="shared" si="8"/>
        <v>103.23</v>
      </c>
      <c r="BU6" s="22">
        <f t="shared" si="8"/>
        <v>98.66</v>
      </c>
      <c r="BV6" s="22">
        <f t="shared" si="8"/>
        <v>98.64</v>
      </c>
      <c r="BW6" s="22">
        <f t="shared" si="8"/>
        <v>94.78</v>
      </c>
      <c r="BX6" s="22">
        <f t="shared" si="8"/>
        <v>97.59</v>
      </c>
      <c r="BY6" s="22">
        <f t="shared" si="8"/>
        <v>92.17</v>
      </c>
      <c r="BZ6" s="21" t="str">
        <f>IF(BZ7="","",IF(BZ7="-","【-】","【"&amp;SUBSTITUTE(TEXT(BZ7,"#,##0.00"),"-","△")&amp;"】"))</f>
        <v>【97.47】</v>
      </c>
      <c r="CA6" s="22">
        <f>IF(CA7="",NA(),CA7)</f>
        <v>302.63</v>
      </c>
      <c r="CB6" s="22">
        <f t="shared" ref="CB6:CJ6" si="9">IF(CB7="",NA(),CB7)</f>
        <v>295.72000000000003</v>
      </c>
      <c r="CC6" s="22">
        <f t="shared" si="9"/>
        <v>256.05</v>
      </c>
      <c r="CD6" s="22">
        <f t="shared" si="9"/>
        <v>261.52</v>
      </c>
      <c r="CE6" s="22">
        <f t="shared" si="9"/>
        <v>250.13</v>
      </c>
      <c r="CF6" s="22">
        <f t="shared" si="9"/>
        <v>178.59</v>
      </c>
      <c r="CG6" s="22">
        <f t="shared" si="9"/>
        <v>178.92</v>
      </c>
      <c r="CH6" s="22">
        <f t="shared" si="9"/>
        <v>181.3</v>
      </c>
      <c r="CI6" s="22">
        <f t="shared" si="9"/>
        <v>181.71</v>
      </c>
      <c r="CJ6" s="22">
        <f t="shared" si="9"/>
        <v>188.51</v>
      </c>
      <c r="CK6" s="21" t="str">
        <f>IF(CK7="","",IF(CK7="-","【-】","【"&amp;SUBSTITUTE(TEXT(CK7,"#,##0.00"),"-","△")&amp;"】"))</f>
        <v>【174.75】</v>
      </c>
      <c r="CL6" s="22">
        <f>IF(CL7="",NA(),CL7)</f>
        <v>73.06</v>
      </c>
      <c r="CM6" s="22">
        <f t="shared" ref="CM6:CU6" si="10">IF(CM7="",NA(),CM7)</f>
        <v>73.989999999999995</v>
      </c>
      <c r="CN6" s="22">
        <f t="shared" si="10"/>
        <v>74.86</v>
      </c>
      <c r="CO6" s="22">
        <f t="shared" si="10"/>
        <v>68.290000000000006</v>
      </c>
      <c r="CP6" s="22">
        <f t="shared" si="10"/>
        <v>71</v>
      </c>
      <c r="CQ6" s="22">
        <f t="shared" si="10"/>
        <v>55.03</v>
      </c>
      <c r="CR6" s="22">
        <f t="shared" si="10"/>
        <v>55.14</v>
      </c>
      <c r="CS6" s="22">
        <f t="shared" si="10"/>
        <v>55.89</v>
      </c>
      <c r="CT6" s="22">
        <f t="shared" si="10"/>
        <v>55.72</v>
      </c>
      <c r="CU6" s="22">
        <f t="shared" si="10"/>
        <v>55.31</v>
      </c>
      <c r="CV6" s="21" t="str">
        <f>IF(CV7="","",IF(CV7="-","【-】","【"&amp;SUBSTITUTE(TEXT(CV7,"#,##0.00"),"-","△")&amp;"】"))</f>
        <v>【59.97】</v>
      </c>
      <c r="CW6" s="22">
        <f>IF(CW7="",NA(),CW7)</f>
        <v>83.53</v>
      </c>
      <c r="CX6" s="22">
        <f t="shared" ref="CX6:DF6" si="11">IF(CX7="",NA(),CX7)</f>
        <v>81.3</v>
      </c>
      <c r="CY6" s="22">
        <f t="shared" si="11"/>
        <v>81</v>
      </c>
      <c r="CZ6" s="22">
        <f t="shared" si="11"/>
        <v>80.52</v>
      </c>
      <c r="DA6" s="22">
        <f t="shared" si="11"/>
        <v>80.55</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52.44</v>
      </c>
      <c r="DI6" s="22">
        <f t="shared" ref="DI6:DQ6" si="12">IF(DI7="",NA(),DI7)</f>
        <v>53.72</v>
      </c>
      <c r="DJ6" s="22">
        <f t="shared" si="12"/>
        <v>55.33</v>
      </c>
      <c r="DK6" s="22">
        <f t="shared" si="12"/>
        <v>56.34</v>
      </c>
      <c r="DL6" s="22">
        <f t="shared" si="12"/>
        <v>57.71</v>
      </c>
      <c r="DM6" s="22">
        <f t="shared" si="12"/>
        <v>48.87</v>
      </c>
      <c r="DN6" s="22">
        <f t="shared" si="12"/>
        <v>49.92</v>
      </c>
      <c r="DO6" s="22">
        <f t="shared" si="12"/>
        <v>50.63</v>
      </c>
      <c r="DP6" s="22">
        <f t="shared" si="12"/>
        <v>51.29</v>
      </c>
      <c r="DQ6" s="22">
        <f t="shared" si="12"/>
        <v>52.2</v>
      </c>
      <c r="DR6" s="21" t="str">
        <f>IF(DR7="","",IF(DR7="-","【-】","【"&amp;SUBSTITUTE(TEXT(DR7,"#,##0.00"),"-","△")&amp;"】"))</f>
        <v>【51.51】</v>
      </c>
      <c r="DS6" s="22">
        <f>IF(DS7="",NA(),DS7)</f>
        <v>18.059999999999999</v>
      </c>
      <c r="DT6" s="22">
        <f t="shared" ref="DT6:EB6" si="13">IF(DT7="",NA(),DT7)</f>
        <v>17.329999999999998</v>
      </c>
      <c r="DU6" s="22">
        <f t="shared" si="13"/>
        <v>17.3</v>
      </c>
      <c r="DV6" s="22">
        <f t="shared" si="13"/>
        <v>16.88</v>
      </c>
      <c r="DW6" s="22">
        <f t="shared" si="13"/>
        <v>16.89</v>
      </c>
      <c r="DX6" s="22">
        <f t="shared" si="13"/>
        <v>14.85</v>
      </c>
      <c r="DY6" s="22">
        <f t="shared" si="13"/>
        <v>16.88</v>
      </c>
      <c r="DZ6" s="22">
        <f t="shared" si="13"/>
        <v>18.28</v>
      </c>
      <c r="EA6" s="22">
        <f t="shared" si="13"/>
        <v>19.61</v>
      </c>
      <c r="EB6" s="22">
        <f t="shared" si="13"/>
        <v>20.73</v>
      </c>
      <c r="EC6" s="21" t="str">
        <f>IF(EC7="","",IF(EC7="-","【-】","【"&amp;SUBSTITUTE(TEXT(EC7,"#,##0.00"),"-","△")&amp;"】"))</f>
        <v>【23.75】</v>
      </c>
      <c r="ED6" s="22">
        <f>IF(ED7="",NA(),ED7)</f>
        <v>0.26</v>
      </c>
      <c r="EE6" s="22">
        <f t="shared" ref="EE6:EM6" si="14">IF(EE7="",NA(),EE7)</f>
        <v>0.28000000000000003</v>
      </c>
      <c r="EF6" s="22">
        <f t="shared" si="14"/>
        <v>0.15</v>
      </c>
      <c r="EG6" s="22">
        <f t="shared" si="14"/>
        <v>0.63</v>
      </c>
      <c r="EH6" s="22">
        <f t="shared" si="14"/>
        <v>0.68</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42081</v>
      </c>
      <c r="D7" s="24">
        <v>46</v>
      </c>
      <c r="E7" s="24">
        <v>1</v>
      </c>
      <c r="F7" s="24">
        <v>0</v>
      </c>
      <c r="G7" s="24">
        <v>1</v>
      </c>
      <c r="H7" s="24" t="s">
        <v>93</v>
      </c>
      <c r="I7" s="24" t="s">
        <v>94</v>
      </c>
      <c r="J7" s="24" t="s">
        <v>95</v>
      </c>
      <c r="K7" s="24" t="s">
        <v>96</v>
      </c>
      <c r="L7" s="24" t="s">
        <v>97</v>
      </c>
      <c r="M7" s="24" t="s">
        <v>98</v>
      </c>
      <c r="N7" s="25" t="s">
        <v>99</v>
      </c>
      <c r="O7" s="25">
        <v>88.51</v>
      </c>
      <c r="P7" s="25">
        <v>96.93</v>
      </c>
      <c r="Q7" s="25">
        <v>4780</v>
      </c>
      <c r="R7" s="25">
        <v>27262</v>
      </c>
      <c r="S7" s="25">
        <v>147.53</v>
      </c>
      <c r="T7" s="25">
        <v>184.79</v>
      </c>
      <c r="U7" s="25">
        <v>26257</v>
      </c>
      <c r="V7" s="25">
        <v>147.53</v>
      </c>
      <c r="W7" s="25">
        <v>177.98</v>
      </c>
      <c r="X7" s="25">
        <v>102.84</v>
      </c>
      <c r="Y7" s="25">
        <v>105.08</v>
      </c>
      <c r="Z7" s="25">
        <v>115.83</v>
      </c>
      <c r="AA7" s="25">
        <v>112.38</v>
      </c>
      <c r="AB7" s="25">
        <v>103.95</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444.31</v>
      </c>
      <c r="AU7" s="25">
        <v>602.23</v>
      </c>
      <c r="AV7" s="25">
        <v>557.1</v>
      </c>
      <c r="AW7" s="25">
        <v>652.87</v>
      </c>
      <c r="AX7" s="25">
        <v>517.84</v>
      </c>
      <c r="AY7" s="25">
        <v>369.69</v>
      </c>
      <c r="AZ7" s="25">
        <v>379.08</v>
      </c>
      <c r="BA7" s="25">
        <v>367.55</v>
      </c>
      <c r="BB7" s="25">
        <v>378.56</v>
      </c>
      <c r="BC7" s="25">
        <v>364.46</v>
      </c>
      <c r="BD7" s="25">
        <v>252.29</v>
      </c>
      <c r="BE7" s="25">
        <v>96.44</v>
      </c>
      <c r="BF7" s="25">
        <v>89.67</v>
      </c>
      <c r="BG7" s="25">
        <v>85.35</v>
      </c>
      <c r="BH7" s="25">
        <v>77.959999999999994</v>
      </c>
      <c r="BI7" s="25">
        <v>77.2</v>
      </c>
      <c r="BJ7" s="25">
        <v>402.99</v>
      </c>
      <c r="BK7" s="25">
        <v>398.98</v>
      </c>
      <c r="BL7" s="25">
        <v>418.68</v>
      </c>
      <c r="BM7" s="25">
        <v>395.68</v>
      </c>
      <c r="BN7" s="25">
        <v>403.72</v>
      </c>
      <c r="BO7" s="25">
        <v>268.07</v>
      </c>
      <c r="BP7" s="25">
        <v>89.59</v>
      </c>
      <c r="BQ7" s="25">
        <v>92.08</v>
      </c>
      <c r="BR7" s="25">
        <v>102.33</v>
      </c>
      <c r="BS7" s="25">
        <v>99.36</v>
      </c>
      <c r="BT7" s="25">
        <v>103.23</v>
      </c>
      <c r="BU7" s="25">
        <v>98.66</v>
      </c>
      <c r="BV7" s="25">
        <v>98.64</v>
      </c>
      <c r="BW7" s="25">
        <v>94.78</v>
      </c>
      <c r="BX7" s="25">
        <v>97.59</v>
      </c>
      <c r="BY7" s="25">
        <v>92.17</v>
      </c>
      <c r="BZ7" s="25">
        <v>97.47</v>
      </c>
      <c r="CA7" s="25">
        <v>302.63</v>
      </c>
      <c r="CB7" s="25">
        <v>295.72000000000003</v>
      </c>
      <c r="CC7" s="25">
        <v>256.05</v>
      </c>
      <c r="CD7" s="25">
        <v>261.52</v>
      </c>
      <c r="CE7" s="25">
        <v>250.13</v>
      </c>
      <c r="CF7" s="25">
        <v>178.59</v>
      </c>
      <c r="CG7" s="25">
        <v>178.92</v>
      </c>
      <c r="CH7" s="25">
        <v>181.3</v>
      </c>
      <c r="CI7" s="25">
        <v>181.71</v>
      </c>
      <c r="CJ7" s="25">
        <v>188.51</v>
      </c>
      <c r="CK7" s="25">
        <v>174.75</v>
      </c>
      <c r="CL7" s="25">
        <v>73.06</v>
      </c>
      <c r="CM7" s="25">
        <v>73.989999999999995</v>
      </c>
      <c r="CN7" s="25">
        <v>74.86</v>
      </c>
      <c r="CO7" s="25">
        <v>68.290000000000006</v>
      </c>
      <c r="CP7" s="25">
        <v>71</v>
      </c>
      <c r="CQ7" s="25">
        <v>55.03</v>
      </c>
      <c r="CR7" s="25">
        <v>55.14</v>
      </c>
      <c r="CS7" s="25">
        <v>55.89</v>
      </c>
      <c r="CT7" s="25">
        <v>55.72</v>
      </c>
      <c r="CU7" s="25">
        <v>55.31</v>
      </c>
      <c r="CV7" s="25">
        <v>59.97</v>
      </c>
      <c r="CW7" s="25">
        <v>83.53</v>
      </c>
      <c r="CX7" s="25">
        <v>81.3</v>
      </c>
      <c r="CY7" s="25">
        <v>81</v>
      </c>
      <c r="CZ7" s="25">
        <v>80.52</v>
      </c>
      <c r="DA7" s="25">
        <v>80.55</v>
      </c>
      <c r="DB7" s="25">
        <v>81.900000000000006</v>
      </c>
      <c r="DC7" s="25">
        <v>81.39</v>
      </c>
      <c r="DD7" s="25">
        <v>81.27</v>
      </c>
      <c r="DE7" s="25">
        <v>81.260000000000005</v>
      </c>
      <c r="DF7" s="25">
        <v>80.36</v>
      </c>
      <c r="DG7" s="25">
        <v>89.76</v>
      </c>
      <c r="DH7" s="25">
        <v>52.44</v>
      </c>
      <c r="DI7" s="25">
        <v>53.72</v>
      </c>
      <c r="DJ7" s="25">
        <v>55.33</v>
      </c>
      <c r="DK7" s="25">
        <v>56.34</v>
      </c>
      <c r="DL7" s="25">
        <v>57.71</v>
      </c>
      <c r="DM7" s="25">
        <v>48.87</v>
      </c>
      <c r="DN7" s="25">
        <v>49.92</v>
      </c>
      <c r="DO7" s="25">
        <v>50.63</v>
      </c>
      <c r="DP7" s="25">
        <v>51.29</v>
      </c>
      <c r="DQ7" s="25">
        <v>52.2</v>
      </c>
      <c r="DR7" s="25">
        <v>51.51</v>
      </c>
      <c r="DS7" s="25">
        <v>18.059999999999999</v>
      </c>
      <c r="DT7" s="25">
        <v>17.329999999999998</v>
      </c>
      <c r="DU7" s="25">
        <v>17.3</v>
      </c>
      <c r="DV7" s="25">
        <v>16.88</v>
      </c>
      <c r="DW7" s="25">
        <v>16.89</v>
      </c>
      <c r="DX7" s="25">
        <v>14.85</v>
      </c>
      <c r="DY7" s="25">
        <v>16.88</v>
      </c>
      <c r="DZ7" s="25">
        <v>18.28</v>
      </c>
      <c r="EA7" s="25">
        <v>19.61</v>
      </c>
      <c r="EB7" s="25">
        <v>20.73</v>
      </c>
      <c r="EC7" s="25">
        <v>23.75</v>
      </c>
      <c r="ED7" s="25">
        <v>0.26</v>
      </c>
      <c r="EE7" s="25">
        <v>0.28000000000000003</v>
      </c>
      <c r="EF7" s="25">
        <v>0.15</v>
      </c>
      <c r="EG7" s="25">
        <v>0.63</v>
      </c>
      <c r="EH7" s="25">
        <v>0.68</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2024-02-14T01:01:56Z</cp:lastPrinted>
  <dcterms:created xsi:type="dcterms:W3CDTF">2023-12-05T00:48:29Z</dcterms:created>
  <dcterms:modified xsi:type="dcterms:W3CDTF">2024-02-14T01:02:01Z</dcterms:modified>
  <cp:category/>
</cp:coreProperties>
</file>