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0.33.29\課共通nas\50財務\02公営企業会計\01_決算状況調査\①全般\R5実施・公営企業決算統計関係\17 経営比較分析表\01 公営企業に係る経営比較分析表(令和4年度決算）の分析等について\03 市町村回答\04_気仙沼市★★\"/>
    </mc:Choice>
  </mc:AlternateContent>
  <workbookProtection workbookAlgorithmName="SHA-512" workbookHashValue="wNAfuB85HCh63K8VTvuA0TefKVS6khXa2zL/O3rvpBP/NvgKYG2xJamEK4l1w4IaoYvgCImrTJwocGRsOUBMQQ==" workbookSaltValue="tOoPGQ0mIy8TyR4l0ixBKg==" workbookSpinCount="100000" lockStructure="1"/>
  <bookViews>
    <workbookView xWindow="0" yWindow="0" windowWidth="28800" windowHeight="1221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B8" i="4"/>
  <c r="AT8" i="4"/>
  <c r="AL8" i="4"/>
  <c r="AD8" i="4"/>
  <c r="W8" i="4"/>
  <c r="P8" i="4"/>
  <c r="I8" i="4"/>
  <c r="B8" i="4"/>
  <c r="B6" i="4"/>
</calcChain>
</file>

<file path=xl/sharedStrings.xml><?xml version="1.0" encoding="utf-8"?>
<sst xmlns="http://schemas.openxmlformats.org/spreadsheetml/2006/main" count="272" uniqueCount="113">
  <si>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</si>
  <si>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</si>
  <si>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</si>
  <si>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</si>
  <si>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</si>
  <si>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</si>
  <si>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</si>
  <si>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</si>
  <si>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</si>
  <si>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</si>
  <si>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</si>
  <si>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</si>
  <si>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</si>
  <si>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</si>
  <si>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</si>
  <si>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</si>
  <si>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</si>
  <si>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</si>
  <si>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</si>
  <si>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</si>
  <si>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</si>
  <si>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</si>
  <si>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</si>
  <si>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</si>
  <si>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</si>
  <si>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</si>
  <si>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</si>
  <si>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</si>
  <si>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</si>
  <si>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</si>
  <si>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</si>
  <si>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</si>
  <si>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</si>
  <si>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</si>
  <si>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</si>
  <si>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</si>
  <si>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</si>
  <si>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</si>
  <si>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</si>
  <si>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</si>
  <si>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</si>
  <si>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</si>
  <si>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</si>
  <si>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</si>
  <si>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</si>
  <si>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</si>
  <si>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</si>
  <si>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</si>
  <si>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</si>
  <si>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</si>
  <si>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</si>
  <si>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</si>
  <si>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</si>
  <si>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</si>
  <si>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</si>
  <si>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</si>
  <si>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</si>
  <si>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</si>
  <si>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</si>
  <si>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</si>
  <si>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</si>
  <si>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</si>
  <si>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</si>
  <si>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</si>
  <si>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</si>
  <si>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</si>
  <si>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</si>
  <si>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</si>
  <si>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</si>
  <si>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</si>
  <si>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</si>
  <si>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</si>
  <si>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</si>
  <si>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</si>
  <si>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</si>
  <si>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</si>
  <si>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</si>
  <si>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</si>
  <si>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</si>
  <si>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</si>
  <si>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</si>
  <si>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</si>
  <si>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</si>
  <si>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</si>
  <si>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</si>
  <si>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</si>
  <si>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</si>
  <si>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</si>
  <si>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</si>
  <si>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</si>
  <si>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</si>
  <si>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</si>
  <si>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</si>
  <si>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気仙沼市</t>
  </si>
  <si>
    <t>法適用</t>
  </si>
  <si>
    <t>水道事業</t>
  </si>
  <si>
    <t>簡易水道事業</t>
  </si>
  <si>
    <t>C4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</si>
  <si>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</si>
  <si>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</si>
  <si>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</si>
  <si>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</si>
  <si>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</si>
  <si>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</si>
  <si>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</si>
  <si>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</si>
  <si>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</si>
  <si>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</si>
  <si>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</si>
  <si>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</si>
  <si>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①有形固定資産減価償却率は類似団体平均より低い状況にあるが，経年化率が高い水準となっているため引き続き計画的な更新を行う。
②布設から40年以上経過している管路を中心に更新を行っているが，依然として老朽管が多いため，管路経年化率は高い水準にある。
③管路更新率については、4年度の事業を繰越したことにより数値は出ていない。前年度までの数値は類似団体よりも高い水準にあり。今後も計画的に更新を行う。</t>
    <rPh sb="1" eb="7">
      <t>ユウケイコテイシサン</t>
    </rPh>
    <rPh sb="7" eb="11">
      <t>ゲンカショウキャク</t>
    </rPh>
    <rPh sb="11" eb="12">
      <t>リツ</t>
    </rPh>
    <rPh sb="13" eb="17">
      <t>ルイジダンタイ</t>
    </rPh>
    <rPh sb="17" eb="19">
      <t>ヘイキン</t>
    </rPh>
    <rPh sb="21" eb="22">
      <t>ヒク</t>
    </rPh>
    <rPh sb="23" eb="25">
      <t>ジョウキョウ</t>
    </rPh>
    <rPh sb="30" eb="34">
      <t>ケイネンカリツ</t>
    </rPh>
    <rPh sb="35" eb="36">
      <t>タカ</t>
    </rPh>
    <rPh sb="37" eb="39">
      <t>スイジュン</t>
    </rPh>
    <rPh sb="47" eb="48">
      <t>ヒ</t>
    </rPh>
    <rPh sb="49" eb="50">
      <t>ツヅ</t>
    </rPh>
    <rPh sb="51" eb="54">
      <t>ケイカクテキ</t>
    </rPh>
    <rPh sb="55" eb="57">
      <t>コウシン</t>
    </rPh>
    <rPh sb="58" eb="59">
      <t>オコナ</t>
    </rPh>
    <rPh sb="63" eb="65">
      <t>フセツ</t>
    </rPh>
    <rPh sb="69" eb="72">
      <t>ネンイジョウ</t>
    </rPh>
    <rPh sb="72" eb="74">
      <t>ケイカ</t>
    </rPh>
    <rPh sb="78" eb="80">
      <t>カンロ</t>
    </rPh>
    <rPh sb="81" eb="83">
      <t>チュウシン</t>
    </rPh>
    <rPh sb="84" eb="86">
      <t>コウシン</t>
    </rPh>
    <rPh sb="87" eb="88">
      <t>オコナ</t>
    </rPh>
    <rPh sb="94" eb="96">
      <t>イゼン</t>
    </rPh>
    <rPh sb="99" eb="102">
      <t>ロウキュウカン</t>
    </rPh>
    <rPh sb="103" eb="104">
      <t>オオ</t>
    </rPh>
    <rPh sb="108" eb="114">
      <t>カンロケイネンカリツ</t>
    </rPh>
    <rPh sb="115" eb="116">
      <t>タカ</t>
    </rPh>
    <rPh sb="117" eb="119">
      <t>スイジュン</t>
    </rPh>
    <rPh sb="125" eb="130">
      <t>カンロコウシンリツ</t>
    </rPh>
    <rPh sb="137" eb="139">
      <t>ネンド</t>
    </rPh>
    <rPh sb="140" eb="142">
      <t>ジギョウ</t>
    </rPh>
    <rPh sb="143" eb="144">
      <t>ク</t>
    </rPh>
    <rPh sb="144" eb="145">
      <t>コ</t>
    </rPh>
    <rPh sb="152" eb="154">
      <t>スウチ</t>
    </rPh>
    <rPh sb="155" eb="156">
      <t>デ</t>
    </rPh>
    <rPh sb="161" eb="164">
      <t>ゼンネンド</t>
    </rPh>
    <rPh sb="167" eb="169">
      <t>スウチ</t>
    </rPh>
    <rPh sb="170" eb="174">
      <t>ルイジダンタイ</t>
    </rPh>
    <rPh sb="177" eb="178">
      <t>タカ</t>
    </rPh>
    <rPh sb="179" eb="181">
      <t>スイジュン</t>
    </rPh>
    <rPh sb="185" eb="187">
      <t>コンゴ</t>
    </rPh>
    <rPh sb="188" eb="191">
      <t>ケイカクテキ</t>
    </rPh>
    <rPh sb="192" eb="194">
      <t>コウシン</t>
    </rPh>
    <rPh sb="195" eb="196">
      <t>オコナ</t>
    </rPh>
    <phoneticPr fontId="4"/>
  </si>
  <si>
    <t>　管路更新及び漏水調査を並行して実施しているが，老朽管からの漏水が多く有収率は未だ低い水準となっている。漏水の多い老朽管の更新を計画的に行うことで，有収率の向上と安定供給に努める。
　また，人口減少により水需要や料金収入の減少が見込まれる。
　経営状況のより的確な把握に努めるとともに，経営戦略に則り，効率的な運営及び施設の更新を行い，費用削減や将来的な上水道への統合を視野に入れながら，経営の健全化を図る。</t>
    <rPh sb="148" eb="149">
      <t>ノット</t>
    </rPh>
    <rPh sb="157" eb="158">
      <t>オヨ</t>
    </rPh>
    <rPh sb="159" eb="161">
      <t>シセツ</t>
    </rPh>
    <rPh sb="162" eb="164">
      <t>コウシン</t>
    </rPh>
    <rPh sb="165" eb="166">
      <t>オコナ</t>
    </rPh>
    <phoneticPr fontId="4"/>
  </si>
  <si>
    <t>　令和２年度から地方公営企業法の適用により公営企業会計へ移行した。
①令和3年11月請求分からの水道料金改定により料金収入が増加したものの、人口減少などに伴い使用水量は減少しており、料金収入だけでは経営が成り立たないため，一般会計からの繰入を行っている状況にあり、経常収支は赤字となっている，
②累積欠損金比率は，全国平均・類似団体平均よりも高い水準にあり，経営の改善に努める必要がある。
③流動比率は100％を下回っており，主に企業債の償還によるものである。企業債残高については，老朽管路の更新事業として企業債の借入を行っていることから増加傾向となっている。将来的な負担増にならないように，一般会計からの繰入金と企業債借入のバランスを踏まえた効率的な投資を行い，有収率の向上と経営改善を図る。
④企業債残高対給水収益比率は類似団体の平均値を上回っており，建設改良事業の財源として企業債以外の補助金の財源確保に努める。
⑤料金回収率は100％を下回っているものの，料金改定により改善傾向であり，類似団体平均からは上回っている。
⑥給水原価は給水に要する費用に対して有収水量が減少傾向であることから高い水準にある。
⑦施設利用率は類似団体を上回っているものの今後の人口動態を注視し適切な施設管理を行う。
⑧有収率は類似団体と比べて低い水準にある。管路の老朽化による漏水が著しく，管路の布設替等を行い有収率の向上に努める。</t>
    <rPh sb="35" eb="37">
      <t>レイワ</t>
    </rPh>
    <rPh sb="38" eb="39">
      <t>ネン</t>
    </rPh>
    <rPh sb="41" eb="42">
      <t>ガツ</t>
    </rPh>
    <rPh sb="42" eb="44">
      <t>セイキュウ</t>
    </rPh>
    <rPh sb="44" eb="45">
      <t>ブン</t>
    </rPh>
    <rPh sb="48" eb="50">
      <t>スイドウ</t>
    </rPh>
    <rPh sb="50" eb="52">
      <t>リョウキン</t>
    </rPh>
    <rPh sb="52" eb="54">
      <t>カイテイ</t>
    </rPh>
    <rPh sb="57" eb="59">
      <t>リョウキン</t>
    </rPh>
    <rPh sb="59" eb="61">
      <t>シュウニュウ</t>
    </rPh>
    <rPh sb="62" eb="64">
      <t>ゾウカ</t>
    </rPh>
    <rPh sb="70" eb="72">
      <t>ジンコウ</t>
    </rPh>
    <rPh sb="72" eb="74">
      <t>ゲンショウ</t>
    </rPh>
    <rPh sb="77" eb="78">
      <t>トモナ</t>
    </rPh>
    <rPh sb="79" eb="81">
      <t>シヨウ</t>
    </rPh>
    <rPh sb="81" eb="83">
      <t>スイリョウ</t>
    </rPh>
    <rPh sb="84" eb="86">
      <t>ゲンショウ</t>
    </rPh>
    <rPh sb="132" eb="136">
      <t>ケイジョウシュウシ</t>
    </rPh>
    <rPh sb="137" eb="139">
      <t>アカジ</t>
    </rPh>
    <rPh sb="173" eb="175">
      <t>スイジュン</t>
    </rPh>
    <rPh sb="179" eb="181">
      <t>ケイエイ</t>
    </rPh>
    <rPh sb="182" eb="184">
      <t>カイゼン</t>
    </rPh>
    <rPh sb="185" eb="186">
      <t>ツト</t>
    </rPh>
    <rPh sb="188" eb="190">
      <t>ヒツヨウ</t>
    </rPh>
    <rPh sb="196" eb="200">
      <t>リュウドウヒリツ</t>
    </rPh>
    <rPh sb="206" eb="208">
      <t>シタマワ</t>
    </rPh>
    <rPh sb="213" eb="214">
      <t>オモ</t>
    </rPh>
    <rPh sb="215" eb="218">
      <t>キギョウサイ</t>
    </rPh>
    <rPh sb="219" eb="221">
      <t>ショウカン</t>
    </rPh>
    <rPh sb="296" eb="298">
      <t>イッパン</t>
    </rPh>
    <rPh sb="298" eb="300">
      <t>カイケイ</t>
    </rPh>
    <rPh sb="303" eb="305">
      <t>クリイレ</t>
    </rPh>
    <rPh sb="305" eb="306">
      <t>キン</t>
    </rPh>
    <rPh sb="307" eb="309">
      <t>キギョウ</t>
    </rPh>
    <rPh sb="309" eb="310">
      <t>サイ</t>
    </rPh>
    <rPh sb="310" eb="312">
      <t>カリイレ</t>
    </rPh>
    <rPh sb="349" eb="351">
      <t>キギョウ</t>
    </rPh>
    <rPh sb="351" eb="352">
      <t>サイ</t>
    </rPh>
    <rPh sb="352" eb="354">
      <t>ザンダカ</t>
    </rPh>
    <rPh sb="354" eb="355">
      <t>タイ</t>
    </rPh>
    <rPh sb="355" eb="357">
      <t>キュウスイ</t>
    </rPh>
    <rPh sb="357" eb="359">
      <t>シュウエキ</t>
    </rPh>
    <rPh sb="359" eb="361">
      <t>ヒリツ</t>
    </rPh>
    <rPh sb="362" eb="364">
      <t>ルイジ</t>
    </rPh>
    <rPh sb="364" eb="366">
      <t>ダンタイ</t>
    </rPh>
    <rPh sb="367" eb="370">
      <t>ヘイキンチ</t>
    </rPh>
    <rPh sb="371" eb="373">
      <t>ウワマワ</t>
    </rPh>
    <rPh sb="422" eb="424">
      <t>シタマワ</t>
    </rPh>
    <rPh sb="432" eb="434">
      <t>リョウキン</t>
    </rPh>
    <rPh sb="434" eb="436">
      <t>カイテイ</t>
    </rPh>
    <rPh sb="439" eb="441">
      <t>カイゼン</t>
    </rPh>
    <rPh sb="441" eb="443">
      <t>ケイコウ</t>
    </rPh>
    <rPh sb="447" eb="449">
      <t>ルイジ</t>
    </rPh>
    <rPh sb="449" eb="451">
      <t>ダンタイ</t>
    </rPh>
    <rPh sb="451" eb="453">
      <t>ヘイキン</t>
    </rPh>
    <rPh sb="456" eb="458">
      <t>ウワマワ</t>
    </rPh>
    <rPh sb="470" eb="472">
      <t>キュウスイ</t>
    </rPh>
    <rPh sb="473" eb="474">
      <t>ヨウ</t>
    </rPh>
    <rPh sb="476" eb="478">
      <t>ヒヨウ</t>
    </rPh>
    <rPh sb="498" eb="499">
      <t>タカ</t>
    </rPh>
    <rPh sb="500" eb="502">
      <t>スイジュン</t>
    </rPh>
    <rPh sb="508" eb="510">
      <t>シセツ</t>
    </rPh>
    <rPh sb="510" eb="512">
      <t>リヨウ</t>
    </rPh>
    <rPh sb="512" eb="513">
      <t>リツ</t>
    </rPh>
    <rPh sb="514" eb="516">
      <t>ルイジ</t>
    </rPh>
    <rPh sb="516" eb="518">
      <t>ダンタイ</t>
    </rPh>
    <rPh sb="519" eb="521">
      <t>ウワマワ</t>
    </rPh>
    <rPh sb="528" eb="530">
      <t>コンゴ</t>
    </rPh>
    <rPh sb="531" eb="535">
      <t>ジンコウドウタイ</t>
    </rPh>
    <rPh sb="536" eb="538">
      <t>チュウシ</t>
    </rPh>
    <rPh sb="539" eb="541">
      <t>テキセツ</t>
    </rPh>
    <rPh sb="542" eb="544">
      <t>シセツ</t>
    </rPh>
    <rPh sb="544" eb="546">
      <t>カンリ</t>
    </rPh>
    <rPh sb="547" eb="548">
      <t>オコナ</t>
    </rPh>
    <rPh sb="552" eb="555">
      <t>ユウシュウリツ</t>
    </rPh>
    <rPh sb="556" eb="560">
      <t>ルイジダンタイ</t>
    </rPh>
    <rPh sb="561" eb="562">
      <t>クラ</t>
    </rPh>
    <rPh sb="564" eb="565">
      <t>ヒク</t>
    </rPh>
    <rPh sb="566" eb="568">
      <t>スイジュン</t>
    </rPh>
    <rPh sb="572" eb="574">
      <t>カンロ</t>
    </rPh>
    <rPh sb="575" eb="578">
      <t>ロウキュウカ</t>
    </rPh>
    <rPh sb="581" eb="583">
      <t>ロウスイ</t>
    </rPh>
    <rPh sb="584" eb="585">
      <t>イチジル</t>
    </rPh>
    <rPh sb="588" eb="590">
      <t>カンロ</t>
    </rPh>
    <rPh sb="591" eb="594">
      <t>フセツカ</t>
    </rPh>
    <rPh sb="594" eb="595">
      <t>トウ</t>
    </rPh>
    <rPh sb="596" eb="597">
      <t>オコナ</t>
    </rPh>
    <rPh sb="598" eb="601">
      <t>ユウシュウリツ</t>
    </rPh>
    <rPh sb="602" eb="604">
      <t>コウジョウ</t>
    </rPh>
    <rPh sb="605" eb="606">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</si>
</sst>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16"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c:v>
                </c:pt>
                <c:pt idx="1">
                  <c:v>0</c:v>
                </c:pt>
                <c:pt idx="2">
                  <c:v>1.1200000000000001</c:v>
                </c:pt>
                <c:pt idx="3">
                  <c:v>1.39</c:v>
                </c:pt>
                <c:pt idx="4" formatCode="#,##0.00;&quot;△&quot;#,##0.00">
                  <c:v>0</c:v>
                </c:pt>
              </c:numCache>
            </c:numRef>
          </c:val>
          <c:extLst>
            <c:ext xmlns:c16="http://schemas.microsoft.com/office/drawing/2014/chart" uri="{C3380CC4-5D6E-409C-BE32-E72D297353CC}">
              <c16:uniqueId val="{00000000-FAFD-4A85-B583-60A12F9A2C46}"/>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0.96</c:v>
                </c:pt>
                <c:pt idx="3">
                  <c:v>0.37</c:v>
                </c:pt>
                <c:pt idx="4">
                  <c:v>0.23</c:v>
                </c:pt>
              </c:numCache>
            </c:numRef>
          </c:val>
          <c:smooth val="0"/>
          <c:extLst>
            <c:ext xmlns:c16="http://schemas.microsoft.com/office/drawing/2014/chart" uri="{C3380CC4-5D6E-409C-BE32-E72D297353CC}">
              <c16:uniqueId val="{00000001-FAFD-4A85-B583-60A12F9A2C46}"/>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0</c:v>
                </c:pt>
                <c:pt idx="1">
                  <c:v>0</c:v>
                </c:pt>
                <c:pt idx="2">
                  <c:v>72.069999999999993</c:v>
                </c:pt>
                <c:pt idx="3">
                  <c:v>70.680000000000007</c:v>
                </c:pt>
                <c:pt idx="4">
                  <c:v>72.180000000000007</c:v>
                </c:pt>
              </c:numCache>
            </c:numRef>
          </c:val>
          <c:extLst>
            <c:ext xmlns:c16="http://schemas.microsoft.com/office/drawing/2014/chart" uri="{C3380CC4-5D6E-409C-BE32-E72D297353CC}">
              <c16:uniqueId val="{00000000-0C70-42AA-9EBC-0E68ADA7397B}"/>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0</c:v>
                </c:pt>
                <c:pt idx="2">
                  <c:v>51.52</c:v>
                </c:pt>
                <c:pt idx="3">
                  <c:v>48.75</c:v>
                </c:pt>
                <c:pt idx="4">
                  <c:v>50.95</c:v>
                </c:pt>
              </c:numCache>
            </c:numRef>
          </c:val>
          <c:smooth val="0"/>
          <c:extLst>
            <c:ext xmlns:c16="http://schemas.microsoft.com/office/drawing/2014/chart" uri="{C3380CC4-5D6E-409C-BE32-E72D297353CC}">
              <c16:uniqueId val="{00000001-0C70-42AA-9EBC-0E68ADA7397B}"/>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0</c:v>
                </c:pt>
                <c:pt idx="1">
                  <c:v>0</c:v>
                </c:pt>
                <c:pt idx="2">
                  <c:v>59.09</c:v>
                </c:pt>
                <c:pt idx="3">
                  <c:v>58.04</c:v>
                </c:pt>
                <c:pt idx="4">
                  <c:v>55.23</c:v>
                </c:pt>
              </c:numCache>
            </c:numRef>
          </c:val>
          <c:extLst>
            <c:ext xmlns:c16="http://schemas.microsoft.com/office/drawing/2014/chart" uri="{C3380CC4-5D6E-409C-BE32-E72D297353CC}">
              <c16:uniqueId val="{00000000-6345-4404-9719-998939E7D160}"/>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0</c:v>
                </c:pt>
                <c:pt idx="2">
                  <c:v>61.29</c:v>
                </c:pt>
                <c:pt idx="3">
                  <c:v>60.88</c:v>
                </c:pt>
                <c:pt idx="4">
                  <c:v>61</c:v>
                </c:pt>
              </c:numCache>
            </c:numRef>
          </c:val>
          <c:smooth val="0"/>
          <c:extLst>
            <c:ext xmlns:c16="http://schemas.microsoft.com/office/drawing/2014/chart" uri="{C3380CC4-5D6E-409C-BE32-E72D297353CC}">
              <c16:uniqueId val="{00000001-6345-4404-9719-998939E7D160}"/>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0</c:v>
                </c:pt>
                <c:pt idx="1">
                  <c:v>0</c:v>
                </c:pt>
                <c:pt idx="2">
                  <c:v>100.21</c:v>
                </c:pt>
                <c:pt idx="3">
                  <c:v>93.73</c:v>
                </c:pt>
                <c:pt idx="4">
                  <c:v>91.06</c:v>
                </c:pt>
              </c:numCache>
            </c:numRef>
          </c:val>
          <c:extLst>
            <c:ext xmlns:c16="http://schemas.microsoft.com/office/drawing/2014/chart" uri="{C3380CC4-5D6E-409C-BE32-E72D297353CC}">
              <c16:uniqueId val="{00000000-6261-4D20-88AE-B7EE73A6FA1D}"/>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0</c:v>
                </c:pt>
                <c:pt idx="2">
                  <c:v>97.61</c:v>
                </c:pt>
                <c:pt idx="3">
                  <c:v>98.78</c:v>
                </c:pt>
                <c:pt idx="4">
                  <c:v>101.23</c:v>
                </c:pt>
              </c:numCache>
            </c:numRef>
          </c:val>
          <c:smooth val="0"/>
          <c:extLst>
            <c:ext xmlns:c16="http://schemas.microsoft.com/office/drawing/2014/chart" uri="{C3380CC4-5D6E-409C-BE32-E72D297353CC}">
              <c16:uniqueId val="{00000001-6261-4D20-88AE-B7EE73A6FA1D}"/>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0</c:v>
                </c:pt>
                <c:pt idx="1">
                  <c:v>0</c:v>
                </c:pt>
                <c:pt idx="2">
                  <c:v>4.57</c:v>
                </c:pt>
                <c:pt idx="3">
                  <c:v>8.77</c:v>
                </c:pt>
                <c:pt idx="4">
                  <c:v>12.76</c:v>
                </c:pt>
              </c:numCache>
            </c:numRef>
          </c:val>
          <c:extLst>
            <c:ext xmlns:c16="http://schemas.microsoft.com/office/drawing/2014/chart" uri="{C3380CC4-5D6E-409C-BE32-E72D297353CC}">
              <c16:uniqueId val="{00000000-FADD-4B01-BCA5-02EAEAD96E33}"/>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0</c:v>
                </c:pt>
                <c:pt idx="2">
                  <c:v>24.16</c:v>
                </c:pt>
                <c:pt idx="3">
                  <c:v>29.81</c:v>
                </c:pt>
                <c:pt idx="4">
                  <c:v>30.82</c:v>
                </c:pt>
              </c:numCache>
            </c:numRef>
          </c:val>
          <c:smooth val="0"/>
          <c:extLst>
            <c:ext xmlns:c16="http://schemas.microsoft.com/office/drawing/2014/chart" uri="{C3380CC4-5D6E-409C-BE32-E72D297353CC}">
              <c16:uniqueId val="{00000001-FADD-4B01-BCA5-02EAEAD96E33}"/>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0</c:v>
                </c:pt>
                <c:pt idx="1">
                  <c:v>0</c:v>
                </c:pt>
                <c:pt idx="2">
                  <c:v>41.93</c:v>
                </c:pt>
                <c:pt idx="3">
                  <c:v>42.02</c:v>
                </c:pt>
                <c:pt idx="4">
                  <c:v>40.11</c:v>
                </c:pt>
              </c:numCache>
            </c:numRef>
          </c:val>
          <c:extLst>
            <c:ext xmlns:c16="http://schemas.microsoft.com/office/drawing/2014/chart" uri="{C3380CC4-5D6E-409C-BE32-E72D297353CC}">
              <c16:uniqueId val="{00000000-F4C0-4287-B54A-EBD84799FC24}"/>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18.829999999999998</c:v>
                </c:pt>
                <c:pt idx="3">
                  <c:v>18.05</c:v>
                </c:pt>
                <c:pt idx="4">
                  <c:v>14.28</c:v>
                </c:pt>
              </c:numCache>
            </c:numRef>
          </c:val>
          <c:smooth val="0"/>
          <c:extLst>
            <c:ext xmlns:c16="http://schemas.microsoft.com/office/drawing/2014/chart" uri="{C3380CC4-5D6E-409C-BE32-E72D297353CC}">
              <c16:uniqueId val="{00000001-F4C0-4287-B54A-EBD84799FC24}"/>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364.62</c:v>
                </c:pt>
                <c:pt idx="3">
                  <c:v>370.81</c:v>
                </c:pt>
                <c:pt idx="4">
                  <c:v>361.93</c:v>
                </c:pt>
              </c:numCache>
            </c:numRef>
          </c:val>
          <c:extLst>
            <c:ext xmlns:c16="http://schemas.microsoft.com/office/drawing/2014/chart" uri="{C3380CC4-5D6E-409C-BE32-E72D297353CC}">
              <c16:uniqueId val="{00000000-3065-45AC-A5F2-C3864AA1D297}"/>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143.65</c:v>
                </c:pt>
                <c:pt idx="3">
                  <c:v>155.82</c:v>
                </c:pt>
                <c:pt idx="4">
                  <c:v>155.18</c:v>
                </c:pt>
              </c:numCache>
            </c:numRef>
          </c:val>
          <c:smooth val="0"/>
          <c:extLst>
            <c:ext xmlns:c16="http://schemas.microsoft.com/office/drawing/2014/chart" uri="{C3380CC4-5D6E-409C-BE32-E72D297353CC}">
              <c16:uniqueId val="{00000001-3065-45AC-A5F2-C3864AA1D297}"/>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0</c:v>
                </c:pt>
                <c:pt idx="1">
                  <c:v>0</c:v>
                </c:pt>
                <c:pt idx="2">
                  <c:v>83.95</c:v>
                </c:pt>
                <c:pt idx="3">
                  <c:v>84.74</c:v>
                </c:pt>
                <c:pt idx="4">
                  <c:v>89.06</c:v>
                </c:pt>
              </c:numCache>
            </c:numRef>
          </c:val>
          <c:extLst>
            <c:ext xmlns:c16="http://schemas.microsoft.com/office/drawing/2014/chart" uri="{C3380CC4-5D6E-409C-BE32-E72D297353CC}">
              <c16:uniqueId val="{00000000-38BB-447A-9242-E8D0F641EAA3}"/>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0</c:v>
                </c:pt>
                <c:pt idx="2">
                  <c:v>94.01</c:v>
                </c:pt>
                <c:pt idx="3">
                  <c:v>111.08</c:v>
                </c:pt>
                <c:pt idx="4">
                  <c:v>118.28</c:v>
                </c:pt>
              </c:numCache>
            </c:numRef>
          </c:val>
          <c:smooth val="0"/>
          <c:extLst>
            <c:ext xmlns:c16="http://schemas.microsoft.com/office/drawing/2014/chart" uri="{C3380CC4-5D6E-409C-BE32-E72D297353CC}">
              <c16:uniqueId val="{00000001-38BB-447A-9242-E8D0F641EAA3}"/>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0</c:v>
                </c:pt>
                <c:pt idx="1">
                  <c:v>0</c:v>
                </c:pt>
                <c:pt idx="2">
                  <c:v>1651.81</c:v>
                </c:pt>
                <c:pt idx="3">
                  <c:v>1740.29</c:v>
                </c:pt>
                <c:pt idx="4">
                  <c:v>1573.28</c:v>
                </c:pt>
              </c:numCache>
            </c:numRef>
          </c:val>
          <c:extLst>
            <c:ext xmlns:c16="http://schemas.microsoft.com/office/drawing/2014/chart" uri="{C3380CC4-5D6E-409C-BE32-E72D297353CC}">
              <c16:uniqueId val="{00000000-E354-4520-A0E0-D5DD0863FAE5}"/>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0</c:v>
                </c:pt>
                <c:pt idx="2">
                  <c:v>1421.84</c:v>
                </c:pt>
                <c:pt idx="3">
                  <c:v>1596.62</c:v>
                </c:pt>
                <c:pt idx="4">
                  <c:v>1456.79</c:v>
                </c:pt>
              </c:numCache>
            </c:numRef>
          </c:val>
          <c:smooth val="0"/>
          <c:extLst>
            <c:ext xmlns:c16="http://schemas.microsoft.com/office/drawing/2014/chart" uri="{C3380CC4-5D6E-409C-BE32-E72D297353CC}">
              <c16:uniqueId val="{00000001-E354-4520-A0E0-D5DD0863FAE5}"/>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0</c:v>
                </c:pt>
                <c:pt idx="1">
                  <c:v>0</c:v>
                </c:pt>
                <c:pt idx="2">
                  <c:v>36.54</c:v>
                </c:pt>
                <c:pt idx="3">
                  <c:v>38.89</c:v>
                </c:pt>
                <c:pt idx="4">
                  <c:v>46.95</c:v>
                </c:pt>
              </c:numCache>
            </c:numRef>
          </c:val>
          <c:extLst>
            <c:ext xmlns:c16="http://schemas.microsoft.com/office/drawing/2014/chart" uri="{C3380CC4-5D6E-409C-BE32-E72D297353CC}">
              <c16:uniqueId val="{00000000-5E05-41E9-BD59-C15FF0717A6A}"/>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35.72</c:v>
                </c:pt>
                <c:pt idx="3">
                  <c:v>33.659999999999997</c:v>
                </c:pt>
                <c:pt idx="4">
                  <c:v>35.33</c:v>
                </c:pt>
              </c:numCache>
            </c:numRef>
          </c:val>
          <c:smooth val="0"/>
          <c:extLst>
            <c:ext xmlns:c16="http://schemas.microsoft.com/office/drawing/2014/chart" uri="{C3380CC4-5D6E-409C-BE32-E72D297353CC}">
              <c16:uniqueId val="{00000001-5E05-41E9-BD59-C15FF0717A6A}"/>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0</c:v>
                </c:pt>
                <c:pt idx="1">
                  <c:v>0</c:v>
                </c:pt>
                <c:pt idx="2">
                  <c:v>543.59</c:v>
                </c:pt>
                <c:pt idx="3">
                  <c:v>534.15</c:v>
                </c:pt>
                <c:pt idx="4">
                  <c:v>471.62</c:v>
                </c:pt>
              </c:numCache>
            </c:numRef>
          </c:val>
          <c:extLst>
            <c:ext xmlns:c16="http://schemas.microsoft.com/office/drawing/2014/chart" uri="{C3380CC4-5D6E-409C-BE32-E72D297353CC}">
              <c16:uniqueId val="{00000000-E35A-45AD-B3AE-D8DBD9C8CB86}"/>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0</c:v>
                </c:pt>
                <c:pt idx="2">
                  <c:v>471.3</c:v>
                </c:pt>
                <c:pt idx="3">
                  <c:v>506.68</c:v>
                </c:pt>
                <c:pt idx="4">
                  <c:v>491.45</c:v>
                </c:pt>
              </c:numCache>
            </c:numRef>
          </c:val>
          <c:smooth val="0"/>
          <c:extLst>
            <c:ext xmlns:c16="http://schemas.microsoft.com/office/drawing/2014/chart" uri="{C3380CC4-5D6E-409C-BE32-E72D297353CC}">
              <c16:uniqueId val="{00000001-E35A-45AD-B3AE-D8DBD9C8CB86}"/>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【104.96】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【195.24】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【1,090.93】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【73.88】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【52.36】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【39.30】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【18.76】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P16" zoomScale="70" zoomScaleNormal="7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宮城県　気仙沼市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簡易水道事業</v>
      </c>
      <c r="Q8" s="44"/>
      <c r="R8" s="44"/>
      <c r="S8" s="44"/>
      <c r="T8" s="44"/>
      <c r="U8" s="44"/>
      <c r="V8" s="44"/>
      <c r="W8" s="44" t="str">
        <f>データ!$L$6</f>
        <v>C4</v>
      </c>
      <c r="X8" s="44"/>
      <c r="Y8" s="44"/>
      <c r="Z8" s="44"/>
      <c r="AA8" s="44"/>
      <c r="AB8" s="44"/>
      <c r="AC8" s="44"/>
      <c r="AD8" s="44" t="str">
        <f>データ!$M$6</f>
        <v>非設置</v>
      </c>
      <c r="AE8" s="44"/>
      <c r="AF8" s="44"/>
      <c r="AG8" s="44"/>
      <c r="AH8" s="44"/>
      <c r="AI8" s="44"/>
      <c r="AJ8" s="44"/>
      <c r="AK8" s="2"/>
      <c r="AL8" s="45">
        <f>データ!$R$6</f>
        <v>58926</v>
      </c>
      <c r="AM8" s="45"/>
      <c r="AN8" s="45"/>
      <c r="AO8" s="45"/>
      <c r="AP8" s="45"/>
      <c r="AQ8" s="45"/>
      <c r="AR8" s="45"/>
      <c r="AS8" s="45"/>
      <c r="AT8" s="46">
        <f>データ!$S$6</f>
        <v>332.44</v>
      </c>
      <c r="AU8" s="47"/>
      <c r="AV8" s="47"/>
      <c r="AW8" s="47"/>
      <c r="AX8" s="47"/>
      <c r="AY8" s="47"/>
      <c r="AZ8" s="47"/>
      <c r="BA8" s="47"/>
      <c r="BB8" s="48">
        <f>データ!$T$6</f>
        <v>177.25</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46.82</v>
      </c>
      <c r="J10" s="47"/>
      <c r="K10" s="47"/>
      <c r="L10" s="47"/>
      <c r="M10" s="47"/>
      <c r="N10" s="47"/>
      <c r="O10" s="81"/>
      <c r="P10" s="48">
        <f>データ!$P$6</f>
        <v>1.93</v>
      </c>
      <c r="Q10" s="48"/>
      <c r="R10" s="48"/>
      <c r="S10" s="48"/>
      <c r="T10" s="48"/>
      <c r="U10" s="48"/>
      <c r="V10" s="48"/>
      <c r="W10" s="45">
        <f>データ!$Q$6</f>
        <v>3674</v>
      </c>
      <c r="X10" s="45"/>
      <c r="Y10" s="45"/>
      <c r="Z10" s="45"/>
      <c r="AA10" s="45"/>
      <c r="AB10" s="45"/>
      <c r="AC10" s="45"/>
      <c r="AD10" s="2"/>
      <c r="AE10" s="2"/>
      <c r="AF10" s="2"/>
      <c r="AG10" s="2"/>
      <c r="AH10" s="2"/>
      <c r="AI10" s="2"/>
      <c r="AJ10" s="2"/>
      <c r="AK10" s="2"/>
      <c r="AL10" s="45">
        <f>データ!$U$6</f>
        <v>1126</v>
      </c>
      <c r="AM10" s="45"/>
      <c r="AN10" s="45"/>
      <c r="AO10" s="45"/>
      <c r="AP10" s="45"/>
      <c r="AQ10" s="45"/>
      <c r="AR10" s="45"/>
      <c r="AS10" s="45"/>
      <c r="AT10" s="46">
        <f>データ!$V$6</f>
        <v>6.89</v>
      </c>
      <c r="AU10" s="47"/>
      <c r="AV10" s="47"/>
      <c r="AW10" s="47"/>
      <c r="AX10" s="47"/>
      <c r="AY10" s="47"/>
      <c r="AZ10" s="47"/>
      <c r="BA10" s="47"/>
      <c r="BB10" s="48">
        <f>データ!$W$6</f>
        <v>163.43</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2" t="s">
        <v>112</v>
      </c>
      <c r="BM16" s="83"/>
      <c r="BN16" s="83"/>
      <c r="BO16" s="83"/>
      <c r="BP16" s="83"/>
      <c r="BQ16" s="83"/>
      <c r="BR16" s="83"/>
      <c r="BS16" s="83"/>
      <c r="BT16" s="83"/>
      <c r="BU16" s="83"/>
      <c r="BV16" s="83"/>
      <c r="BW16" s="83"/>
      <c r="BX16" s="83"/>
      <c r="BY16" s="83"/>
      <c r="BZ16" s="84"/>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2"/>
      <c r="BM17" s="83"/>
      <c r="BN17" s="83"/>
      <c r="BO17" s="83"/>
      <c r="BP17" s="83"/>
      <c r="BQ17" s="83"/>
      <c r="BR17" s="83"/>
      <c r="BS17" s="83"/>
      <c r="BT17" s="83"/>
      <c r="BU17" s="83"/>
      <c r="BV17" s="83"/>
      <c r="BW17" s="83"/>
      <c r="BX17" s="83"/>
      <c r="BY17" s="83"/>
      <c r="BZ17" s="84"/>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2"/>
      <c r="BM18" s="83"/>
      <c r="BN18" s="83"/>
      <c r="BO18" s="83"/>
      <c r="BP18" s="83"/>
      <c r="BQ18" s="83"/>
      <c r="BR18" s="83"/>
      <c r="BS18" s="83"/>
      <c r="BT18" s="83"/>
      <c r="BU18" s="83"/>
      <c r="BV18" s="83"/>
      <c r="BW18" s="83"/>
      <c r="BX18" s="83"/>
      <c r="BY18" s="83"/>
      <c r="BZ18" s="84"/>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2"/>
      <c r="BM19" s="83"/>
      <c r="BN19" s="83"/>
      <c r="BO19" s="83"/>
      <c r="BP19" s="83"/>
      <c r="BQ19" s="83"/>
      <c r="BR19" s="83"/>
      <c r="BS19" s="83"/>
      <c r="BT19" s="83"/>
      <c r="BU19" s="83"/>
      <c r="BV19" s="83"/>
      <c r="BW19" s="83"/>
      <c r="BX19" s="83"/>
      <c r="BY19" s="83"/>
      <c r="BZ19" s="84"/>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2"/>
      <c r="BM20" s="83"/>
      <c r="BN20" s="83"/>
      <c r="BO20" s="83"/>
      <c r="BP20" s="83"/>
      <c r="BQ20" s="83"/>
      <c r="BR20" s="83"/>
      <c r="BS20" s="83"/>
      <c r="BT20" s="83"/>
      <c r="BU20" s="83"/>
      <c r="BV20" s="83"/>
      <c r="BW20" s="83"/>
      <c r="BX20" s="83"/>
      <c r="BY20" s="83"/>
      <c r="BZ20" s="84"/>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2"/>
      <c r="BM21" s="83"/>
      <c r="BN21" s="83"/>
      <c r="BO21" s="83"/>
      <c r="BP21" s="83"/>
      <c r="BQ21" s="83"/>
      <c r="BR21" s="83"/>
      <c r="BS21" s="83"/>
      <c r="BT21" s="83"/>
      <c r="BU21" s="83"/>
      <c r="BV21" s="83"/>
      <c r="BW21" s="83"/>
      <c r="BX21" s="83"/>
      <c r="BY21" s="83"/>
      <c r="BZ21" s="84"/>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2"/>
      <c r="BM22" s="83"/>
      <c r="BN22" s="83"/>
      <c r="BO22" s="83"/>
      <c r="BP22" s="83"/>
      <c r="BQ22" s="83"/>
      <c r="BR22" s="83"/>
      <c r="BS22" s="83"/>
      <c r="BT22" s="83"/>
      <c r="BU22" s="83"/>
      <c r="BV22" s="83"/>
      <c r="BW22" s="83"/>
      <c r="BX22" s="83"/>
      <c r="BY22" s="83"/>
      <c r="BZ22" s="84"/>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2"/>
      <c r="BM23" s="83"/>
      <c r="BN23" s="83"/>
      <c r="BO23" s="83"/>
      <c r="BP23" s="83"/>
      <c r="BQ23" s="83"/>
      <c r="BR23" s="83"/>
      <c r="BS23" s="83"/>
      <c r="BT23" s="83"/>
      <c r="BU23" s="83"/>
      <c r="BV23" s="83"/>
      <c r="BW23" s="83"/>
      <c r="BX23" s="83"/>
      <c r="BY23" s="83"/>
      <c r="BZ23" s="84"/>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2"/>
      <c r="BM24" s="83"/>
      <c r="BN24" s="83"/>
      <c r="BO24" s="83"/>
      <c r="BP24" s="83"/>
      <c r="BQ24" s="83"/>
      <c r="BR24" s="83"/>
      <c r="BS24" s="83"/>
      <c r="BT24" s="83"/>
      <c r="BU24" s="83"/>
      <c r="BV24" s="83"/>
      <c r="BW24" s="83"/>
      <c r="BX24" s="83"/>
      <c r="BY24" s="83"/>
      <c r="BZ24" s="84"/>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2"/>
      <c r="BM25" s="83"/>
      <c r="BN25" s="83"/>
      <c r="BO25" s="83"/>
      <c r="BP25" s="83"/>
      <c r="BQ25" s="83"/>
      <c r="BR25" s="83"/>
      <c r="BS25" s="83"/>
      <c r="BT25" s="83"/>
      <c r="BU25" s="83"/>
      <c r="BV25" s="83"/>
      <c r="BW25" s="83"/>
      <c r="BX25" s="83"/>
      <c r="BY25" s="83"/>
      <c r="BZ25" s="84"/>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2"/>
      <c r="BM26" s="83"/>
      <c r="BN26" s="83"/>
      <c r="BO26" s="83"/>
      <c r="BP26" s="83"/>
      <c r="BQ26" s="83"/>
      <c r="BR26" s="83"/>
      <c r="BS26" s="83"/>
      <c r="BT26" s="83"/>
      <c r="BU26" s="83"/>
      <c r="BV26" s="83"/>
      <c r="BW26" s="83"/>
      <c r="BX26" s="83"/>
      <c r="BY26" s="83"/>
      <c r="BZ26" s="84"/>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2"/>
      <c r="BM27" s="83"/>
      <c r="BN27" s="83"/>
      <c r="BO27" s="83"/>
      <c r="BP27" s="83"/>
      <c r="BQ27" s="83"/>
      <c r="BR27" s="83"/>
      <c r="BS27" s="83"/>
      <c r="BT27" s="83"/>
      <c r="BU27" s="83"/>
      <c r="BV27" s="83"/>
      <c r="BW27" s="83"/>
      <c r="BX27" s="83"/>
      <c r="BY27" s="83"/>
      <c r="BZ27" s="84"/>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2"/>
      <c r="BM28" s="83"/>
      <c r="BN28" s="83"/>
      <c r="BO28" s="83"/>
      <c r="BP28" s="83"/>
      <c r="BQ28" s="83"/>
      <c r="BR28" s="83"/>
      <c r="BS28" s="83"/>
      <c r="BT28" s="83"/>
      <c r="BU28" s="83"/>
      <c r="BV28" s="83"/>
      <c r="BW28" s="83"/>
      <c r="BX28" s="83"/>
      <c r="BY28" s="83"/>
      <c r="BZ28" s="84"/>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2"/>
      <c r="BM29" s="83"/>
      <c r="BN29" s="83"/>
      <c r="BO29" s="83"/>
      <c r="BP29" s="83"/>
      <c r="BQ29" s="83"/>
      <c r="BR29" s="83"/>
      <c r="BS29" s="83"/>
      <c r="BT29" s="83"/>
      <c r="BU29" s="83"/>
      <c r="BV29" s="83"/>
      <c r="BW29" s="83"/>
      <c r="BX29" s="83"/>
      <c r="BY29" s="83"/>
      <c r="BZ29" s="84"/>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2"/>
      <c r="BM30" s="83"/>
      <c r="BN30" s="83"/>
      <c r="BO30" s="83"/>
      <c r="BP30" s="83"/>
      <c r="BQ30" s="83"/>
      <c r="BR30" s="83"/>
      <c r="BS30" s="83"/>
      <c r="BT30" s="83"/>
      <c r="BU30" s="83"/>
      <c r="BV30" s="83"/>
      <c r="BW30" s="83"/>
      <c r="BX30" s="83"/>
      <c r="BY30" s="83"/>
      <c r="BZ30" s="84"/>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2"/>
      <c r="BM31" s="83"/>
      <c r="BN31" s="83"/>
      <c r="BO31" s="83"/>
      <c r="BP31" s="83"/>
      <c r="BQ31" s="83"/>
      <c r="BR31" s="83"/>
      <c r="BS31" s="83"/>
      <c r="BT31" s="83"/>
      <c r="BU31" s="83"/>
      <c r="BV31" s="83"/>
      <c r="BW31" s="83"/>
      <c r="BX31" s="83"/>
      <c r="BY31" s="83"/>
      <c r="BZ31" s="84"/>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2"/>
      <c r="BM32" s="83"/>
      <c r="BN32" s="83"/>
      <c r="BO32" s="83"/>
      <c r="BP32" s="83"/>
      <c r="BQ32" s="83"/>
      <c r="BR32" s="83"/>
      <c r="BS32" s="83"/>
      <c r="BT32" s="83"/>
      <c r="BU32" s="83"/>
      <c r="BV32" s="83"/>
      <c r="BW32" s="83"/>
      <c r="BX32" s="83"/>
      <c r="BY32" s="83"/>
      <c r="BZ32" s="84"/>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2"/>
      <c r="BM33" s="83"/>
      <c r="BN33" s="83"/>
      <c r="BO33" s="83"/>
      <c r="BP33" s="83"/>
      <c r="BQ33" s="83"/>
      <c r="BR33" s="83"/>
      <c r="BS33" s="83"/>
      <c r="BT33" s="83"/>
      <c r="BU33" s="83"/>
      <c r="BV33" s="83"/>
      <c r="BW33" s="83"/>
      <c r="BX33" s="83"/>
      <c r="BY33" s="83"/>
      <c r="BZ33" s="84"/>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2"/>
      <c r="BM34" s="83"/>
      <c r="BN34" s="83"/>
      <c r="BO34" s="83"/>
      <c r="BP34" s="83"/>
      <c r="BQ34" s="83"/>
      <c r="BR34" s="83"/>
      <c r="BS34" s="83"/>
      <c r="BT34" s="83"/>
      <c r="BU34" s="83"/>
      <c r="BV34" s="83"/>
      <c r="BW34" s="83"/>
      <c r="BX34" s="83"/>
      <c r="BY34" s="83"/>
      <c r="BZ34" s="84"/>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2"/>
      <c r="BM35" s="83"/>
      <c r="BN35" s="83"/>
      <c r="BO35" s="83"/>
      <c r="BP35" s="83"/>
      <c r="BQ35" s="83"/>
      <c r="BR35" s="83"/>
      <c r="BS35" s="83"/>
      <c r="BT35" s="83"/>
      <c r="BU35" s="83"/>
      <c r="BV35" s="83"/>
      <c r="BW35" s="83"/>
      <c r="BX35" s="83"/>
      <c r="BY35" s="83"/>
      <c r="BZ35" s="84"/>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2"/>
      <c r="BM36" s="83"/>
      <c r="BN36" s="83"/>
      <c r="BO36" s="83"/>
      <c r="BP36" s="83"/>
      <c r="BQ36" s="83"/>
      <c r="BR36" s="83"/>
      <c r="BS36" s="83"/>
      <c r="BT36" s="83"/>
      <c r="BU36" s="83"/>
      <c r="BV36" s="83"/>
      <c r="BW36" s="83"/>
      <c r="BX36" s="83"/>
      <c r="BY36" s="83"/>
      <c r="BZ36" s="84"/>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2"/>
      <c r="BM37" s="83"/>
      <c r="BN37" s="83"/>
      <c r="BO37" s="83"/>
      <c r="BP37" s="83"/>
      <c r="BQ37" s="83"/>
      <c r="BR37" s="83"/>
      <c r="BS37" s="83"/>
      <c r="BT37" s="83"/>
      <c r="BU37" s="83"/>
      <c r="BV37" s="83"/>
      <c r="BW37" s="83"/>
      <c r="BX37" s="83"/>
      <c r="BY37" s="83"/>
      <c r="BZ37" s="84"/>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2"/>
      <c r="BM38" s="83"/>
      <c r="BN38" s="83"/>
      <c r="BO38" s="83"/>
      <c r="BP38" s="83"/>
      <c r="BQ38" s="83"/>
      <c r="BR38" s="83"/>
      <c r="BS38" s="83"/>
      <c r="BT38" s="83"/>
      <c r="BU38" s="83"/>
      <c r="BV38" s="83"/>
      <c r="BW38" s="83"/>
      <c r="BX38" s="83"/>
      <c r="BY38" s="83"/>
      <c r="BZ38" s="84"/>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2"/>
      <c r="BM39" s="83"/>
      <c r="BN39" s="83"/>
      <c r="BO39" s="83"/>
      <c r="BP39" s="83"/>
      <c r="BQ39" s="83"/>
      <c r="BR39" s="83"/>
      <c r="BS39" s="83"/>
      <c r="BT39" s="83"/>
      <c r="BU39" s="83"/>
      <c r="BV39" s="83"/>
      <c r="BW39" s="83"/>
      <c r="BX39" s="83"/>
      <c r="BY39" s="83"/>
      <c r="BZ39" s="84"/>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2"/>
      <c r="BM40" s="83"/>
      <c r="BN40" s="83"/>
      <c r="BO40" s="83"/>
      <c r="BP40" s="83"/>
      <c r="BQ40" s="83"/>
      <c r="BR40" s="83"/>
      <c r="BS40" s="83"/>
      <c r="BT40" s="83"/>
      <c r="BU40" s="83"/>
      <c r="BV40" s="83"/>
      <c r="BW40" s="83"/>
      <c r="BX40" s="83"/>
      <c r="BY40" s="83"/>
      <c r="BZ40" s="84"/>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2"/>
      <c r="BM41" s="83"/>
      <c r="BN41" s="83"/>
      <c r="BO41" s="83"/>
      <c r="BP41" s="83"/>
      <c r="BQ41" s="83"/>
      <c r="BR41" s="83"/>
      <c r="BS41" s="83"/>
      <c r="BT41" s="83"/>
      <c r="BU41" s="83"/>
      <c r="BV41" s="83"/>
      <c r="BW41" s="83"/>
      <c r="BX41" s="83"/>
      <c r="BY41" s="83"/>
      <c r="BZ41" s="84"/>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2"/>
      <c r="BM42" s="83"/>
      <c r="BN42" s="83"/>
      <c r="BO42" s="83"/>
      <c r="BP42" s="83"/>
      <c r="BQ42" s="83"/>
      <c r="BR42" s="83"/>
      <c r="BS42" s="83"/>
      <c r="BT42" s="83"/>
      <c r="BU42" s="83"/>
      <c r="BV42" s="83"/>
      <c r="BW42" s="83"/>
      <c r="BX42" s="83"/>
      <c r="BY42" s="83"/>
      <c r="BZ42" s="84"/>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2"/>
      <c r="BM43" s="83"/>
      <c r="BN43" s="83"/>
      <c r="BO43" s="83"/>
      <c r="BP43" s="83"/>
      <c r="BQ43" s="83"/>
      <c r="BR43" s="83"/>
      <c r="BS43" s="83"/>
      <c r="BT43" s="83"/>
      <c r="BU43" s="83"/>
      <c r="BV43" s="83"/>
      <c r="BW43" s="83"/>
      <c r="BX43" s="83"/>
      <c r="BY43" s="83"/>
      <c r="BZ43" s="84"/>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2"/>
      <c r="BM44" s="83"/>
      <c r="BN44" s="83"/>
      <c r="BO44" s="83"/>
      <c r="BP44" s="83"/>
      <c r="BQ44" s="83"/>
      <c r="BR44" s="83"/>
      <c r="BS44" s="83"/>
      <c r="BT44" s="83"/>
      <c r="BU44" s="83"/>
      <c r="BV44" s="83"/>
      <c r="BW44" s="83"/>
      <c r="BX44" s="83"/>
      <c r="BY44" s="83"/>
      <c r="BZ44" s="8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110</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111</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【104.96】</v>
      </c>
      <c r="F85" s="13" t="str">
        <f>データ!AS6</f>
        <v>【30.67】</v>
      </c>
      <c r="G85" s="13" t="str">
        <f>データ!BD6</f>
        <v>【195.24】</v>
      </c>
      <c r="H85" s="13" t="str">
        <f>データ!BO6</f>
        <v>【1,090.93】</v>
      </c>
      <c r="I85" s="13" t="str">
        <f>データ!BZ6</f>
        <v>【58.61】</v>
      </c>
      <c r="J85" s="13" t="str">
        <f>データ!CK6</f>
        <v>【274.97】</v>
      </c>
      <c r="K85" s="13" t="str">
        <f>データ!CV6</f>
        <v>【52.36】</v>
      </c>
      <c r="L85" s="13" t="str">
        <f>データ!DG6</f>
        <v>【73.88】</v>
      </c>
      <c r="M85" s="13" t="str">
        <f>データ!DR6</f>
        <v>【39.30】</v>
      </c>
      <c r="N85" s="13" t="str">
        <f>データ!EC6</f>
        <v>【18.76】</v>
      </c>
      <c r="O85" s="13" t="str">
        <f>データ!EN6</f>
        <v>【0.65】</v>
      </c>
    </row>
  </sheetData>
  <sheetProtection algorithmName="SHA-512" hashValue="1AuUeoovHt0dYTUoX7ecFoODVqJ4z9JLRASOEkrJe9SSqQOn+sVsPITffiK3EZc/rYVkHizEHM9zwkuv2ZMtIg==" saltValue="fKkKEBLGHqnxzR2mfIRjKQ=="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6" t="s">
        <v>50</v>
      </c>
      <c r="I3" s="87"/>
      <c r="J3" s="87"/>
      <c r="K3" s="87"/>
      <c r="L3" s="87"/>
      <c r="M3" s="87"/>
      <c r="N3" s="87"/>
      <c r="O3" s="87"/>
      <c r="P3" s="87"/>
      <c r="Q3" s="87"/>
      <c r="R3" s="87"/>
      <c r="S3" s="87"/>
      <c r="T3" s="87"/>
      <c r="U3" s="87"/>
      <c r="V3" s="87"/>
      <c r="W3" s="88"/>
      <c r="X3" s="92" t="s">
        <v>51</v>
      </c>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c r="DH3" s="85" t="s">
        <v>52</v>
      </c>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c r="EN3" s="85"/>
    </row>
    <row r="4" spans="1:144" x14ac:dyDescent="0.15">
      <c r="A4" s="15" t="s">
        <v>53</v>
      </c>
      <c r="B4" s="17"/>
      <c r="C4" s="17"/>
      <c r="D4" s="17"/>
      <c r="E4" s="17"/>
      <c r="F4" s="17"/>
      <c r="G4" s="17"/>
      <c r="H4" s="89"/>
      <c r="I4" s="90"/>
      <c r="J4" s="90"/>
      <c r="K4" s="90"/>
      <c r="L4" s="90"/>
      <c r="M4" s="90"/>
      <c r="N4" s="90"/>
      <c r="O4" s="90"/>
      <c r="P4" s="90"/>
      <c r="Q4" s="90"/>
      <c r="R4" s="90"/>
      <c r="S4" s="90"/>
      <c r="T4" s="90"/>
      <c r="U4" s="90"/>
      <c r="V4" s="90"/>
      <c r="W4" s="91"/>
      <c r="X4" s="85" t="s">
        <v>54</v>
      </c>
      <c r="Y4" s="85"/>
      <c r="Z4" s="85"/>
      <c r="AA4" s="85"/>
      <c r="AB4" s="85"/>
      <c r="AC4" s="85"/>
      <c r="AD4" s="85"/>
      <c r="AE4" s="85"/>
      <c r="AF4" s="85"/>
      <c r="AG4" s="85"/>
      <c r="AH4" s="85"/>
      <c r="AI4" s="85" t="s">
        <v>55</v>
      </c>
      <c r="AJ4" s="85"/>
      <c r="AK4" s="85"/>
      <c r="AL4" s="85"/>
      <c r="AM4" s="85"/>
      <c r="AN4" s="85"/>
      <c r="AO4" s="85"/>
      <c r="AP4" s="85"/>
      <c r="AQ4" s="85"/>
      <c r="AR4" s="85"/>
      <c r="AS4" s="85"/>
      <c r="AT4" s="85" t="s">
        <v>56</v>
      </c>
      <c r="AU4" s="85"/>
      <c r="AV4" s="85"/>
      <c r="AW4" s="85"/>
      <c r="AX4" s="85"/>
      <c r="AY4" s="85"/>
      <c r="AZ4" s="85"/>
      <c r="BA4" s="85"/>
      <c r="BB4" s="85"/>
      <c r="BC4" s="85"/>
      <c r="BD4" s="85"/>
      <c r="BE4" s="85" t="s">
        <v>57</v>
      </c>
      <c r="BF4" s="85"/>
      <c r="BG4" s="85"/>
      <c r="BH4" s="85"/>
      <c r="BI4" s="85"/>
      <c r="BJ4" s="85"/>
      <c r="BK4" s="85"/>
      <c r="BL4" s="85"/>
      <c r="BM4" s="85"/>
      <c r="BN4" s="85"/>
      <c r="BO4" s="85"/>
      <c r="BP4" s="85" t="s">
        <v>58</v>
      </c>
      <c r="BQ4" s="85"/>
      <c r="BR4" s="85"/>
      <c r="BS4" s="85"/>
      <c r="BT4" s="85"/>
      <c r="BU4" s="85"/>
      <c r="BV4" s="85"/>
      <c r="BW4" s="85"/>
      <c r="BX4" s="85"/>
      <c r="BY4" s="85"/>
      <c r="BZ4" s="85"/>
      <c r="CA4" s="85" t="s">
        <v>59</v>
      </c>
      <c r="CB4" s="85"/>
      <c r="CC4" s="85"/>
      <c r="CD4" s="85"/>
      <c r="CE4" s="85"/>
      <c r="CF4" s="85"/>
      <c r="CG4" s="85"/>
      <c r="CH4" s="85"/>
      <c r="CI4" s="85"/>
      <c r="CJ4" s="85"/>
      <c r="CK4" s="85"/>
      <c r="CL4" s="85" t="s">
        <v>60</v>
      </c>
      <c r="CM4" s="85"/>
      <c r="CN4" s="85"/>
      <c r="CO4" s="85"/>
      <c r="CP4" s="85"/>
      <c r="CQ4" s="85"/>
      <c r="CR4" s="85"/>
      <c r="CS4" s="85"/>
      <c r="CT4" s="85"/>
      <c r="CU4" s="85"/>
      <c r="CV4" s="85"/>
      <c r="CW4" s="85" t="s">
        <v>61</v>
      </c>
      <c r="CX4" s="85"/>
      <c r="CY4" s="85"/>
      <c r="CZ4" s="85"/>
      <c r="DA4" s="85"/>
      <c r="DB4" s="85"/>
      <c r="DC4" s="85"/>
      <c r="DD4" s="85"/>
      <c r="DE4" s="85"/>
      <c r="DF4" s="85"/>
      <c r="DG4" s="85"/>
      <c r="DH4" s="85" t="s">
        <v>62</v>
      </c>
      <c r="DI4" s="85"/>
      <c r="DJ4" s="85"/>
      <c r="DK4" s="85"/>
      <c r="DL4" s="85"/>
      <c r="DM4" s="85"/>
      <c r="DN4" s="85"/>
      <c r="DO4" s="85"/>
      <c r="DP4" s="85"/>
      <c r="DQ4" s="85"/>
      <c r="DR4" s="85"/>
      <c r="DS4" s="85" t="s">
        <v>63</v>
      </c>
      <c r="DT4" s="85"/>
      <c r="DU4" s="85"/>
      <c r="DV4" s="85"/>
      <c r="DW4" s="85"/>
      <c r="DX4" s="85"/>
      <c r="DY4" s="85"/>
      <c r="DZ4" s="85"/>
      <c r="EA4" s="85"/>
      <c r="EB4" s="85"/>
      <c r="EC4" s="85"/>
      <c r="ED4" s="85" t="s">
        <v>64</v>
      </c>
      <c r="EE4" s="85"/>
      <c r="EF4" s="85"/>
      <c r="EG4" s="85"/>
      <c r="EH4" s="85"/>
      <c r="EI4" s="85"/>
      <c r="EJ4" s="85"/>
      <c r="EK4" s="85"/>
      <c r="EL4" s="85"/>
      <c r="EM4" s="85"/>
      <c r="EN4" s="85"/>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42056</v>
      </c>
      <c r="D6" s="20">
        <f t="shared" si="3"/>
        <v>46</v>
      </c>
      <c r="E6" s="20">
        <f t="shared" si="3"/>
        <v>1</v>
      </c>
      <c r="F6" s="20">
        <f t="shared" si="3"/>
        <v>0</v>
      </c>
      <c r="G6" s="20">
        <f t="shared" si="3"/>
        <v>5</v>
      </c>
      <c r="H6" s="20" t="str">
        <f t="shared" si="3"/>
        <v>宮城県　気仙沼市</v>
      </c>
      <c r="I6" s="20" t="str">
        <f t="shared" si="3"/>
        <v>法適用</v>
      </c>
      <c r="J6" s="20" t="str">
        <f t="shared" si="3"/>
        <v>水道事業</v>
      </c>
      <c r="K6" s="20" t="str">
        <f t="shared" si="3"/>
        <v>簡易水道事業</v>
      </c>
      <c r="L6" s="20" t="str">
        <f t="shared" si="3"/>
        <v>C4</v>
      </c>
      <c r="M6" s="20" t="str">
        <f t="shared" si="3"/>
        <v>非設置</v>
      </c>
      <c r="N6" s="21" t="str">
        <f t="shared" si="3"/>
        <v>-</v>
      </c>
      <c r="O6" s="21">
        <f t="shared" si="3"/>
        <v>46.82</v>
      </c>
      <c r="P6" s="21">
        <f t="shared" si="3"/>
        <v>1.93</v>
      </c>
      <c r="Q6" s="21">
        <f t="shared" si="3"/>
        <v>3674</v>
      </c>
      <c r="R6" s="21">
        <f t="shared" si="3"/>
        <v>58926</v>
      </c>
      <c r="S6" s="21">
        <f t="shared" si="3"/>
        <v>332.44</v>
      </c>
      <c r="T6" s="21">
        <f t="shared" si="3"/>
        <v>177.25</v>
      </c>
      <c r="U6" s="21">
        <f t="shared" si="3"/>
        <v>1126</v>
      </c>
      <c r="V6" s="21">
        <f t="shared" si="3"/>
        <v>6.89</v>
      </c>
      <c r="W6" s="21">
        <f t="shared" si="3"/>
        <v>163.43</v>
      </c>
      <c r="X6" s="22" t="str">
        <f>IF(X7="",NA(),X7)</f>
        <v>-</v>
      </c>
      <c r="Y6" s="22" t="str">
        <f t="shared" ref="Y6:AG6" si="4">IF(Y7="",NA(),Y7)</f>
        <v>-</v>
      </c>
      <c r="Z6" s="22">
        <f t="shared" si="4"/>
        <v>100.21</v>
      </c>
      <c r="AA6" s="22">
        <f t="shared" si="4"/>
        <v>93.73</v>
      </c>
      <c r="AB6" s="22">
        <f t="shared" si="4"/>
        <v>91.06</v>
      </c>
      <c r="AC6" s="22" t="str">
        <f t="shared" si="4"/>
        <v>-</v>
      </c>
      <c r="AD6" s="22" t="str">
        <f t="shared" si="4"/>
        <v>-</v>
      </c>
      <c r="AE6" s="22">
        <f t="shared" si="4"/>
        <v>97.61</v>
      </c>
      <c r="AF6" s="22">
        <f t="shared" si="4"/>
        <v>98.78</v>
      </c>
      <c r="AG6" s="22">
        <f t="shared" si="4"/>
        <v>101.23</v>
      </c>
      <c r="AH6" s="21" t="str">
        <f>IF(AH7="","",IF(AH7="-","【-】","【"&amp;SUBSTITUTE(TEXT(AH7,"#,##0.00"),"-","△")&amp;"】"))</f>
        <v>【104.96】</v>
      </c>
      <c r="AI6" s="22" t="str">
        <f>IF(AI7="",NA(),AI7)</f>
        <v>-</v>
      </c>
      <c r="AJ6" s="22" t="str">
        <f t="shared" ref="AJ6:AR6" si="5">IF(AJ7="",NA(),AJ7)</f>
        <v>-</v>
      </c>
      <c r="AK6" s="22">
        <f t="shared" si="5"/>
        <v>364.62</v>
      </c>
      <c r="AL6" s="22">
        <f t="shared" si="5"/>
        <v>370.81</v>
      </c>
      <c r="AM6" s="22">
        <f t="shared" si="5"/>
        <v>361.93</v>
      </c>
      <c r="AN6" s="22" t="str">
        <f t="shared" si="5"/>
        <v>-</v>
      </c>
      <c r="AO6" s="22" t="str">
        <f t="shared" si="5"/>
        <v>-</v>
      </c>
      <c r="AP6" s="22">
        <f t="shared" si="5"/>
        <v>143.65</v>
      </c>
      <c r="AQ6" s="22">
        <f t="shared" si="5"/>
        <v>155.82</v>
      </c>
      <c r="AR6" s="22">
        <f t="shared" si="5"/>
        <v>155.18</v>
      </c>
      <c r="AS6" s="21" t="str">
        <f>IF(AS7="","",IF(AS7="-","【-】","【"&amp;SUBSTITUTE(TEXT(AS7,"#,##0.00"),"-","△")&amp;"】"))</f>
        <v>【30.67】</v>
      </c>
      <c r="AT6" s="22" t="str">
        <f>IF(AT7="",NA(),AT7)</f>
        <v>-</v>
      </c>
      <c r="AU6" s="22" t="str">
        <f t="shared" ref="AU6:BC6" si="6">IF(AU7="",NA(),AU7)</f>
        <v>-</v>
      </c>
      <c r="AV6" s="22">
        <f t="shared" si="6"/>
        <v>83.95</v>
      </c>
      <c r="AW6" s="22">
        <f t="shared" si="6"/>
        <v>84.74</v>
      </c>
      <c r="AX6" s="22">
        <f t="shared" si="6"/>
        <v>89.06</v>
      </c>
      <c r="AY6" s="22" t="str">
        <f t="shared" si="6"/>
        <v>-</v>
      </c>
      <c r="AZ6" s="22" t="str">
        <f t="shared" si="6"/>
        <v>-</v>
      </c>
      <c r="BA6" s="22">
        <f t="shared" si="6"/>
        <v>94.01</v>
      </c>
      <c r="BB6" s="22">
        <f t="shared" si="6"/>
        <v>111.08</v>
      </c>
      <c r="BC6" s="22">
        <f t="shared" si="6"/>
        <v>118.28</v>
      </c>
      <c r="BD6" s="21" t="str">
        <f>IF(BD7="","",IF(BD7="-","【-】","【"&amp;SUBSTITUTE(TEXT(BD7,"#,##0.00"),"-","△")&amp;"】"))</f>
        <v>【195.24】</v>
      </c>
      <c r="BE6" s="22" t="str">
        <f>IF(BE7="",NA(),BE7)</f>
        <v>-</v>
      </c>
      <c r="BF6" s="22" t="str">
        <f t="shared" ref="BF6:BN6" si="7">IF(BF7="",NA(),BF7)</f>
        <v>-</v>
      </c>
      <c r="BG6" s="22">
        <f t="shared" si="7"/>
        <v>1651.81</v>
      </c>
      <c r="BH6" s="22">
        <f t="shared" si="7"/>
        <v>1740.29</v>
      </c>
      <c r="BI6" s="22">
        <f t="shared" si="7"/>
        <v>1573.28</v>
      </c>
      <c r="BJ6" s="22" t="str">
        <f t="shared" si="7"/>
        <v>-</v>
      </c>
      <c r="BK6" s="22" t="str">
        <f t="shared" si="7"/>
        <v>-</v>
      </c>
      <c r="BL6" s="22">
        <f t="shared" si="7"/>
        <v>1421.84</v>
      </c>
      <c r="BM6" s="22">
        <f t="shared" si="7"/>
        <v>1596.62</v>
      </c>
      <c r="BN6" s="22">
        <f t="shared" si="7"/>
        <v>1456.79</v>
      </c>
      <c r="BO6" s="21" t="str">
        <f>IF(BO7="","",IF(BO7="-","【-】","【"&amp;SUBSTITUTE(TEXT(BO7,"#,##0.00"),"-","△")&amp;"】"))</f>
        <v>【1,090.93】</v>
      </c>
      <c r="BP6" s="22" t="str">
        <f>IF(BP7="",NA(),BP7)</f>
        <v>-</v>
      </c>
      <c r="BQ6" s="22" t="str">
        <f t="shared" ref="BQ6:BY6" si="8">IF(BQ7="",NA(),BQ7)</f>
        <v>-</v>
      </c>
      <c r="BR6" s="22">
        <f t="shared" si="8"/>
        <v>36.54</v>
      </c>
      <c r="BS6" s="22">
        <f t="shared" si="8"/>
        <v>38.89</v>
      </c>
      <c r="BT6" s="22">
        <f t="shared" si="8"/>
        <v>46.95</v>
      </c>
      <c r="BU6" s="22" t="str">
        <f t="shared" si="8"/>
        <v>-</v>
      </c>
      <c r="BV6" s="22" t="str">
        <f t="shared" si="8"/>
        <v>-</v>
      </c>
      <c r="BW6" s="22">
        <f t="shared" si="8"/>
        <v>35.72</v>
      </c>
      <c r="BX6" s="22">
        <f t="shared" si="8"/>
        <v>33.659999999999997</v>
      </c>
      <c r="BY6" s="22">
        <f t="shared" si="8"/>
        <v>35.33</v>
      </c>
      <c r="BZ6" s="21" t="str">
        <f>IF(BZ7="","",IF(BZ7="-","【-】","【"&amp;SUBSTITUTE(TEXT(BZ7,"#,##0.00"),"-","△")&amp;"】"))</f>
        <v>【58.61】</v>
      </c>
      <c r="CA6" s="22" t="str">
        <f>IF(CA7="",NA(),CA7)</f>
        <v>-</v>
      </c>
      <c r="CB6" s="22" t="str">
        <f t="shared" ref="CB6:CJ6" si="9">IF(CB7="",NA(),CB7)</f>
        <v>-</v>
      </c>
      <c r="CC6" s="22">
        <f t="shared" si="9"/>
        <v>543.59</v>
      </c>
      <c r="CD6" s="22">
        <f t="shared" si="9"/>
        <v>534.15</v>
      </c>
      <c r="CE6" s="22">
        <f t="shared" si="9"/>
        <v>471.62</v>
      </c>
      <c r="CF6" s="22" t="str">
        <f t="shared" si="9"/>
        <v>-</v>
      </c>
      <c r="CG6" s="22" t="str">
        <f t="shared" si="9"/>
        <v>-</v>
      </c>
      <c r="CH6" s="22">
        <f t="shared" si="9"/>
        <v>471.3</v>
      </c>
      <c r="CI6" s="22">
        <f t="shared" si="9"/>
        <v>506.68</v>
      </c>
      <c r="CJ6" s="22">
        <f t="shared" si="9"/>
        <v>491.45</v>
      </c>
      <c r="CK6" s="21" t="str">
        <f>IF(CK7="","",IF(CK7="-","【-】","【"&amp;SUBSTITUTE(TEXT(CK7,"#,##0.00"),"-","△")&amp;"】"))</f>
        <v>【274.97】</v>
      </c>
      <c r="CL6" s="22" t="str">
        <f>IF(CL7="",NA(),CL7)</f>
        <v>-</v>
      </c>
      <c r="CM6" s="22" t="str">
        <f t="shared" ref="CM6:CU6" si="10">IF(CM7="",NA(),CM7)</f>
        <v>-</v>
      </c>
      <c r="CN6" s="22">
        <f t="shared" si="10"/>
        <v>72.069999999999993</v>
      </c>
      <c r="CO6" s="22">
        <f t="shared" si="10"/>
        <v>70.680000000000007</v>
      </c>
      <c r="CP6" s="22">
        <f t="shared" si="10"/>
        <v>72.180000000000007</v>
      </c>
      <c r="CQ6" s="22" t="str">
        <f t="shared" si="10"/>
        <v>-</v>
      </c>
      <c r="CR6" s="22" t="str">
        <f t="shared" si="10"/>
        <v>-</v>
      </c>
      <c r="CS6" s="22">
        <f t="shared" si="10"/>
        <v>51.52</v>
      </c>
      <c r="CT6" s="22">
        <f t="shared" si="10"/>
        <v>48.75</v>
      </c>
      <c r="CU6" s="22">
        <f t="shared" si="10"/>
        <v>50.95</v>
      </c>
      <c r="CV6" s="21" t="str">
        <f>IF(CV7="","",IF(CV7="-","【-】","【"&amp;SUBSTITUTE(TEXT(CV7,"#,##0.00"),"-","△")&amp;"】"))</f>
        <v>【52.36】</v>
      </c>
      <c r="CW6" s="22" t="str">
        <f>IF(CW7="",NA(),CW7)</f>
        <v>-</v>
      </c>
      <c r="CX6" s="22" t="str">
        <f t="shared" ref="CX6:DF6" si="11">IF(CX7="",NA(),CX7)</f>
        <v>-</v>
      </c>
      <c r="CY6" s="22">
        <f t="shared" si="11"/>
        <v>59.09</v>
      </c>
      <c r="CZ6" s="22">
        <f t="shared" si="11"/>
        <v>58.04</v>
      </c>
      <c r="DA6" s="22">
        <f t="shared" si="11"/>
        <v>55.23</v>
      </c>
      <c r="DB6" s="22" t="str">
        <f t="shared" si="11"/>
        <v>-</v>
      </c>
      <c r="DC6" s="22" t="str">
        <f t="shared" si="11"/>
        <v>-</v>
      </c>
      <c r="DD6" s="22">
        <f t="shared" si="11"/>
        <v>61.29</v>
      </c>
      <c r="DE6" s="22">
        <f t="shared" si="11"/>
        <v>60.88</v>
      </c>
      <c r="DF6" s="22">
        <f t="shared" si="11"/>
        <v>61</v>
      </c>
      <c r="DG6" s="21" t="str">
        <f>IF(DG7="","",IF(DG7="-","【-】","【"&amp;SUBSTITUTE(TEXT(DG7,"#,##0.00"),"-","△")&amp;"】"))</f>
        <v>【73.88】</v>
      </c>
      <c r="DH6" s="22" t="str">
        <f>IF(DH7="",NA(),DH7)</f>
        <v>-</v>
      </c>
      <c r="DI6" s="22" t="str">
        <f t="shared" ref="DI6:DQ6" si="12">IF(DI7="",NA(),DI7)</f>
        <v>-</v>
      </c>
      <c r="DJ6" s="22">
        <f t="shared" si="12"/>
        <v>4.57</v>
      </c>
      <c r="DK6" s="22">
        <f t="shared" si="12"/>
        <v>8.77</v>
      </c>
      <c r="DL6" s="22">
        <f t="shared" si="12"/>
        <v>12.76</v>
      </c>
      <c r="DM6" s="22" t="str">
        <f t="shared" si="12"/>
        <v>-</v>
      </c>
      <c r="DN6" s="22" t="str">
        <f t="shared" si="12"/>
        <v>-</v>
      </c>
      <c r="DO6" s="22">
        <f t="shared" si="12"/>
        <v>24.16</v>
      </c>
      <c r="DP6" s="22">
        <f t="shared" si="12"/>
        <v>29.81</v>
      </c>
      <c r="DQ6" s="22">
        <f t="shared" si="12"/>
        <v>30.82</v>
      </c>
      <c r="DR6" s="21" t="str">
        <f>IF(DR7="","",IF(DR7="-","【-】","【"&amp;SUBSTITUTE(TEXT(DR7,"#,##0.00"),"-","△")&amp;"】"))</f>
        <v>【39.30】</v>
      </c>
      <c r="DS6" s="22" t="str">
        <f>IF(DS7="",NA(),DS7)</f>
        <v>-</v>
      </c>
      <c r="DT6" s="22" t="str">
        <f t="shared" ref="DT6:EB6" si="13">IF(DT7="",NA(),DT7)</f>
        <v>-</v>
      </c>
      <c r="DU6" s="22">
        <f t="shared" si="13"/>
        <v>41.93</v>
      </c>
      <c r="DV6" s="22">
        <f t="shared" si="13"/>
        <v>42.02</v>
      </c>
      <c r="DW6" s="22">
        <f t="shared" si="13"/>
        <v>40.11</v>
      </c>
      <c r="DX6" s="22" t="str">
        <f t="shared" si="13"/>
        <v>-</v>
      </c>
      <c r="DY6" s="22" t="str">
        <f t="shared" si="13"/>
        <v>-</v>
      </c>
      <c r="DZ6" s="22">
        <f t="shared" si="13"/>
        <v>18.829999999999998</v>
      </c>
      <c r="EA6" s="22">
        <f t="shared" si="13"/>
        <v>18.05</v>
      </c>
      <c r="EB6" s="22">
        <f t="shared" si="13"/>
        <v>14.28</v>
      </c>
      <c r="EC6" s="21" t="str">
        <f>IF(EC7="","",IF(EC7="-","【-】","【"&amp;SUBSTITUTE(TEXT(EC7,"#,##0.00"),"-","△")&amp;"】"))</f>
        <v>【18.76】</v>
      </c>
      <c r="ED6" s="22" t="str">
        <f>IF(ED7="",NA(),ED7)</f>
        <v>-</v>
      </c>
      <c r="EE6" s="22" t="str">
        <f t="shared" ref="EE6:EM6" si="14">IF(EE7="",NA(),EE7)</f>
        <v>-</v>
      </c>
      <c r="EF6" s="22">
        <f t="shared" si="14"/>
        <v>1.1200000000000001</v>
      </c>
      <c r="EG6" s="22">
        <f t="shared" si="14"/>
        <v>1.39</v>
      </c>
      <c r="EH6" s="21">
        <f t="shared" si="14"/>
        <v>0</v>
      </c>
      <c r="EI6" s="22" t="str">
        <f t="shared" si="14"/>
        <v>-</v>
      </c>
      <c r="EJ6" s="22" t="str">
        <f t="shared" si="14"/>
        <v>-</v>
      </c>
      <c r="EK6" s="22">
        <f t="shared" si="14"/>
        <v>0.96</v>
      </c>
      <c r="EL6" s="22">
        <f t="shared" si="14"/>
        <v>0.37</v>
      </c>
      <c r="EM6" s="22">
        <f t="shared" si="14"/>
        <v>0.23</v>
      </c>
      <c r="EN6" s="21" t="str">
        <f>IF(EN7="","",IF(EN7="-","【-】","【"&amp;SUBSTITUTE(TEXT(EN7,"#,##0.00"),"-","△")&amp;"】"))</f>
        <v>【0.65】</v>
      </c>
    </row>
    <row r="7" spans="1:144" s="23" customFormat="1" x14ac:dyDescent="0.15">
      <c r="A7" s="15"/>
      <c r="B7" s="24">
        <v>2022</v>
      </c>
      <c r="C7" s="24">
        <v>42056</v>
      </c>
      <c r="D7" s="24">
        <v>46</v>
      </c>
      <c r="E7" s="24">
        <v>1</v>
      </c>
      <c r="F7" s="24">
        <v>0</v>
      </c>
      <c r="G7" s="24">
        <v>5</v>
      </c>
      <c r="H7" s="24" t="s">
        <v>93</v>
      </c>
      <c r="I7" s="24" t="s">
        <v>94</v>
      </c>
      <c r="J7" s="24" t="s">
        <v>95</v>
      </c>
      <c r="K7" s="24" t="s">
        <v>96</v>
      </c>
      <c r="L7" s="24" t="s">
        <v>97</v>
      </c>
      <c r="M7" s="24" t="s">
        <v>98</v>
      </c>
      <c r="N7" s="25" t="s">
        <v>99</v>
      </c>
      <c r="O7" s="25">
        <v>46.82</v>
      </c>
      <c r="P7" s="25">
        <v>1.93</v>
      </c>
      <c r="Q7" s="25">
        <v>3674</v>
      </c>
      <c r="R7" s="25">
        <v>58926</v>
      </c>
      <c r="S7" s="25">
        <v>332.44</v>
      </c>
      <c r="T7" s="25">
        <v>177.25</v>
      </c>
      <c r="U7" s="25">
        <v>1126</v>
      </c>
      <c r="V7" s="25">
        <v>6.89</v>
      </c>
      <c r="W7" s="25">
        <v>163.43</v>
      </c>
      <c r="X7" s="25" t="s">
        <v>99</v>
      </c>
      <c r="Y7" s="25" t="s">
        <v>99</v>
      </c>
      <c r="Z7" s="25">
        <v>100.21</v>
      </c>
      <c r="AA7" s="25">
        <v>93.73</v>
      </c>
      <c r="AB7" s="25">
        <v>91.06</v>
      </c>
      <c r="AC7" s="25" t="s">
        <v>99</v>
      </c>
      <c r="AD7" s="25" t="s">
        <v>99</v>
      </c>
      <c r="AE7" s="25">
        <v>97.61</v>
      </c>
      <c r="AF7" s="25">
        <v>98.78</v>
      </c>
      <c r="AG7" s="25">
        <v>101.23</v>
      </c>
      <c r="AH7" s="25">
        <v>104.96</v>
      </c>
      <c r="AI7" s="25" t="s">
        <v>99</v>
      </c>
      <c r="AJ7" s="25" t="s">
        <v>99</v>
      </c>
      <c r="AK7" s="25">
        <v>364.62</v>
      </c>
      <c r="AL7" s="25">
        <v>370.81</v>
      </c>
      <c r="AM7" s="25">
        <v>361.93</v>
      </c>
      <c r="AN7" s="25" t="s">
        <v>99</v>
      </c>
      <c r="AO7" s="25" t="s">
        <v>99</v>
      </c>
      <c r="AP7" s="25">
        <v>143.65</v>
      </c>
      <c r="AQ7" s="25">
        <v>155.82</v>
      </c>
      <c r="AR7" s="25">
        <v>155.18</v>
      </c>
      <c r="AS7" s="25">
        <v>30.67</v>
      </c>
      <c r="AT7" s="25" t="s">
        <v>99</v>
      </c>
      <c r="AU7" s="25" t="s">
        <v>99</v>
      </c>
      <c r="AV7" s="25">
        <v>83.95</v>
      </c>
      <c r="AW7" s="25">
        <v>84.74</v>
      </c>
      <c r="AX7" s="25">
        <v>89.06</v>
      </c>
      <c r="AY7" s="25" t="s">
        <v>99</v>
      </c>
      <c r="AZ7" s="25" t="s">
        <v>99</v>
      </c>
      <c r="BA7" s="25">
        <v>94.01</v>
      </c>
      <c r="BB7" s="25">
        <v>111.08</v>
      </c>
      <c r="BC7" s="25">
        <v>118.28</v>
      </c>
      <c r="BD7" s="25">
        <v>195.24</v>
      </c>
      <c r="BE7" s="25" t="s">
        <v>99</v>
      </c>
      <c r="BF7" s="25" t="s">
        <v>99</v>
      </c>
      <c r="BG7" s="25">
        <v>1651.81</v>
      </c>
      <c r="BH7" s="25">
        <v>1740.29</v>
      </c>
      <c r="BI7" s="25">
        <v>1573.28</v>
      </c>
      <c r="BJ7" s="25" t="s">
        <v>99</v>
      </c>
      <c r="BK7" s="25" t="s">
        <v>99</v>
      </c>
      <c r="BL7" s="25">
        <v>1421.84</v>
      </c>
      <c r="BM7" s="25">
        <v>1596.62</v>
      </c>
      <c r="BN7" s="25">
        <v>1456.79</v>
      </c>
      <c r="BO7" s="25">
        <v>1090.93</v>
      </c>
      <c r="BP7" s="25" t="s">
        <v>99</v>
      </c>
      <c r="BQ7" s="25" t="s">
        <v>99</v>
      </c>
      <c r="BR7" s="25">
        <v>36.54</v>
      </c>
      <c r="BS7" s="25">
        <v>38.89</v>
      </c>
      <c r="BT7" s="25">
        <v>46.95</v>
      </c>
      <c r="BU7" s="25" t="s">
        <v>99</v>
      </c>
      <c r="BV7" s="25" t="s">
        <v>99</v>
      </c>
      <c r="BW7" s="25">
        <v>35.72</v>
      </c>
      <c r="BX7" s="25">
        <v>33.659999999999997</v>
      </c>
      <c r="BY7" s="25">
        <v>35.33</v>
      </c>
      <c r="BZ7" s="25">
        <v>58.61</v>
      </c>
      <c r="CA7" s="25" t="s">
        <v>99</v>
      </c>
      <c r="CB7" s="25" t="s">
        <v>99</v>
      </c>
      <c r="CC7" s="25">
        <v>543.59</v>
      </c>
      <c r="CD7" s="25">
        <v>534.15</v>
      </c>
      <c r="CE7" s="25">
        <v>471.62</v>
      </c>
      <c r="CF7" s="25" t="s">
        <v>99</v>
      </c>
      <c r="CG7" s="25" t="s">
        <v>99</v>
      </c>
      <c r="CH7" s="25">
        <v>471.3</v>
      </c>
      <c r="CI7" s="25">
        <v>506.68</v>
      </c>
      <c r="CJ7" s="25">
        <v>491.45</v>
      </c>
      <c r="CK7" s="25">
        <v>274.97000000000003</v>
      </c>
      <c r="CL7" s="25" t="s">
        <v>99</v>
      </c>
      <c r="CM7" s="25" t="s">
        <v>99</v>
      </c>
      <c r="CN7" s="25">
        <v>72.069999999999993</v>
      </c>
      <c r="CO7" s="25">
        <v>70.680000000000007</v>
      </c>
      <c r="CP7" s="25">
        <v>72.180000000000007</v>
      </c>
      <c r="CQ7" s="25" t="s">
        <v>99</v>
      </c>
      <c r="CR7" s="25" t="s">
        <v>99</v>
      </c>
      <c r="CS7" s="25">
        <v>51.52</v>
      </c>
      <c r="CT7" s="25">
        <v>48.75</v>
      </c>
      <c r="CU7" s="25">
        <v>50.95</v>
      </c>
      <c r="CV7" s="25">
        <v>52.36</v>
      </c>
      <c r="CW7" s="25" t="s">
        <v>99</v>
      </c>
      <c r="CX7" s="25" t="s">
        <v>99</v>
      </c>
      <c r="CY7" s="25">
        <v>59.09</v>
      </c>
      <c r="CZ7" s="25">
        <v>58.04</v>
      </c>
      <c r="DA7" s="25">
        <v>55.23</v>
      </c>
      <c r="DB7" s="25" t="s">
        <v>99</v>
      </c>
      <c r="DC7" s="25" t="s">
        <v>99</v>
      </c>
      <c r="DD7" s="25">
        <v>61.29</v>
      </c>
      <c r="DE7" s="25">
        <v>60.88</v>
      </c>
      <c r="DF7" s="25">
        <v>61</v>
      </c>
      <c r="DG7" s="25">
        <v>73.88</v>
      </c>
      <c r="DH7" s="25" t="s">
        <v>99</v>
      </c>
      <c r="DI7" s="25" t="s">
        <v>99</v>
      </c>
      <c r="DJ7" s="25">
        <v>4.57</v>
      </c>
      <c r="DK7" s="25">
        <v>8.77</v>
      </c>
      <c r="DL7" s="25">
        <v>12.76</v>
      </c>
      <c r="DM7" s="25" t="s">
        <v>99</v>
      </c>
      <c r="DN7" s="25" t="s">
        <v>99</v>
      </c>
      <c r="DO7" s="25">
        <v>24.16</v>
      </c>
      <c r="DP7" s="25">
        <v>29.81</v>
      </c>
      <c r="DQ7" s="25">
        <v>30.82</v>
      </c>
      <c r="DR7" s="25">
        <v>39.299999999999997</v>
      </c>
      <c r="DS7" s="25" t="s">
        <v>99</v>
      </c>
      <c r="DT7" s="25" t="s">
        <v>99</v>
      </c>
      <c r="DU7" s="25">
        <v>41.93</v>
      </c>
      <c r="DV7" s="25">
        <v>42.02</v>
      </c>
      <c r="DW7" s="25">
        <v>40.11</v>
      </c>
      <c r="DX7" s="25" t="s">
        <v>99</v>
      </c>
      <c r="DY7" s="25" t="s">
        <v>99</v>
      </c>
      <c r="DZ7" s="25">
        <v>18.829999999999998</v>
      </c>
      <c r="EA7" s="25">
        <v>18.05</v>
      </c>
      <c r="EB7" s="25">
        <v>14.28</v>
      </c>
      <c r="EC7" s="25">
        <v>18.760000000000002</v>
      </c>
      <c r="ED7" s="25" t="s">
        <v>99</v>
      </c>
      <c r="EE7" s="25" t="s">
        <v>99</v>
      </c>
      <c r="EF7" s="25">
        <v>1.1200000000000001</v>
      </c>
      <c r="EG7" s="25">
        <v>1.39</v>
      </c>
      <c r="EH7" s="25">
        <v>0</v>
      </c>
      <c r="EI7" s="25" t="s">
        <v>99</v>
      </c>
      <c r="EJ7" s="25" t="s">
        <v>99</v>
      </c>
      <c r="EK7" s="25">
        <v>0.96</v>
      </c>
      <c r="EL7" s="25">
        <v>0.37</v>
      </c>
      <c r="EM7" s="25">
        <v>0.23</v>
      </c>
      <c r="EN7" s="25">
        <v>0.65</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宮城県</cp:lastModifiedBy>
  <cp:lastPrinted>2024-02-15T02:03:52Z</cp:lastPrinted>
  <dcterms:created xsi:type="dcterms:W3CDTF">2023-12-05T00:48:27Z</dcterms:created>
  <dcterms:modified xsi:type="dcterms:W3CDTF">2024-02-15T02:04:00Z</dcterms:modified>
  <cp:category/>
</cp:coreProperties>
</file>