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03_塩竈市★\01_当初\"/>
    </mc:Choice>
  </mc:AlternateContent>
  <workbookProtection workbookAlgorithmName="SHA-512" workbookHashValue="zS6Ugb6Lz74i+PDTG9Lh9A+RASck7326TgxO8HgK45Cs3Ja3O3O1LUERzHYFV6b8N3ZMGf6etRBplEWJOPh4IQ==" workbookSaltValue="etCQa6k9cyqnSXnl+ZDUTQ==" workbookSpinCount="100000" lockStructure="1"/>
  <bookViews>
    <workbookView xWindow="0" yWindow="0" windowWidth="27870" windowHeight="1279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I10" i="4"/>
  <c r="B10" i="4"/>
  <c r="BB8" i="4"/>
  <c r="AT8" i="4"/>
  <c r="AL8" i="4"/>
  <c r="W8" i="4"/>
  <c r="P8" i="4"/>
  <c r="I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<sst xmlns="http://schemas.openxmlformats.org/spreadsheetml/2006/main" count="228" uniqueCount="113">
  <si>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</si>
  <si>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</si>
  <si>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</si>
  <si>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</si>
  <si>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</si>
  <si>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</si>
  <si>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</si>
  <si>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</si>
  <si>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</si>
  <si>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</si>
  <si>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</si>
  <si>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</si>
  <si>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</si>
  <si>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</si>
  <si>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</si>
  <si>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</si>
  <si>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</si>
  <si>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</si>
  <si>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</si>
  <si>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</si>
  <si>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</si>
  <si>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</si>
  <si>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</si>
  <si>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</si>
  <si>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</si>
  <si>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</si>
  <si>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</si>
  <si>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</si>
  <si>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</si>
  <si>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</si>
  <si>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</si>
  <si>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</si>
  <si>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</si>
  <si>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</si>
  <si>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</si>
  <si>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</si>
  <si>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</si>
  <si>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</si>
  <si>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</si>
  <si>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</si>
  <si>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</si>
  <si>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</si>
  <si>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</si>
  <si>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</si>
  <si>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</si>
  <si>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</si>
  <si>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</si>
  <si>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</si>
  <si>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</si>
  <si>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</si>
  <si>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</si>
  <si>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</si>
  <si>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</si>
  <si>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</si>
  <si>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</si>
  <si>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</si>
  <si>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</si>
  <si>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</si>
  <si>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</si>
  <si>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</si>
  <si>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</si>
  <si>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</si>
  <si>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</si>
  <si>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</si>
  <si>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</si>
  <si>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</si>
  <si>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</si>
  <si>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</si>
  <si>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</si>
  <si>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</si>
  <si>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</si>
  <si>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</si>
  <si>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</si>
  <si>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</si>
  <si>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</si>
  <si>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</si>
  <si>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</si>
  <si>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</si>
  <si>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</si>
  <si>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</si>
  <si>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</si>
  <si>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</si>
  <si>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</si>
  <si>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</si>
  <si>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</si>
  <si>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</si>
  <si>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</si>
  <si>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</si>
  <si>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</si>
  <si>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</si>
  <si>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</si>
  <si>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</si>
  <si>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塩竈市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</si>
  <si>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</si>
  <si>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</si>
  <si>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</si>
  <si>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</si>
  <si>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</si>
  <si>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</si>
  <si>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</si>
  <si>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</si>
  <si>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</si>
  <si>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</si>
  <si>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</si>
  <si>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</si>
  <si>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</si>
  <si>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</si>
  <si>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</si>
  <si>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</si>
  <si>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</si>
  <si>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経営の健全性・効率性の経営指標が示すとおり、概ね良好な状況となっております。　　　　　　　　　　　　　　　　　　　　　老朽化の状況については、依然として、有形固定資産減価償却率や管路経年化率が上昇傾向にあり、類似団体と比較して必要な更新投資が不足しております。
今後も水需要の減少により給水収益の減収や老朽化施設更新にかかる費用が増加することで厳しい経営状況が見込まれます。引き続き「新水道ビジョン」及び「経営戦略」等に基づき、計画的かつ効率的な施設更新に努めていきます。</t>
    <rPh sb="0" eb="2">
      <t>ケイエイ</t>
    </rPh>
    <rPh sb="3" eb="6">
      <t>ケンゼンセイ</t>
    </rPh>
    <rPh sb="7" eb="9">
      <t>コウリツ</t>
    </rPh>
    <rPh sb="9" eb="10">
      <t>セイ</t>
    </rPh>
    <rPh sb="11" eb="13">
      <t>ケイエイ</t>
    </rPh>
    <rPh sb="13" eb="15">
      <t>シヒョウ</t>
    </rPh>
    <rPh sb="16" eb="17">
      <t>シメ</t>
    </rPh>
    <rPh sb="22" eb="23">
      <t>オオム</t>
    </rPh>
    <rPh sb="24" eb="26">
      <t>リョウコウ</t>
    </rPh>
    <rPh sb="27" eb="29">
      <t>ジョウキョウ</t>
    </rPh>
    <rPh sb="59" eb="62">
      <t>ロウキュウカ</t>
    </rPh>
    <rPh sb="63" eb="65">
      <t>ジョウキョウ</t>
    </rPh>
    <rPh sb="71" eb="73">
      <t>イゼン</t>
    </rPh>
    <rPh sb="77" eb="83">
      <t>ユウケイコテイシサン</t>
    </rPh>
    <rPh sb="83" eb="85">
      <t>ゲンカ</t>
    </rPh>
    <rPh sb="85" eb="87">
      <t>ショウキャク</t>
    </rPh>
    <rPh sb="87" eb="88">
      <t>リツ</t>
    </rPh>
    <rPh sb="89" eb="91">
      <t>カンロ</t>
    </rPh>
    <rPh sb="91" eb="94">
      <t>ケイネンカ</t>
    </rPh>
    <rPh sb="94" eb="95">
      <t>リツ</t>
    </rPh>
    <rPh sb="96" eb="98">
      <t>ジョウショウ</t>
    </rPh>
    <rPh sb="98" eb="100">
      <t>ケイコウ</t>
    </rPh>
    <rPh sb="104" eb="108">
      <t>ルイジダンタイ</t>
    </rPh>
    <rPh sb="109" eb="111">
      <t>ヒカク</t>
    </rPh>
    <rPh sb="113" eb="115">
      <t>ヒツヨウ</t>
    </rPh>
    <rPh sb="116" eb="118">
      <t>コウシン</t>
    </rPh>
    <rPh sb="118" eb="120">
      <t>トウシ</t>
    </rPh>
    <rPh sb="121" eb="123">
      <t>フソク</t>
    </rPh>
    <rPh sb="131" eb="133">
      <t>コンゴ</t>
    </rPh>
    <rPh sb="134" eb="137">
      <t>ミズジュヨウ</t>
    </rPh>
    <rPh sb="138" eb="140">
      <t>ゲンショウ</t>
    </rPh>
    <rPh sb="151" eb="154">
      <t>ロウキュウカ</t>
    </rPh>
    <rPh sb="154" eb="156">
      <t>シセツ</t>
    </rPh>
    <rPh sb="156" eb="158">
      <t>コウシン</t>
    </rPh>
    <rPh sb="162" eb="164">
      <t>ヒヨウ</t>
    </rPh>
    <rPh sb="165" eb="167">
      <t>ゾウカ</t>
    </rPh>
    <rPh sb="172" eb="173">
      <t>キビ</t>
    </rPh>
    <rPh sb="175" eb="177">
      <t>ケイエイ</t>
    </rPh>
    <rPh sb="177" eb="179">
      <t>ジョウキョウ</t>
    </rPh>
    <rPh sb="180" eb="182">
      <t>ミコ</t>
    </rPh>
    <rPh sb="187" eb="188">
      <t>ヒ</t>
    </rPh>
    <rPh sb="189" eb="190">
      <t>ツヅ</t>
    </rPh>
    <rPh sb="192" eb="193">
      <t>シン</t>
    </rPh>
    <rPh sb="193" eb="195">
      <t>スイドウ</t>
    </rPh>
    <rPh sb="200" eb="201">
      <t>オヨ</t>
    </rPh>
    <rPh sb="203" eb="205">
      <t>ケイエイ</t>
    </rPh>
    <rPh sb="205" eb="207">
      <t>センリャク</t>
    </rPh>
    <rPh sb="208" eb="209">
      <t>トウ</t>
    </rPh>
    <rPh sb="210" eb="211">
      <t>モト</t>
    </rPh>
    <rPh sb="214" eb="217">
      <t>ケイカクテキ</t>
    </rPh>
    <rPh sb="219" eb="222">
      <t>コウリツテキ</t>
    </rPh>
    <rPh sb="223" eb="225">
      <t>シセツ</t>
    </rPh>
    <rPh sb="225" eb="227">
      <t>コウシン</t>
    </rPh>
    <rPh sb="228" eb="229">
      <t>ツト</t>
    </rPh>
    <phoneticPr fontId="4"/>
  </si>
  <si>
    <t xml:space="preserve">
①経常収支比率は、給水収益の減少及び管路更新等に伴い、13.3ポイント減少していますが、健全経営の水準とされる100％を上回っています。今後も更なる費用の縮減に努める必要があります。
②累積欠損金は、発生しておらず、健全な経営状態であるといえます。
③流動比率は、100％以上を維持しており、短期的な債務に対する支払能力は十分にあるといえます。
④企業債残高対給水収益比率は、11.18ポイント減少していますが、類似団体より高い水準となっております。今後、増加が見込まれる建設改良費にかかる企業債の借入について、検討の必要があります。
⑤料金回収率は、14ポイント減少したものの、事業運営に必要な経費を料金収入で賄えている状況とされる100％を上回っております。
⑥給水原価は、有収水量が78千㎥減少及び施設更新の増加により、25ポイント増加しています。今後とも事業の効率化を行い、費用抑制に努めます。
⑦施設利用率は、類似団体平均値よりも上回っていますが、給水人口は年々減少傾向にあり、今後の水需要動向を踏まえ、施設規模の検討が必要と考えております。
⑧有収率は、令和3年度に発生した地震による漏水等の影響により、類似団体平均値を下回っているため、今後も計画的な配水管の更新と更なる漏水防止対策を進めていく必要があります。</t>
    <rPh sb="2" eb="4">
      <t>ケイジョウ</t>
    </rPh>
    <rPh sb="4" eb="6">
      <t>シュウシ</t>
    </rPh>
    <rPh sb="6" eb="8">
      <t>ヒリツ</t>
    </rPh>
    <rPh sb="10" eb="12">
      <t>キュウスイ</t>
    </rPh>
    <rPh sb="12" eb="14">
      <t>シュウエキ</t>
    </rPh>
    <rPh sb="15" eb="17">
      <t>ゲンショウ</t>
    </rPh>
    <rPh sb="17" eb="18">
      <t>オヨ</t>
    </rPh>
    <rPh sb="19" eb="23">
      <t>カンロコウシン</t>
    </rPh>
    <rPh sb="23" eb="24">
      <t>トウ</t>
    </rPh>
    <rPh sb="25" eb="26">
      <t>トモナ</t>
    </rPh>
    <rPh sb="36" eb="38">
      <t>ゲンショウ</t>
    </rPh>
    <rPh sb="45" eb="47">
      <t>ケンゼン</t>
    </rPh>
    <rPh sb="47" eb="49">
      <t>ケイエイ</t>
    </rPh>
    <rPh sb="50" eb="52">
      <t>スイジュン</t>
    </rPh>
    <rPh sb="61" eb="63">
      <t>ウワマワ</t>
    </rPh>
    <rPh sb="69" eb="71">
      <t>コンゴ</t>
    </rPh>
    <rPh sb="72" eb="73">
      <t>サラ</t>
    </rPh>
    <rPh sb="75" eb="77">
      <t>ヒヨウ</t>
    </rPh>
    <rPh sb="78" eb="80">
      <t>シュクゲン</t>
    </rPh>
    <rPh sb="81" eb="82">
      <t>ツト</t>
    </rPh>
    <rPh sb="84" eb="86">
      <t>ヒツヨウ</t>
    </rPh>
    <rPh sb="94" eb="96">
      <t>ルイセキ</t>
    </rPh>
    <rPh sb="96" eb="99">
      <t>ケッソンキン</t>
    </rPh>
    <rPh sb="101" eb="103">
      <t>ハッセイ</t>
    </rPh>
    <rPh sb="109" eb="111">
      <t>ケンゼン</t>
    </rPh>
    <rPh sb="112" eb="114">
      <t>ケイエイ</t>
    </rPh>
    <rPh sb="114" eb="116">
      <t>ジョウタイ</t>
    </rPh>
    <rPh sb="127" eb="129">
      <t>リュウドウ</t>
    </rPh>
    <rPh sb="129" eb="131">
      <t>ヒリツ</t>
    </rPh>
    <rPh sb="137" eb="139">
      <t>イジョウ</t>
    </rPh>
    <rPh sb="140" eb="142">
      <t>イジ</t>
    </rPh>
    <rPh sb="147" eb="149">
      <t>タンキ</t>
    </rPh>
    <rPh sb="149" eb="150">
      <t>テキ</t>
    </rPh>
    <rPh sb="151" eb="153">
      <t>サイム</t>
    </rPh>
    <rPh sb="154" eb="155">
      <t>タイ</t>
    </rPh>
    <rPh sb="157" eb="159">
      <t>シハライ</t>
    </rPh>
    <rPh sb="159" eb="161">
      <t>ノウリョク</t>
    </rPh>
    <rPh sb="162" eb="164">
      <t>ジュウブン</t>
    </rPh>
    <rPh sb="175" eb="178">
      <t>キギョウサイ</t>
    </rPh>
    <rPh sb="178" eb="180">
      <t>ザンダカ</t>
    </rPh>
    <rPh sb="180" eb="181">
      <t>タイ</t>
    </rPh>
    <rPh sb="181" eb="183">
      <t>キュウスイ</t>
    </rPh>
    <rPh sb="183" eb="185">
      <t>シュウエキ</t>
    </rPh>
    <rPh sb="185" eb="187">
      <t>ヒリツ</t>
    </rPh>
    <rPh sb="198" eb="200">
      <t>ゲンショウ</t>
    </rPh>
    <rPh sb="207" eb="211">
      <t>ルイジダンタイ</t>
    </rPh>
    <rPh sb="213" eb="214">
      <t>タカ</t>
    </rPh>
    <rPh sb="215" eb="217">
      <t>スイジュン</t>
    </rPh>
    <rPh sb="226" eb="228">
      <t>コンゴ</t>
    </rPh>
    <rPh sb="229" eb="231">
      <t>ゾウカ</t>
    </rPh>
    <rPh sb="232" eb="234">
      <t>ミコ</t>
    </rPh>
    <rPh sb="237" eb="239">
      <t>ケンセツ</t>
    </rPh>
    <rPh sb="239" eb="242">
      <t>カイリョウヒ</t>
    </rPh>
    <rPh sb="246" eb="249">
      <t>キギョウサイ</t>
    </rPh>
    <rPh sb="250" eb="252">
      <t>カリイレ</t>
    </rPh>
    <rPh sb="260" eb="262">
      <t>ヒツヨウ</t>
    </rPh>
    <rPh sb="270" eb="272">
      <t>リョウキン</t>
    </rPh>
    <rPh sb="272" eb="275">
      <t>カイシュウリツ</t>
    </rPh>
    <rPh sb="283" eb="285">
      <t>ゲンショウ</t>
    </rPh>
    <rPh sb="291" eb="295">
      <t>ジギョウウンエイ</t>
    </rPh>
    <rPh sb="296" eb="298">
      <t>ヒツヨウ</t>
    </rPh>
    <rPh sb="299" eb="301">
      <t>ケイヒ</t>
    </rPh>
    <rPh sb="302" eb="304">
      <t>リョウキン</t>
    </rPh>
    <rPh sb="304" eb="306">
      <t>シュウニュウ</t>
    </rPh>
    <rPh sb="307" eb="308">
      <t>マカナ</t>
    </rPh>
    <rPh sb="312" eb="314">
      <t>ジョウキョウ</t>
    </rPh>
    <rPh sb="323" eb="324">
      <t>ウエ</t>
    </rPh>
    <rPh sb="324" eb="325">
      <t>カイ</t>
    </rPh>
    <rPh sb="334" eb="336">
      <t>キュウスイ</t>
    </rPh>
    <rPh sb="336" eb="338">
      <t>ゲンカ</t>
    </rPh>
    <rPh sb="340" eb="344">
      <t>ユウシュウスイリョウ</t>
    </rPh>
    <rPh sb="347" eb="348">
      <t>セン</t>
    </rPh>
    <rPh sb="349" eb="351">
      <t>ゲンショウ</t>
    </rPh>
    <rPh sb="351" eb="352">
      <t>オヨ</t>
    </rPh>
    <rPh sb="353" eb="355">
      <t>シセツ</t>
    </rPh>
    <rPh sb="355" eb="357">
      <t>コウシン</t>
    </rPh>
    <rPh sb="358" eb="360">
      <t>ゾウカ</t>
    </rPh>
    <rPh sb="370" eb="372">
      <t>ゾウカ</t>
    </rPh>
    <rPh sb="378" eb="380">
      <t>コンゴ</t>
    </rPh>
    <rPh sb="382" eb="384">
      <t>ジギョウ</t>
    </rPh>
    <rPh sb="385" eb="388">
      <t>コウリツカ</t>
    </rPh>
    <rPh sb="389" eb="390">
      <t>オコナ</t>
    </rPh>
    <rPh sb="392" eb="394">
      <t>ヒヨウ</t>
    </rPh>
    <rPh sb="394" eb="396">
      <t>ヨクセイ</t>
    </rPh>
    <rPh sb="397" eb="398">
      <t>ツト</t>
    </rPh>
    <rPh sb="458" eb="460">
      <t>シセツ</t>
    </rPh>
    <rPh sb="460" eb="463">
      <t>リヨウリツ</t>
    </rPh>
    <rPh sb="466" eb="467">
      <t>ヒ</t>
    </rPh>
    <rPh sb="467" eb="469">
      <t>ヘイキン</t>
    </rPh>
    <rPh sb="469" eb="472">
      <t>ハイスイリョウ</t>
    </rPh>
    <rPh sb="477" eb="479">
      <t>ゾウカ</t>
    </rPh>
    <rPh sb="485" eb="487">
      <t>ルイジ</t>
    </rPh>
    <rPh sb="487" eb="489">
      <t>ダンタイ</t>
    </rPh>
    <rPh sb="489" eb="492">
      <t>ヘイキンチ</t>
    </rPh>
    <rPh sb="494" eb="495">
      <t>ウエ</t>
    </rPh>
    <rPh sb="495" eb="496">
      <t>マワ</t>
    </rPh>
    <rPh sb="503" eb="505">
      <t>コンゴ</t>
    </rPh>
    <rPh sb="507" eb="511">
      <t>キュウスイジンコウ</t>
    </rPh>
    <rPh sb="512" eb="514">
      <t>ゲンショウ</t>
    </rPh>
    <rPh sb="514" eb="515">
      <t>オヨ</t>
    </rPh>
    <rPh sb="516" eb="517">
      <t>ミズ</t>
    </rPh>
    <rPh sb="517" eb="519">
      <t>ジュヨウ</t>
    </rPh>
    <rPh sb="520" eb="522">
      <t>ドウコウ</t>
    </rPh>
    <rPh sb="523" eb="524">
      <t>フ</t>
    </rPh>
    <rPh sb="527" eb="529">
      <t>シセツ</t>
    </rPh>
    <rPh sb="529" eb="531">
      <t>キボ</t>
    </rPh>
    <rPh sb="532" eb="534">
      <t>ケントウ</t>
    </rPh>
    <rPh sb="535" eb="537">
      <t>ヒツヨウ</t>
    </rPh>
    <rPh sb="538" eb="539">
      <t>カンガ</t>
    </rPh>
    <rPh sb="548" eb="551">
      <t>ユウシュウリツ</t>
    </rPh>
    <rPh sb="553" eb="555">
      <t>レイワ</t>
    </rPh>
    <rPh sb="556" eb="558">
      <t>ネンド</t>
    </rPh>
    <rPh sb="559" eb="561">
      <t>ハッセイジシンロウスイトウエイキョウルイジダンタイヘイキンチサマワコンゴケイカクテキハイスイカンコウシンサラロウスイボウシタイサクススヒツヨウ</t>
    </rPh>
    <phoneticPr fontId="4"/>
  </si>
  <si>
    <t>①有形固定資産減価償却率は、類似団体平均値を下回ったものの、管路や施設については、依然として老朽化度合が進んでいる状態といえます。
②管路経年化率は、類似団体平均値を大きく上回っており、法定耐用年数を経過した管路延長の割合が高く、老朽化度合が進んでいる状況といえます。
③管路更新率は、大口径の基幹管路の更新を優先的に実施したため、類似団体平均値と比較し下回っており、管路経年化率の数値とおりに管路の老朽化が進んでおり、今後も計画的な管路更新が急務となっております。</t>
    <rPh sb="1" eb="3">
      <t>ユウケイ</t>
    </rPh>
    <rPh sb="3" eb="5">
      <t>コテイ</t>
    </rPh>
    <rPh sb="5" eb="7">
      <t>シサン</t>
    </rPh>
    <rPh sb="7" eb="11">
      <t>ゲンカショウキャク</t>
    </rPh>
    <rPh sb="11" eb="12">
      <t>リツ</t>
    </rPh>
    <rPh sb="14" eb="18">
      <t>ルイジダンタイ</t>
    </rPh>
    <rPh sb="18" eb="21">
      <t>ヘイキンチ</t>
    </rPh>
    <rPh sb="22" eb="23">
      <t>シタ</t>
    </rPh>
    <rPh sb="23" eb="24">
      <t>マワ</t>
    </rPh>
    <rPh sb="30" eb="32">
      <t>カンロ</t>
    </rPh>
    <rPh sb="33" eb="35">
      <t>シセツ</t>
    </rPh>
    <rPh sb="41" eb="43">
      <t>イゼン</t>
    </rPh>
    <rPh sb="46" eb="49">
      <t>ロウキュウカ</t>
    </rPh>
    <rPh sb="49" eb="51">
      <t>ドア</t>
    </rPh>
    <rPh sb="52" eb="53">
      <t>スス</t>
    </rPh>
    <rPh sb="57" eb="59">
      <t>ジョウタイ</t>
    </rPh>
    <rPh sb="67" eb="69">
      <t>カンロ</t>
    </rPh>
    <rPh sb="69" eb="71">
      <t>ケイネン</t>
    </rPh>
    <rPh sb="71" eb="72">
      <t>カ</t>
    </rPh>
    <rPh sb="72" eb="73">
      <t>リツ</t>
    </rPh>
    <rPh sb="75" eb="82">
      <t>ルイジダンタイヘイキンチ</t>
    </rPh>
    <rPh sb="83" eb="84">
      <t>オオ</t>
    </rPh>
    <rPh sb="86" eb="88">
      <t>ウワマワ</t>
    </rPh>
    <rPh sb="93" eb="95">
      <t>ホウテイ</t>
    </rPh>
    <rPh sb="95" eb="97">
      <t>タイヨウ</t>
    </rPh>
    <rPh sb="97" eb="99">
      <t>ネンスウ</t>
    </rPh>
    <rPh sb="100" eb="102">
      <t>ケイカ</t>
    </rPh>
    <rPh sb="104" eb="106">
      <t>カンロ</t>
    </rPh>
    <rPh sb="106" eb="108">
      <t>エンチョウ</t>
    </rPh>
    <rPh sb="109" eb="111">
      <t>ワリアイ</t>
    </rPh>
    <rPh sb="112" eb="113">
      <t>タカ</t>
    </rPh>
    <rPh sb="118" eb="120">
      <t>ドア</t>
    </rPh>
    <rPh sb="121" eb="122">
      <t>スス</t>
    </rPh>
    <rPh sb="126" eb="128">
      <t>ジョウキョウ</t>
    </rPh>
    <rPh sb="136" eb="138">
      <t>カンロ</t>
    </rPh>
    <rPh sb="138" eb="141">
      <t>コウシンリツ</t>
    </rPh>
    <rPh sb="143" eb="146">
      <t>ダイコウケイ</t>
    </rPh>
    <rPh sb="147" eb="149">
      <t>キカン</t>
    </rPh>
    <rPh sb="149" eb="151">
      <t>カンロ</t>
    </rPh>
    <rPh sb="152" eb="154">
      <t>コウシン</t>
    </rPh>
    <rPh sb="155" eb="157">
      <t>ユウセン</t>
    </rPh>
    <rPh sb="157" eb="158">
      <t>テキ</t>
    </rPh>
    <rPh sb="159" eb="161">
      <t>ジッシ</t>
    </rPh>
    <rPh sb="166" eb="173">
      <t>ルイジダンタイヘイキンチ</t>
    </rPh>
    <rPh sb="174" eb="176">
      <t>ヒカク</t>
    </rPh>
    <rPh sb="177" eb="179">
      <t>シタマワ</t>
    </rPh>
    <rPh sb="184" eb="186">
      <t>カンロ</t>
    </rPh>
    <rPh sb="186" eb="188">
      <t>ケイネン</t>
    </rPh>
    <rPh sb="188" eb="189">
      <t>カ</t>
    </rPh>
    <rPh sb="189" eb="190">
      <t>リツ</t>
    </rPh>
    <rPh sb="191" eb="193">
      <t>スウチ</t>
    </rPh>
    <rPh sb="197" eb="199">
      <t>カンロ</t>
    </rPh>
    <rPh sb="200" eb="203">
      <t>ロウキュウカ</t>
    </rPh>
    <rPh sb="204" eb="205">
      <t>スス</t>
    </rPh>
    <rPh sb="210" eb="212">
      <t>コンゴ</t>
    </rPh>
    <rPh sb="213" eb="216">
      <t>ケイカクテキ</t>
    </rPh>
    <rPh sb="217" eb="219">
      <t>カンロ</t>
    </rPh>
    <rPh sb="219" eb="221">
      <t>コウシン</t>
    </rPh>
    <rPh sb="222" eb="224">
      <t>キュウム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</si>
</sst>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0.85</c:v>
                </c:pt>
                <c:pt idx="1">
                  <c:v>1.04</c:v>
                </c:pt>
                <c:pt idx="2">
                  <c:v>1.07</c:v>
                </c:pt>
                <c:pt idx="3">
                  <c:v>0.78</c:v>
                </c:pt>
                <c:pt idx="4">
                  <c:v>0.3</c:v>
                </c:pt>
              </c:numCache>
            </c:numRef>
          </c:val>
          <c:extLst>
            <c:ext xmlns:c16="http://schemas.microsoft.com/office/drawing/2014/chart" uri="{C3380CC4-5D6E-409C-BE32-E72D297353CC}">
              <c16:uniqueId val="{00000000-7558-435A-BD8A-278C83DF0F6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7558-435A-BD8A-278C83DF0F6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60.81</c:v>
                </c:pt>
                <c:pt idx="1">
                  <c:v>59.19</c:v>
                </c:pt>
                <c:pt idx="2">
                  <c:v>59.42</c:v>
                </c:pt>
                <c:pt idx="3">
                  <c:v>60.42</c:v>
                </c:pt>
                <c:pt idx="4">
                  <c:v>61.3</c:v>
                </c:pt>
              </c:numCache>
            </c:numRef>
          </c:val>
          <c:extLst>
            <c:ext xmlns:c16="http://schemas.microsoft.com/office/drawing/2014/chart" uri="{C3380CC4-5D6E-409C-BE32-E72D297353CC}">
              <c16:uniqueId val="{00000000-3233-449E-B725-CA9A6C937FD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3233-449E-B725-CA9A6C937FD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86.15</c:v>
                </c:pt>
                <c:pt idx="1">
                  <c:v>86.23</c:v>
                </c:pt>
                <c:pt idx="2">
                  <c:v>87.12</c:v>
                </c:pt>
                <c:pt idx="3">
                  <c:v>83.4</c:v>
                </c:pt>
                <c:pt idx="4">
                  <c:v>81.16</c:v>
                </c:pt>
              </c:numCache>
            </c:numRef>
          </c:val>
          <c:extLst>
            <c:ext xmlns:c16="http://schemas.microsoft.com/office/drawing/2014/chart" uri="{C3380CC4-5D6E-409C-BE32-E72D297353CC}">
              <c16:uniqueId val="{00000000-505B-4FDB-89C4-D5BA80CF39E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505B-4FDB-89C4-D5BA80CF39E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121.61</c:v>
                </c:pt>
                <c:pt idx="1">
                  <c:v>121.64</c:v>
                </c:pt>
                <c:pt idx="2">
                  <c:v>124.94</c:v>
                </c:pt>
                <c:pt idx="3">
                  <c:v>124.07</c:v>
                </c:pt>
                <c:pt idx="4">
                  <c:v>110.74</c:v>
                </c:pt>
              </c:numCache>
            </c:numRef>
          </c:val>
          <c:extLst>
            <c:ext xmlns:c16="http://schemas.microsoft.com/office/drawing/2014/chart" uri="{C3380CC4-5D6E-409C-BE32-E72D297353CC}">
              <c16:uniqueId val="{00000000-9DE6-4B6C-B617-3A4A400E218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9DE6-4B6C-B617-3A4A400E218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50.61</c:v>
                </c:pt>
                <c:pt idx="1">
                  <c:v>51.37</c:v>
                </c:pt>
                <c:pt idx="2">
                  <c:v>52.23</c:v>
                </c:pt>
                <c:pt idx="3">
                  <c:v>47.68</c:v>
                </c:pt>
                <c:pt idx="4">
                  <c:v>49.48</c:v>
                </c:pt>
              </c:numCache>
            </c:numRef>
          </c:val>
          <c:extLst>
            <c:ext xmlns:c16="http://schemas.microsoft.com/office/drawing/2014/chart" uri="{C3380CC4-5D6E-409C-BE32-E72D297353CC}">
              <c16:uniqueId val="{00000000-B84B-45A3-ACC1-DCFABD767C3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B84B-45A3-ACC1-DCFABD767C3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34.43</c:v>
                </c:pt>
                <c:pt idx="1">
                  <c:v>34.49</c:v>
                </c:pt>
                <c:pt idx="2">
                  <c:v>37.090000000000003</c:v>
                </c:pt>
                <c:pt idx="3">
                  <c:v>38.74</c:v>
                </c:pt>
                <c:pt idx="4">
                  <c:v>40.479999999999997</c:v>
                </c:pt>
              </c:numCache>
            </c:numRef>
          </c:val>
          <c:extLst>
            <c:ext xmlns:c16="http://schemas.microsoft.com/office/drawing/2014/chart" uri="{C3380CC4-5D6E-409C-BE32-E72D297353CC}">
              <c16:uniqueId val="{00000000-1CFF-4F6A-BD4A-8F1533DAB2C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1CFF-4F6A-BD4A-8F1533DAB2C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AC-4336-9BD9-78BB6D4127D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C2AC-4336-9BD9-78BB6D4127D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265.48</c:v>
                </c:pt>
                <c:pt idx="1">
                  <c:v>351.87</c:v>
                </c:pt>
                <c:pt idx="2">
                  <c:v>299</c:v>
                </c:pt>
                <c:pt idx="3">
                  <c:v>319.64999999999998</c:v>
                </c:pt>
                <c:pt idx="4">
                  <c:v>311.08</c:v>
                </c:pt>
              </c:numCache>
            </c:numRef>
          </c:val>
          <c:extLst>
            <c:ext xmlns:c16="http://schemas.microsoft.com/office/drawing/2014/chart" uri="{C3380CC4-5D6E-409C-BE32-E72D297353CC}">
              <c16:uniqueId val="{00000000-BF4F-4B21-A073-F90F197A813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BF4F-4B21-A073-F90F197A813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317.52</c:v>
                </c:pt>
                <c:pt idx="1">
                  <c:v>321.16000000000003</c:v>
                </c:pt>
                <c:pt idx="2">
                  <c:v>346.73</c:v>
                </c:pt>
                <c:pt idx="3">
                  <c:v>379.24</c:v>
                </c:pt>
                <c:pt idx="4">
                  <c:v>368.06</c:v>
                </c:pt>
              </c:numCache>
            </c:numRef>
          </c:val>
          <c:extLst>
            <c:ext xmlns:c16="http://schemas.microsoft.com/office/drawing/2014/chart" uri="{C3380CC4-5D6E-409C-BE32-E72D297353CC}">
              <c16:uniqueId val="{00000000-9710-464D-B8C8-2228D1F88BA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9710-464D-B8C8-2228D1F88BA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117.05</c:v>
                </c:pt>
                <c:pt idx="1">
                  <c:v>116.71</c:v>
                </c:pt>
                <c:pt idx="2">
                  <c:v>116.93</c:v>
                </c:pt>
                <c:pt idx="3">
                  <c:v>118.49</c:v>
                </c:pt>
                <c:pt idx="4">
                  <c:v>104.5</c:v>
                </c:pt>
              </c:numCache>
            </c:numRef>
          </c:val>
          <c:extLst>
            <c:ext xmlns:c16="http://schemas.microsoft.com/office/drawing/2014/chart" uri="{C3380CC4-5D6E-409C-BE32-E72D297353CC}">
              <c16:uniqueId val="{00000000-8970-4B4C-AEE1-418EB1F7E1D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8970-4B4C-AEE1-418EB1F7E1D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186.33</c:v>
                </c:pt>
                <c:pt idx="1">
                  <c:v>187.26</c:v>
                </c:pt>
                <c:pt idx="2">
                  <c:v>182</c:v>
                </c:pt>
                <c:pt idx="3">
                  <c:v>183.02</c:v>
                </c:pt>
                <c:pt idx="4">
                  <c:v>208.02</c:v>
                </c:pt>
              </c:numCache>
            </c:numRef>
          </c:val>
          <c:extLst>
            <c:ext xmlns:c16="http://schemas.microsoft.com/office/drawing/2014/chart" uri="{C3380CC4-5D6E-409C-BE32-E72D297353CC}">
              <c16:uniqueId val="{00000000-4638-4C8D-9614-961CB68A53E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4638-4C8D-9614-961CB68A53E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宮城県　塩竈市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52474</v>
      </c>
      <c r="AM8" s="45"/>
      <c r="AN8" s="45"/>
      <c r="AO8" s="45"/>
      <c r="AP8" s="45"/>
      <c r="AQ8" s="45"/>
      <c r="AR8" s="45"/>
      <c r="AS8" s="45"/>
      <c r="AT8" s="46">
        <f>データ!$S$6</f>
        <v>17.37</v>
      </c>
      <c r="AU8" s="47"/>
      <c r="AV8" s="47"/>
      <c r="AW8" s="47"/>
      <c r="AX8" s="47"/>
      <c r="AY8" s="47"/>
      <c r="AZ8" s="47"/>
      <c r="BA8" s="47"/>
      <c r="BB8" s="48">
        <f>データ!$T$6</f>
        <v>3020.96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62.69</v>
      </c>
      <c r="J10" s="47"/>
      <c r="K10" s="47"/>
      <c r="L10" s="47"/>
      <c r="M10" s="47"/>
      <c r="N10" s="47"/>
      <c r="O10" s="81"/>
      <c r="P10" s="48">
        <f>データ!$P$6</f>
        <v>100</v>
      </c>
      <c r="Q10" s="48"/>
      <c r="R10" s="48"/>
      <c r="S10" s="48"/>
      <c r="T10" s="48"/>
      <c r="U10" s="48"/>
      <c r="V10" s="48"/>
      <c r="W10" s="45">
        <f>データ!$Q$6</f>
        <v>3608</v>
      </c>
      <c r="X10" s="45"/>
      <c r="Y10" s="45"/>
      <c r="Z10" s="45"/>
      <c r="AA10" s="45"/>
      <c r="AB10" s="45"/>
      <c r="AC10" s="45"/>
      <c r="AD10" s="2"/>
      <c r="AE10" s="2"/>
      <c r="AF10" s="2"/>
      <c r="AG10" s="2"/>
      <c r="AH10" s="2"/>
      <c r="AI10" s="2"/>
      <c r="AJ10" s="2"/>
      <c r="AK10" s="2"/>
      <c r="AL10" s="45">
        <f>データ!$U$6</f>
        <v>58263</v>
      </c>
      <c r="AM10" s="45"/>
      <c r="AN10" s="45"/>
      <c r="AO10" s="45"/>
      <c r="AP10" s="45"/>
      <c r="AQ10" s="45"/>
      <c r="AR10" s="45"/>
      <c r="AS10" s="45"/>
      <c r="AT10" s="46">
        <f>データ!$V$6</f>
        <v>18.600000000000001</v>
      </c>
      <c r="AU10" s="47"/>
      <c r="AV10" s="47"/>
      <c r="AW10" s="47"/>
      <c r="AX10" s="47"/>
      <c r="AY10" s="47"/>
      <c r="AZ10" s="47"/>
      <c r="BA10" s="47"/>
      <c r="BB10" s="48">
        <f>データ!$W$6</f>
        <v>3132.42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ZWIH0532PxQIU4GbGSyAia9O06mFSAPsoRrRtF9ZJ5gYLq8ic8WyytpwG49N1db6ei7PBn5S15fVHQ947FA1Fg==" saltValue="rMguJeHoe6jArkzpuSM89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42030</v>
      </c>
      <c r="D6" s="20">
        <f t="shared" si="3"/>
        <v>46</v>
      </c>
      <c r="E6" s="20">
        <f t="shared" si="3"/>
        <v>1</v>
      </c>
      <c r="F6" s="20">
        <f t="shared" si="3"/>
        <v>0</v>
      </c>
      <c r="G6" s="20">
        <f t="shared" si="3"/>
        <v>1</v>
      </c>
      <c r="H6" s="20" t="str">
        <f t="shared" si="3"/>
        <v>宮城県　塩竈市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62.69</v>
      </c>
      <c r="P6" s="21">
        <f t="shared" si="3"/>
        <v>100</v>
      </c>
      <c r="Q6" s="21">
        <f t="shared" si="3"/>
        <v>3608</v>
      </c>
      <c r="R6" s="21">
        <f t="shared" si="3"/>
        <v>52474</v>
      </c>
      <c r="S6" s="21">
        <f t="shared" si="3"/>
        <v>17.37</v>
      </c>
      <c r="T6" s="21">
        <f t="shared" si="3"/>
        <v>3020.96</v>
      </c>
      <c r="U6" s="21">
        <f t="shared" si="3"/>
        <v>58263</v>
      </c>
      <c r="V6" s="21">
        <f t="shared" si="3"/>
        <v>18.600000000000001</v>
      </c>
      <c r="W6" s="21">
        <f t="shared" si="3"/>
        <v>3132.42</v>
      </c>
      <c r="X6" s="22">
        <f>IF(X7="",NA(),X7)</f>
        <v>121.61</v>
      </c>
      <c r="Y6" s="22">
        <f t="shared" ref="Y6:AG6" si="4">IF(Y7="",NA(),Y7)</f>
        <v>121.64</v>
      </c>
      <c r="Z6" s="22">
        <f t="shared" si="4"/>
        <v>124.94</v>
      </c>
      <c r="AA6" s="22">
        <f t="shared" si="4"/>
        <v>124.07</v>
      </c>
      <c r="AB6" s="22">
        <f t="shared" si="4"/>
        <v>110.74</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265.48</v>
      </c>
      <c r="AU6" s="22">
        <f t="shared" ref="AU6:BC6" si="6">IF(AU7="",NA(),AU7)</f>
        <v>351.87</v>
      </c>
      <c r="AV6" s="22">
        <f t="shared" si="6"/>
        <v>299</v>
      </c>
      <c r="AW6" s="22">
        <f t="shared" si="6"/>
        <v>319.64999999999998</v>
      </c>
      <c r="AX6" s="22">
        <f t="shared" si="6"/>
        <v>311.08</v>
      </c>
      <c r="AY6" s="22">
        <f t="shared" si="6"/>
        <v>349.83</v>
      </c>
      <c r="AZ6" s="22">
        <f t="shared" si="6"/>
        <v>360.86</v>
      </c>
      <c r="BA6" s="22">
        <f t="shared" si="6"/>
        <v>350.79</v>
      </c>
      <c r="BB6" s="22">
        <f t="shared" si="6"/>
        <v>354.57</v>
      </c>
      <c r="BC6" s="22">
        <f t="shared" si="6"/>
        <v>357.74</v>
      </c>
      <c r="BD6" s="21" t="str">
        <f>IF(BD7="","",IF(BD7="-","【-】","【"&amp;SUBSTITUTE(TEXT(BD7,"#,##0.00"),"-","△")&amp;"】"))</f>
        <v>【252.29】</v>
      </c>
      <c r="BE6" s="22">
        <f>IF(BE7="",NA(),BE7)</f>
        <v>317.52</v>
      </c>
      <c r="BF6" s="22">
        <f t="shared" ref="BF6:BN6" si="7">IF(BF7="",NA(),BF7)</f>
        <v>321.16000000000003</v>
      </c>
      <c r="BG6" s="22">
        <f t="shared" si="7"/>
        <v>346.73</v>
      </c>
      <c r="BH6" s="22">
        <f t="shared" si="7"/>
        <v>379.24</v>
      </c>
      <c r="BI6" s="22">
        <f t="shared" si="7"/>
        <v>368.06</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117.05</v>
      </c>
      <c r="BQ6" s="22">
        <f t="shared" ref="BQ6:BY6" si="8">IF(BQ7="",NA(),BQ7)</f>
        <v>116.71</v>
      </c>
      <c r="BR6" s="22">
        <f t="shared" si="8"/>
        <v>116.93</v>
      </c>
      <c r="BS6" s="22">
        <f t="shared" si="8"/>
        <v>118.49</v>
      </c>
      <c r="BT6" s="22">
        <f t="shared" si="8"/>
        <v>104.5</v>
      </c>
      <c r="BU6" s="22">
        <f t="shared" si="8"/>
        <v>103.54</v>
      </c>
      <c r="BV6" s="22">
        <f t="shared" si="8"/>
        <v>103.32</v>
      </c>
      <c r="BW6" s="22">
        <f t="shared" si="8"/>
        <v>100.85</v>
      </c>
      <c r="BX6" s="22">
        <f t="shared" si="8"/>
        <v>103.79</v>
      </c>
      <c r="BY6" s="22">
        <f t="shared" si="8"/>
        <v>98.3</v>
      </c>
      <c r="BZ6" s="21" t="str">
        <f>IF(BZ7="","",IF(BZ7="-","【-】","【"&amp;SUBSTITUTE(TEXT(BZ7,"#,##0.00"),"-","△")&amp;"】"))</f>
        <v>【97.47】</v>
      </c>
      <c r="CA6" s="22">
        <f>IF(CA7="",NA(),CA7)</f>
        <v>186.33</v>
      </c>
      <c r="CB6" s="22">
        <f t="shared" ref="CB6:CJ6" si="9">IF(CB7="",NA(),CB7)</f>
        <v>187.26</v>
      </c>
      <c r="CC6" s="22">
        <f t="shared" si="9"/>
        <v>182</v>
      </c>
      <c r="CD6" s="22">
        <f t="shared" si="9"/>
        <v>183.02</v>
      </c>
      <c r="CE6" s="22">
        <f t="shared" si="9"/>
        <v>208.02</v>
      </c>
      <c r="CF6" s="22">
        <f t="shared" si="9"/>
        <v>167.46</v>
      </c>
      <c r="CG6" s="22">
        <f t="shared" si="9"/>
        <v>168.56</v>
      </c>
      <c r="CH6" s="22">
        <f t="shared" si="9"/>
        <v>167.1</v>
      </c>
      <c r="CI6" s="22">
        <f t="shared" si="9"/>
        <v>167.86</v>
      </c>
      <c r="CJ6" s="22">
        <f t="shared" si="9"/>
        <v>173.68</v>
      </c>
      <c r="CK6" s="21" t="str">
        <f>IF(CK7="","",IF(CK7="-","【-】","【"&amp;SUBSTITUTE(TEXT(CK7,"#,##0.00"),"-","△")&amp;"】"))</f>
        <v>【174.75】</v>
      </c>
      <c r="CL6" s="22">
        <f>IF(CL7="",NA(),CL7)</f>
        <v>60.81</v>
      </c>
      <c r="CM6" s="22">
        <f t="shared" ref="CM6:CU6" si="10">IF(CM7="",NA(),CM7)</f>
        <v>59.19</v>
      </c>
      <c r="CN6" s="22">
        <f t="shared" si="10"/>
        <v>59.42</v>
      </c>
      <c r="CO6" s="22">
        <f t="shared" si="10"/>
        <v>60.42</v>
      </c>
      <c r="CP6" s="22">
        <f t="shared" si="10"/>
        <v>61.3</v>
      </c>
      <c r="CQ6" s="22">
        <f t="shared" si="10"/>
        <v>59.46</v>
      </c>
      <c r="CR6" s="22">
        <f t="shared" si="10"/>
        <v>59.51</v>
      </c>
      <c r="CS6" s="22">
        <f t="shared" si="10"/>
        <v>59.91</v>
      </c>
      <c r="CT6" s="22">
        <f t="shared" si="10"/>
        <v>59.4</v>
      </c>
      <c r="CU6" s="22">
        <f t="shared" si="10"/>
        <v>59.24</v>
      </c>
      <c r="CV6" s="21" t="str">
        <f>IF(CV7="","",IF(CV7="-","【-】","【"&amp;SUBSTITUTE(TEXT(CV7,"#,##0.00"),"-","△")&amp;"】"))</f>
        <v>【59.97】</v>
      </c>
      <c r="CW6" s="22">
        <f>IF(CW7="",NA(),CW7)</f>
        <v>86.15</v>
      </c>
      <c r="CX6" s="22">
        <f t="shared" ref="CX6:DF6" si="11">IF(CX7="",NA(),CX7)</f>
        <v>86.23</v>
      </c>
      <c r="CY6" s="22">
        <f t="shared" si="11"/>
        <v>87.12</v>
      </c>
      <c r="CZ6" s="22">
        <f t="shared" si="11"/>
        <v>83.4</v>
      </c>
      <c r="DA6" s="22">
        <f t="shared" si="11"/>
        <v>81.16</v>
      </c>
      <c r="DB6" s="22">
        <f t="shared" si="11"/>
        <v>87.41</v>
      </c>
      <c r="DC6" s="22">
        <f t="shared" si="11"/>
        <v>87.08</v>
      </c>
      <c r="DD6" s="22">
        <f t="shared" si="11"/>
        <v>87.26</v>
      </c>
      <c r="DE6" s="22">
        <f t="shared" si="11"/>
        <v>87.57</v>
      </c>
      <c r="DF6" s="22">
        <f t="shared" si="11"/>
        <v>87.26</v>
      </c>
      <c r="DG6" s="21" t="str">
        <f>IF(DG7="","",IF(DG7="-","【-】","【"&amp;SUBSTITUTE(TEXT(DG7,"#,##0.00"),"-","△")&amp;"】"))</f>
        <v>【89.76】</v>
      </c>
      <c r="DH6" s="22">
        <f>IF(DH7="",NA(),DH7)</f>
        <v>50.61</v>
      </c>
      <c r="DI6" s="22">
        <f t="shared" ref="DI6:DQ6" si="12">IF(DI7="",NA(),DI7)</f>
        <v>51.37</v>
      </c>
      <c r="DJ6" s="22">
        <f t="shared" si="12"/>
        <v>52.23</v>
      </c>
      <c r="DK6" s="22">
        <f t="shared" si="12"/>
        <v>47.68</v>
      </c>
      <c r="DL6" s="22">
        <f t="shared" si="12"/>
        <v>49.48</v>
      </c>
      <c r="DM6" s="22">
        <f t="shared" si="12"/>
        <v>47.62</v>
      </c>
      <c r="DN6" s="22">
        <f t="shared" si="12"/>
        <v>48.55</v>
      </c>
      <c r="DO6" s="22">
        <f t="shared" si="12"/>
        <v>49.2</v>
      </c>
      <c r="DP6" s="22">
        <f t="shared" si="12"/>
        <v>50.01</v>
      </c>
      <c r="DQ6" s="22">
        <f t="shared" si="12"/>
        <v>50.99</v>
      </c>
      <c r="DR6" s="21" t="str">
        <f>IF(DR7="","",IF(DR7="-","【-】","【"&amp;SUBSTITUTE(TEXT(DR7,"#,##0.00"),"-","△")&amp;"】"))</f>
        <v>【51.51】</v>
      </c>
      <c r="DS6" s="22">
        <f>IF(DS7="",NA(),DS7)</f>
        <v>34.43</v>
      </c>
      <c r="DT6" s="22">
        <f t="shared" ref="DT6:EB6" si="13">IF(DT7="",NA(),DT7)</f>
        <v>34.49</v>
      </c>
      <c r="DU6" s="22">
        <f t="shared" si="13"/>
        <v>37.090000000000003</v>
      </c>
      <c r="DV6" s="22">
        <f t="shared" si="13"/>
        <v>38.74</v>
      </c>
      <c r="DW6" s="22">
        <f t="shared" si="13"/>
        <v>40.479999999999997</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0.85</v>
      </c>
      <c r="EE6" s="22">
        <f t="shared" ref="EE6:EM6" si="14">IF(EE7="",NA(),EE7)</f>
        <v>1.04</v>
      </c>
      <c r="EF6" s="22">
        <f t="shared" si="14"/>
        <v>1.07</v>
      </c>
      <c r="EG6" s="22">
        <f t="shared" si="14"/>
        <v>0.78</v>
      </c>
      <c r="EH6" s="22">
        <f t="shared" si="14"/>
        <v>0.3</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42030</v>
      </c>
      <c r="D7" s="24">
        <v>46</v>
      </c>
      <c r="E7" s="24">
        <v>1</v>
      </c>
      <c r="F7" s="24">
        <v>0</v>
      </c>
      <c r="G7" s="24">
        <v>1</v>
      </c>
      <c r="H7" s="24" t="s">
        <v>92</v>
      </c>
      <c r="I7" s="24" t="s">
        <v>93</v>
      </c>
      <c r="J7" s="24" t="s">
        <v>94</v>
      </c>
      <c r="K7" s="24" t="s">
        <v>95</v>
      </c>
      <c r="L7" s="24" t="s">
        <v>96</v>
      </c>
      <c r="M7" s="24" t="s">
        <v>97</v>
      </c>
      <c r="N7" s="25" t="s">
        <v>98</v>
      </c>
      <c r="O7" s="25">
        <v>62.69</v>
      </c>
      <c r="P7" s="25">
        <v>100</v>
      </c>
      <c r="Q7" s="25">
        <v>3608</v>
      </c>
      <c r="R7" s="25">
        <v>52474</v>
      </c>
      <c r="S7" s="25">
        <v>17.37</v>
      </c>
      <c r="T7" s="25">
        <v>3020.96</v>
      </c>
      <c r="U7" s="25">
        <v>58263</v>
      </c>
      <c r="V7" s="25">
        <v>18.600000000000001</v>
      </c>
      <c r="W7" s="25">
        <v>3132.42</v>
      </c>
      <c r="X7" s="25">
        <v>121.61</v>
      </c>
      <c r="Y7" s="25">
        <v>121.64</v>
      </c>
      <c r="Z7" s="25">
        <v>124.94</v>
      </c>
      <c r="AA7" s="25">
        <v>124.07</v>
      </c>
      <c r="AB7" s="25">
        <v>110.74</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265.48</v>
      </c>
      <c r="AU7" s="25">
        <v>351.87</v>
      </c>
      <c r="AV7" s="25">
        <v>299</v>
      </c>
      <c r="AW7" s="25">
        <v>319.64999999999998</v>
      </c>
      <c r="AX7" s="25">
        <v>311.08</v>
      </c>
      <c r="AY7" s="25">
        <v>349.83</v>
      </c>
      <c r="AZ7" s="25">
        <v>360.86</v>
      </c>
      <c r="BA7" s="25">
        <v>350.79</v>
      </c>
      <c r="BB7" s="25">
        <v>354.57</v>
      </c>
      <c r="BC7" s="25">
        <v>357.74</v>
      </c>
      <c r="BD7" s="25">
        <v>252.29</v>
      </c>
      <c r="BE7" s="25">
        <v>317.52</v>
      </c>
      <c r="BF7" s="25">
        <v>321.16000000000003</v>
      </c>
      <c r="BG7" s="25">
        <v>346.73</v>
      </c>
      <c r="BH7" s="25">
        <v>379.24</v>
      </c>
      <c r="BI7" s="25">
        <v>368.06</v>
      </c>
      <c r="BJ7" s="25">
        <v>314.87</v>
      </c>
      <c r="BK7" s="25">
        <v>309.27999999999997</v>
      </c>
      <c r="BL7" s="25">
        <v>322.92</v>
      </c>
      <c r="BM7" s="25">
        <v>303.45999999999998</v>
      </c>
      <c r="BN7" s="25">
        <v>307.27999999999997</v>
      </c>
      <c r="BO7" s="25">
        <v>268.07</v>
      </c>
      <c r="BP7" s="25">
        <v>117.05</v>
      </c>
      <c r="BQ7" s="25">
        <v>116.71</v>
      </c>
      <c r="BR7" s="25">
        <v>116.93</v>
      </c>
      <c r="BS7" s="25">
        <v>118.49</v>
      </c>
      <c r="BT7" s="25">
        <v>104.5</v>
      </c>
      <c r="BU7" s="25">
        <v>103.54</v>
      </c>
      <c r="BV7" s="25">
        <v>103.32</v>
      </c>
      <c r="BW7" s="25">
        <v>100.85</v>
      </c>
      <c r="BX7" s="25">
        <v>103.79</v>
      </c>
      <c r="BY7" s="25">
        <v>98.3</v>
      </c>
      <c r="BZ7" s="25">
        <v>97.47</v>
      </c>
      <c r="CA7" s="25">
        <v>186.33</v>
      </c>
      <c r="CB7" s="25">
        <v>187.26</v>
      </c>
      <c r="CC7" s="25">
        <v>182</v>
      </c>
      <c r="CD7" s="25">
        <v>183.02</v>
      </c>
      <c r="CE7" s="25">
        <v>208.02</v>
      </c>
      <c r="CF7" s="25">
        <v>167.46</v>
      </c>
      <c r="CG7" s="25">
        <v>168.56</v>
      </c>
      <c r="CH7" s="25">
        <v>167.1</v>
      </c>
      <c r="CI7" s="25">
        <v>167.86</v>
      </c>
      <c r="CJ7" s="25">
        <v>173.68</v>
      </c>
      <c r="CK7" s="25">
        <v>174.75</v>
      </c>
      <c r="CL7" s="25">
        <v>60.81</v>
      </c>
      <c r="CM7" s="25">
        <v>59.19</v>
      </c>
      <c r="CN7" s="25">
        <v>59.42</v>
      </c>
      <c r="CO7" s="25">
        <v>60.42</v>
      </c>
      <c r="CP7" s="25">
        <v>61.3</v>
      </c>
      <c r="CQ7" s="25">
        <v>59.46</v>
      </c>
      <c r="CR7" s="25">
        <v>59.51</v>
      </c>
      <c r="CS7" s="25">
        <v>59.91</v>
      </c>
      <c r="CT7" s="25">
        <v>59.4</v>
      </c>
      <c r="CU7" s="25">
        <v>59.24</v>
      </c>
      <c r="CV7" s="25">
        <v>59.97</v>
      </c>
      <c r="CW7" s="25">
        <v>86.15</v>
      </c>
      <c r="CX7" s="25">
        <v>86.23</v>
      </c>
      <c r="CY7" s="25">
        <v>87.12</v>
      </c>
      <c r="CZ7" s="25">
        <v>83.4</v>
      </c>
      <c r="DA7" s="25">
        <v>81.16</v>
      </c>
      <c r="DB7" s="25">
        <v>87.41</v>
      </c>
      <c r="DC7" s="25">
        <v>87.08</v>
      </c>
      <c r="DD7" s="25">
        <v>87.26</v>
      </c>
      <c r="DE7" s="25">
        <v>87.57</v>
      </c>
      <c r="DF7" s="25">
        <v>87.26</v>
      </c>
      <c r="DG7" s="25">
        <v>89.76</v>
      </c>
      <c r="DH7" s="25">
        <v>50.61</v>
      </c>
      <c r="DI7" s="25">
        <v>51.37</v>
      </c>
      <c r="DJ7" s="25">
        <v>52.23</v>
      </c>
      <c r="DK7" s="25">
        <v>47.68</v>
      </c>
      <c r="DL7" s="25">
        <v>49.48</v>
      </c>
      <c r="DM7" s="25">
        <v>47.62</v>
      </c>
      <c r="DN7" s="25">
        <v>48.55</v>
      </c>
      <c r="DO7" s="25">
        <v>49.2</v>
      </c>
      <c r="DP7" s="25">
        <v>50.01</v>
      </c>
      <c r="DQ7" s="25">
        <v>50.99</v>
      </c>
      <c r="DR7" s="25">
        <v>51.51</v>
      </c>
      <c r="DS7" s="25">
        <v>34.43</v>
      </c>
      <c r="DT7" s="25">
        <v>34.49</v>
      </c>
      <c r="DU7" s="25">
        <v>37.090000000000003</v>
      </c>
      <c r="DV7" s="25">
        <v>38.74</v>
      </c>
      <c r="DW7" s="25">
        <v>40.479999999999997</v>
      </c>
      <c r="DX7" s="25">
        <v>16.27</v>
      </c>
      <c r="DY7" s="25">
        <v>17.11</v>
      </c>
      <c r="DZ7" s="25">
        <v>18.329999999999998</v>
      </c>
      <c r="EA7" s="25">
        <v>20.27</v>
      </c>
      <c r="EB7" s="25">
        <v>21.69</v>
      </c>
      <c r="EC7" s="25">
        <v>23.75</v>
      </c>
      <c r="ED7" s="25">
        <v>0.85</v>
      </c>
      <c r="EE7" s="25">
        <v>1.04</v>
      </c>
      <c r="EF7" s="25">
        <v>1.07</v>
      </c>
      <c r="EG7" s="25">
        <v>0.78</v>
      </c>
      <c r="EH7" s="25">
        <v>0.3</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108</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2024-02-06T07:24:27Z</cp:lastPrinted>
  <dcterms:created xsi:type="dcterms:W3CDTF">2023-12-05T00:48:25Z</dcterms:created>
  <dcterms:modified xsi:type="dcterms:W3CDTF">2024-02-13T23:22:07Z</dcterms:modified>
  <cp:category/>
</cp:coreProperties>
</file>