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3_見学補助金\00_要綱\R6\ＨＰ用\20240502_HP修正 - コピー\"/>
    </mc:Choice>
  </mc:AlternateContent>
  <bookViews>
    <workbookView xWindow="0" yWindow="0" windowWidth="20490" windowHeight="7155"/>
  </bookViews>
  <sheets>
    <sheet name="見積整理表 (様式)" sheetId="1" r:id="rId1"/>
  </sheets>
  <definedNames>
    <definedName name="_xlnm.Print_Area" localSheetId="0">'見積整理表 (様式)'!$B$2:$K$25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J19" i="1"/>
  <c r="I19" i="1"/>
  <c r="J18" i="1"/>
  <c r="I18" i="1"/>
  <c r="J16" i="1"/>
  <c r="I16" i="1"/>
  <c r="J15" i="1"/>
  <c r="I15" i="1"/>
  <c r="J13" i="1"/>
  <c r="I13" i="1"/>
  <c r="J12" i="1"/>
  <c r="I12" i="1"/>
  <c r="J10" i="1"/>
  <c r="I10" i="1"/>
  <c r="J9" i="1"/>
  <c r="I9" i="1"/>
  <c r="J7" i="1"/>
  <c r="I7" i="1"/>
  <c r="J6" i="1"/>
  <c r="I6" i="1"/>
  <c r="I23" i="1" l="1"/>
  <c r="I17" i="1"/>
  <c r="J23" i="1"/>
  <c r="I20" i="1"/>
  <c r="J20" i="1"/>
  <c r="J17" i="1"/>
  <c r="E28" i="1" s="1"/>
  <c r="E31" i="1" s="1"/>
  <c r="I11" i="1"/>
  <c r="J14" i="1"/>
  <c r="I14" i="1"/>
  <c r="J11" i="1"/>
  <c r="J8" i="1"/>
  <c r="I8" i="1"/>
  <c r="E27" i="1" l="1"/>
  <c r="E30" i="1" s="1"/>
  <c r="E32" i="1" s="1"/>
  <c r="E34" i="1" s="1"/>
  <c r="I24" i="1"/>
  <c r="J24" i="1"/>
</calcChain>
</file>

<file path=xl/sharedStrings.xml><?xml version="1.0" encoding="utf-8"?>
<sst xmlns="http://schemas.openxmlformats.org/spreadsheetml/2006/main" count="39" uniqueCount="28">
  <si>
    <t>別紙８　見積書整理表</t>
    <rPh sb="0" eb="2">
      <t>ベッシ</t>
    </rPh>
    <rPh sb="4" eb="6">
      <t>ミツモリ</t>
    </rPh>
    <rPh sb="6" eb="7">
      <t>ショ</t>
    </rPh>
    <rPh sb="7" eb="9">
      <t>セイリ</t>
    </rPh>
    <rPh sb="9" eb="10">
      <t>ヒョウ</t>
    </rPh>
    <phoneticPr fontId="5"/>
  </si>
  <si>
    <t>区　　分</t>
    <rPh sb="0" eb="1">
      <t>ク</t>
    </rPh>
    <rPh sb="3" eb="4">
      <t>ブン</t>
    </rPh>
    <phoneticPr fontId="5"/>
  </si>
  <si>
    <t>通し番号</t>
    <rPh sb="0" eb="1">
      <t>トオ</t>
    </rPh>
    <rPh sb="2" eb="4">
      <t>バンゴウ</t>
    </rPh>
    <phoneticPr fontId="3"/>
  </si>
  <si>
    <t>見積会社名</t>
    <rPh sb="0" eb="2">
      <t>ミツモリ</t>
    </rPh>
    <rPh sb="2" eb="5">
      <t>カイシャメイ</t>
    </rPh>
    <phoneticPr fontId="5"/>
  </si>
  <si>
    <t>内容</t>
    <rPh sb="0" eb="2">
      <t>ナイヨウ</t>
    </rPh>
    <phoneticPr fontId="3"/>
  </si>
  <si>
    <t>見積金額
（税抜）</t>
    <rPh sb="0" eb="2">
      <t>ミツモリ</t>
    </rPh>
    <rPh sb="2" eb="4">
      <t>キンガク</t>
    </rPh>
    <rPh sb="6" eb="8">
      <t>ゼイヌ</t>
    </rPh>
    <phoneticPr fontId="3"/>
  </si>
  <si>
    <t>採用
又は
不採用</t>
    <rPh sb="0" eb="2">
      <t>サイヨウ</t>
    </rPh>
    <rPh sb="3" eb="4">
      <t>マタ</t>
    </rPh>
    <rPh sb="6" eb="9">
      <t>フサイヨウ</t>
    </rPh>
    <phoneticPr fontId="3"/>
  </si>
  <si>
    <t>事業に要する経費
（税込）</t>
    <rPh sb="0" eb="2">
      <t>ジギョウ</t>
    </rPh>
    <rPh sb="3" eb="4">
      <t>ヨウ</t>
    </rPh>
    <rPh sb="6" eb="8">
      <t>ケイヒ</t>
    </rPh>
    <rPh sb="10" eb="12">
      <t>ゼイコミ</t>
    </rPh>
    <phoneticPr fontId="5"/>
  </si>
  <si>
    <t>補助対象経費
（税抜）</t>
    <rPh sb="0" eb="4">
      <t>ホジョタイショウ</t>
    </rPh>
    <rPh sb="4" eb="6">
      <t>ケイヒ</t>
    </rPh>
    <rPh sb="6" eb="7">
      <t>ジッピ</t>
    </rPh>
    <rPh sb="8" eb="10">
      <t>ゼイヌキ</t>
    </rPh>
    <phoneticPr fontId="5"/>
  </si>
  <si>
    <t>備考</t>
    <rPh sb="0" eb="2">
      <t>ビコウ</t>
    </rPh>
    <phoneticPr fontId="3"/>
  </si>
  <si>
    <t>環境整備事業</t>
    <rPh sb="0" eb="6">
      <t>カンキョウセイビジギョウ</t>
    </rPh>
    <phoneticPr fontId="3"/>
  </si>
  <si>
    <t>設備費</t>
    <rPh sb="0" eb="2">
      <t>セツビ</t>
    </rPh>
    <rPh sb="2" eb="3">
      <t>ヒ</t>
    </rPh>
    <phoneticPr fontId="3"/>
  </si>
  <si>
    <t>設備費</t>
    <rPh sb="0" eb="3">
      <t>セツビヒ</t>
    </rPh>
    <phoneticPr fontId="3"/>
  </si>
  <si>
    <t>小計</t>
    <rPh sb="0" eb="2">
      <t>ショウケイ</t>
    </rPh>
    <phoneticPr fontId="3"/>
  </si>
  <si>
    <t>工事費</t>
    <rPh sb="0" eb="3">
      <t>コウジヒ</t>
    </rPh>
    <phoneticPr fontId="5"/>
  </si>
  <si>
    <t>その他経費</t>
    <rPh sb="2" eb="3">
      <t>タ</t>
    </rPh>
    <rPh sb="3" eb="5">
      <t>ケイヒ</t>
    </rPh>
    <phoneticPr fontId="3"/>
  </si>
  <si>
    <t>備品費</t>
    <rPh sb="0" eb="3">
      <t>ビヒンヒ</t>
    </rPh>
    <phoneticPr fontId="3"/>
  </si>
  <si>
    <t>印刷製本費</t>
    <rPh sb="0" eb="4">
      <t>インサツセイホン</t>
    </rPh>
    <rPh sb="4" eb="5">
      <t>ヒ</t>
    </rPh>
    <phoneticPr fontId="3"/>
  </si>
  <si>
    <t>合　　計</t>
    <rPh sb="0" eb="1">
      <t>ゴウ</t>
    </rPh>
    <rPh sb="3" eb="4">
      <t>ケイ</t>
    </rPh>
    <phoneticPr fontId="5"/>
  </si>
  <si>
    <t>補助対象経費（円）：A
（環境整備事業）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3" eb="19">
      <t>カンキョウセイビジギョウ</t>
    </rPh>
    <phoneticPr fontId="5"/>
  </si>
  <si>
    <t>補助対象経費（円）：A’
（理解促進事業）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4" eb="20">
      <t>リカイソクシンジギョウ</t>
    </rPh>
    <phoneticPr fontId="5"/>
  </si>
  <si>
    <t>補助率：B</t>
    <rPh sb="0" eb="2">
      <t>ホジョ</t>
    </rPh>
    <rPh sb="2" eb="3">
      <t>リツ</t>
    </rPh>
    <phoneticPr fontId="5"/>
  </si>
  <si>
    <t>C＝A＊B
（1,000円未満切り捨て）</t>
    <rPh sb="12" eb="15">
      <t>エンミマン</t>
    </rPh>
    <rPh sb="15" eb="16">
      <t>キ</t>
    </rPh>
    <rPh sb="17" eb="18">
      <t>ス</t>
    </rPh>
    <phoneticPr fontId="5"/>
  </si>
  <si>
    <t>C＝A’＊B
（1,000円未満切り捨て）</t>
    <rPh sb="13" eb="16">
      <t>エンミマン</t>
    </rPh>
    <rPh sb="16" eb="17">
      <t>キ</t>
    </rPh>
    <rPh sb="18" eb="19">
      <t>ス</t>
    </rPh>
    <phoneticPr fontId="5"/>
  </si>
  <si>
    <t>C（合計）</t>
    <rPh sb="2" eb="4">
      <t>ゴウケイ</t>
    </rPh>
    <phoneticPr fontId="3"/>
  </si>
  <si>
    <t>補助上限額：D</t>
    <rPh sb="0" eb="2">
      <t>ホジョ</t>
    </rPh>
    <rPh sb="2" eb="5">
      <t>ジョウゲンガク</t>
    </rPh>
    <phoneticPr fontId="5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</si>
  <si>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5"/>
  </si>
  <si>
    <t>理解促進事業</t>
    <rPh sb="0" eb="2">
      <t>リカイ</t>
    </rPh>
    <rPh sb="2" eb="4">
      <t>ソクシン</t>
    </rPh>
    <rPh sb="4" eb="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</si>
</sst>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shrinkToFit="1"/>
    </xf>
    <xf numFmtId="38" fontId="8" fillId="2" borderId="1" xfId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38" fontId="1" fillId="0" borderId="1" xfId="1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vertical="center" wrapText="1" shrinkToFit="1"/>
    </xf>
    <xf numFmtId="38" fontId="7" fillId="2" borderId="1" xfId="1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vertical="center" wrapText="1" shrinkToFit="1"/>
    </xf>
    <xf numFmtId="38" fontId="2" fillId="2" borderId="1" xfId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2" fontId="2" fillId="0" borderId="0" xfId="0" quotePrefix="1" applyNumberFormat="1" applyFont="1" applyAlignment="1">
      <alignment vertical="center"/>
    </xf>
    <xf numFmtId="38" fontId="0" fillId="0" borderId="11" xfId="0" applyNumberFormat="1" applyFont="1" applyBorder="1" applyAlignment="1">
      <alignment horizontal="center" vertical="center"/>
    </xf>
    <xf numFmtId="12" fontId="0" fillId="0" borderId="11" xfId="0" applyNumberFormat="1" applyFont="1" applyBorder="1" applyAlignment="1">
      <alignment horizontal="center" vertical="center"/>
    </xf>
    <xf numFmtId="38" fontId="0" fillId="0" borderId="11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/>
    </xf>
    <xf numFmtId="38" fontId="0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38" fontId="9" fillId="2" borderId="1" xfId="1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38" fontId="8" fillId="0" borderId="1" xfId="1" applyFont="1" applyBorder="1" applyAlignment="1">
      <alignment horizontal="center" vertical="center" wrapText="1" shrinkToFit="1"/>
    </xf>
    <xf numFmtId="38" fontId="8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49" fontId="7" fillId="2" borderId="6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B15" sqref="B15:B23"/>
    </sheetView>
  </sheetViews>
  <sheetFormatPr defaultRowHeight="15" customHeight="1" x14ac:dyDescent="0.4"/>
  <cols>
    <col min="1" max="2" width="5.125" style="1" customWidth="1"/>
    <col min="3" max="3" width="10.875" style="2" customWidth="1"/>
    <col min="4" max="4" width="9.125" style="2" customWidth="1"/>
    <col min="5" max="5" width="18" style="3" customWidth="1"/>
    <col min="6" max="6" width="38.125" style="3" customWidth="1"/>
    <col min="7" max="10" width="16.5" style="3" customWidth="1"/>
    <col min="11" max="11" width="29.25" style="3" customWidth="1"/>
    <col min="12" max="12" width="4.125" style="1" customWidth="1"/>
    <col min="13" max="13" width="9" style="1"/>
    <col min="14" max="14" width="6.875" style="1" bestFit="1" customWidth="1"/>
    <col min="15" max="16384" width="9" style="1"/>
  </cols>
  <sheetData>
    <row r="1" spans="2:11" ht="30" customHeight="1" x14ac:dyDescent="0.4"/>
    <row r="2" spans="2:11" ht="25.5" x14ac:dyDescent="0.4">
      <c r="C2" s="4" t="s">
        <v>0</v>
      </c>
      <c r="D2" s="4"/>
      <c r="E2" s="5"/>
      <c r="F2" s="5"/>
      <c r="G2" s="5"/>
      <c r="H2" s="5"/>
      <c r="I2" s="5"/>
      <c r="J2" s="5"/>
      <c r="K2" s="5"/>
    </row>
    <row r="3" spans="2:11" ht="25.5" x14ac:dyDescent="0.4">
      <c r="C3" s="4"/>
      <c r="D3" s="4"/>
      <c r="E3" s="5"/>
      <c r="F3" s="5"/>
      <c r="G3" s="5"/>
      <c r="H3" s="5"/>
      <c r="I3" s="5"/>
      <c r="J3" s="5"/>
      <c r="K3" s="5"/>
    </row>
    <row r="4" spans="2:11" ht="24.95" customHeight="1" x14ac:dyDescent="0.4">
      <c r="C4" s="63" t="s">
        <v>1</v>
      </c>
      <c r="D4" s="63" t="s">
        <v>2</v>
      </c>
      <c r="E4" s="63" t="s">
        <v>3</v>
      </c>
      <c r="F4" s="63" t="s">
        <v>4</v>
      </c>
      <c r="G4" s="64" t="s">
        <v>5</v>
      </c>
      <c r="H4" s="66" t="s">
        <v>6</v>
      </c>
      <c r="I4" s="58" t="s">
        <v>7</v>
      </c>
      <c r="J4" s="58" t="s">
        <v>8</v>
      </c>
      <c r="K4" s="58" t="s">
        <v>9</v>
      </c>
    </row>
    <row r="5" spans="2:11" ht="47.25" customHeight="1" x14ac:dyDescent="0.4">
      <c r="C5" s="63"/>
      <c r="D5" s="63"/>
      <c r="E5" s="63"/>
      <c r="F5" s="63"/>
      <c r="G5" s="65"/>
      <c r="H5" s="63"/>
      <c r="I5" s="59"/>
      <c r="J5" s="59"/>
      <c r="K5" s="58"/>
    </row>
    <row r="6" spans="2:11" ht="35.1" customHeight="1" x14ac:dyDescent="0.4">
      <c r="B6" s="60" t="s">
        <v>10</v>
      </c>
      <c r="C6" s="6" t="s">
        <v>11</v>
      </c>
      <c r="D6" s="6"/>
      <c r="E6" s="39"/>
      <c r="F6" s="40"/>
      <c r="G6" s="41"/>
      <c r="H6" s="42"/>
      <c r="I6" s="7" t="str">
        <f>IF(H6="採用",G6*1.1,"×")</f>
        <v>×</v>
      </c>
      <c r="J6" s="7" t="str">
        <f>IF(H6="採用",G6,"×")</f>
        <v>×</v>
      </c>
      <c r="K6" s="8"/>
    </row>
    <row r="7" spans="2:11" ht="35.1" customHeight="1" x14ac:dyDescent="0.4">
      <c r="B7" s="60"/>
      <c r="C7" s="6" t="s">
        <v>12</v>
      </c>
      <c r="D7" s="6"/>
      <c r="E7" s="39"/>
      <c r="F7" s="40"/>
      <c r="G7" s="41"/>
      <c r="H7" s="43"/>
      <c r="I7" s="7" t="str">
        <f>IF(H7="採用",G7*1.1,"×")</f>
        <v>×</v>
      </c>
      <c r="J7" s="7" t="str">
        <f>IF(H7="採用",G7,"×")</f>
        <v>×</v>
      </c>
      <c r="K7" s="9"/>
    </row>
    <row r="8" spans="2:11" ht="35.1" customHeight="1" x14ac:dyDescent="0.4">
      <c r="B8" s="60"/>
      <c r="C8" s="10" t="s">
        <v>13</v>
      </c>
      <c r="D8" s="10"/>
      <c r="E8" s="11"/>
      <c r="F8" s="12"/>
      <c r="G8" s="13"/>
      <c r="H8" s="14"/>
      <c r="I8" s="44">
        <f>SUM(I6:I7)</f>
        <v>0</v>
      </c>
      <c r="J8" s="15">
        <f>SUM(J6:J7)</f>
        <v>0</v>
      </c>
      <c r="K8" s="16"/>
    </row>
    <row r="9" spans="2:11" s="19" customFormat="1" ht="35.1" customHeight="1" x14ac:dyDescent="0.4">
      <c r="B9" s="60"/>
      <c r="C9" s="17" t="s">
        <v>14</v>
      </c>
      <c r="D9" s="17"/>
      <c r="E9" s="45"/>
      <c r="F9" s="46"/>
      <c r="G9" s="7"/>
      <c r="H9" s="42"/>
      <c r="I9" s="7" t="str">
        <f>IF(H9="採用",G9*1.1,"×")</f>
        <v>×</v>
      </c>
      <c r="J9" s="7" t="str">
        <f>IF(H9="採用",G9,"×")</f>
        <v>×</v>
      </c>
      <c r="K9" s="18"/>
    </row>
    <row r="10" spans="2:11" s="19" customFormat="1" ht="35.1" customHeight="1" x14ac:dyDescent="0.4">
      <c r="B10" s="60"/>
      <c r="C10" s="17" t="s">
        <v>14</v>
      </c>
      <c r="D10" s="17"/>
      <c r="E10" s="45"/>
      <c r="F10" s="46"/>
      <c r="G10" s="7"/>
      <c r="H10" s="42"/>
      <c r="I10" s="7" t="str">
        <f>IF(H10="採用",G10*1.1,"×")</f>
        <v>×</v>
      </c>
      <c r="J10" s="7" t="str">
        <f>IF(H10="採用",I10,"×")</f>
        <v>×</v>
      </c>
      <c r="K10" s="18"/>
    </row>
    <row r="11" spans="2:11" s="19" customFormat="1" ht="35.1" customHeight="1" x14ac:dyDescent="0.4">
      <c r="B11" s="60"/>
      <c r="C11" s="20" t="s">
        <v>13</v>
      </c>
      <c r="D11" s="20"/>
      <c r="E11" s="21"/>
      <c r="F11" s="12"/>
      <c r="G11" s="22"/>
      <c r="H11" s="22"/>
      <c r="I11" s="47">
        <f>SUM(I9:I10)</f>
        <v>0</v>
      </c>
      <c r="J11" s="16">
        <f>SUM(J9:J10)</f>
        <v>0</v>
      </c>
      <c r="K11" s="16"/>
    </row>
    <row r="12" spans="2:11" s="19" customFormat="1" ht="35.1" customHeight="1" x14ac:dyDescent="0.4">
      <c r="B12" s="60"/>
      <c r="C12" s="23" t="s">
        <v>15</v>
      </c>
      <c r="D12" s="23"/>
      <c r="E12" s="45"/>
      <c r="F12" s="46"/>
      <c r="G12" s="7"/>
      <c r="H12" s="42"/>
      <c r="I12" s="7" t="str">
        <f>IF(H12="採用",G12*1.1,"×")</f>
        <v>×</v>
      </c>
      <c r="J12" s="7" t="str">
        <f>IF(H12="採用",G12,"×")</f>
        <v>×</v>
      </c>
      <c r="K12" s="24"/>
    </row>
    <row r="13" spans="2:11" s="19" customFormat="1" ht="35.1" customHeight="1" x14ac:dyDescent="0.4">
      <c r="B13" s="60"/>
      <c r="C13" s="23" t="s">
        <v>15</v>
      </c>
      <c r="D13" s="23"/>
      <c r="E13" s="45"/>
      <c r="F13" s="46"/>
      <c r="G13" s="7"/>
      <c r="H13" s="42"/>
      <c r="I13" s="7" t="str">
        <f>IF(H13="採用",G13*1.1,"×")</f>
        <v>×</v>
      </c>
      <c r="J13" s="7" t="str">
        <f>IF(H13="採用",I13,"×")</f>
        <v>×</v>
      </c>
      <c r="K13" s="24"/>
    </row>
    <row r="14" spans="2:11" s="19" customFormat="1" ht="35.1" customHeight="1" x14ac:dyDescent="0.4">
      <c r="B14" s="60"/>
      <c r="C14" s="20" t="s">
        <v>13</v>
      </c>
      <c r="D14" s="20"/>
      <c r="E14" s="21"/>
      <c r="F14" s="12"/>
      <c r="G14" s="22"/>
      <c r="H14" s="22"/>
      <c r="I14" s="47">
        <f>SUM(I12:I13)</f>
        <v>0</v>
      </c>
      <c r="J14" s="16">
        <f>SUM(J12:J13)</f>
        <v>0</v>
      </c>
      <c r="K14" s="16"/>
    </row>
    <row r="15" spans="2:11" s="19" customFormat="1" ht="35.1" customHeight="1" x14ac:dyDescent="0.4">
      <c r="B15" s="61" t="s">
        <v>27</v>
      </c>
      <c r="C15" s="23" t="s">
        <v>16</v>
      </c>
      <c r="D15" s="23"/>
      <c r="E15" s="45"/>
      <c r="F15" s="46"/>
      <c r="G15" s="7"/>
      <c r="H15" s="42"/>
      <c r="I15" s="7" t="str">
        <f>IF(H15="採用",G15*1.1,"×")</f>
        <v>×</v>
      </c>
      <c r="J15" s="7" t="str">
        <f>IF(H15="採用",G15,"×")</f>
        <v>×</v>
      </c>
      <c r="K15" s="24"/>
    </row>
    <row r="16" spans="2:11" s="19" customFormat="1" ht="35.1" customHeight="1" x14ac:dyDescent="0.4">
      <c r="B16" s="61"/>
      <c r="C16" s="23" t="s">
        <v>16</v>
      </c>
      <c r="D16" s="23"/>
      <c r="E16" s="45"/>
      <c r="F16" s="46"/>
      <c r="G16" s="7"/>
      <c r="H16" s="42"/>
      <c r="I16" s="7" t="str">
        <f>IF(H16="採用",G16*1.1,"×")</f>
        <v>×</v>
      </c>
      <c r="J16" s="7" t="str">
        <f>IF(H16="採用",I16,"×")</f>
        <v>×</v>
      </c>
      <c r="K16" s="24"/>
    </row>
    <row r="17" spans="2:14" s="19" customFormat="1" ht="35.1" customHeight="1" x14ac:dyDescent="0.4">
      <c r="B17" s="61"/>
      <c r="C17" s="20" t="s">
        <v>13</v>
      </c>
      <c r="D17" s="20"/>
      <c r="E17" s="21"/>
      <c r="F17" s="12"/>
      <c r="G17" s="22"/>
      <c r="H17" s="22"/>
      <c r="I17" s="47">
        <f>SUM(I15:I16)</f>
        <v>0</v>
      </c>
      <c r="J17" s="16">
        <f>SUM(J15:J16)</f>
        <v>0</v>
      </c>
      <c r="K17" s="16"/>
    </row>
    <row r="18" spans="2:14" s="19" customFormat="1" ht="35.1" customHeight="1" x14ac:dyDescent="0.4">
      <c r="B18" s="61"/>
      <c r="C18" s="23" t="s">
        <v>17</v>
      </c>
      <c r="D18" s="23"/>
      <c r="E18" s="45"/>
      <c r="F18" s="46"/>
      <c r="G18" s="7"/>
      <c r="H18" s="42"/>
      <c r="I18" s="7" t="str">
        <f>IF(H18="採用",G18*1.1,"×")</f>
        <v>×</v>
      </c>
      <c r="J18" s="7" t="str">
        <f>IF(H18="採用",G18,"×")</f>
        <v>×</v>
      </c>
      <c r="K18" s="24"/>
    </row>
    <row r="19" spans="2:14" s="19" customFormat="1" ht="35.1" customHeight="1" x14ac:dyDescent="0.4">
      <c r="B19" s="61"/>
      <c r="C19" s="23" t="s">
        <v>17</v>
      </c>
      <c r="D19" s="23"/>
      <c r="E19" s="45"/>
      <c r="F19" s="46"/>
      <c r="G19" s="7"/>
      <c r="H19" s="42"/>
      <c r="I19" s="7" t="str">
        <f>IF(H19="採用",G19*1.1,"×")</f>
        <v>×</v>
      </c>
      <c r="J19" s="7" t="str">
        <f>IF(H19="採用",I19,"×")</f>
        <v>×</v>
      </c>
      <c r="K19" s="24"/>
    </row>
    <row r="20" spans="2:14" s="19" customFormat="1" ht="35.1" customHeight="1" x14ac:dyDescent="0.4">
      <c r="B20" s="61"/>
      <c r="C20" s="20" t="s">
        <v>13</v>
      </c>
      <c r="D20" s="20"/>
      <c r="E20" s="21"/>
      <c r="F20" s="12"/>
      <c r="G20" s="22"/>
      <c r="H20" s="22"/>
      <c r="I20" s="47">
        <f>SUM(I18:I19)</f>
        <v>0</v>
      </c>
      <c r="J20" s="16">
        <f>SUM(J18:J19)</f>
        <v>0</v>
      </c>
      <c r="K20" s="16"/>
    </row>
    <row r="21" spans="2:14" s="19" customFormat="1" ht="35.1" customHeight="1" x14ac:dyDescent="0.4">
      <c r="B21" s="61"/>
      <c r="C21" s="23" t="s">
        <v>15</v>
      </c>
      <c r="D21" s="23"/>
      <c r="E21" s="45"/>
      <c r="F21" s="46"/>
      <c r="G21" s="7"/>
      <c r="H21" s="42"/>
      <c r="I21" s="7" t="str">
        <f>IF(H21="採用",G21*1.1,"×")</f>
        <v>×</v>
      </c>
      <c r="J21" s="7" t="str">
        <f>IF(H21="採用",G21,"×")</f>
        <v>×</v>
      </c>
      <c r="K21" s="24"/>
    </row>
    <row r="22" spans="2:14" s="19" customFormat="1" ht="35.1" customHeight="1" x14ac:dyDescent="0.4">
      <c r="B22" s="61"/>
      <c r="C22" s="23" t="s">
        <v>15</v>
      </c>
      <c r="D22" s="23"/>
      <c r="E22" s="45"/>
      <c r="F22" s="46"/>
      <c r="G22" s="7"/>
      <c r="H22" s="42"/>
      <c r="I22" s="7" t="str">
        <f>IF(H22="採用",G22*1.1,"×")</f>
        <v>×</v>
      </c>
      <c r="J22" s="7" t="str">
        <f>IF(H22="採用",I22,"×")</f>
        <v>×</v>
      </c>
      <c r="K22" s="24"/>
    </row>
    <row r="23" spans="2:14" s="19" customFormat="1" ht="35.1" customHeight="1" x14ac:dyDescent="0.4">
      <c r="B23" s="61"/>
      <c r="C23" s="20" t="s">
        <v>13</v>
      </c>
      <c r="D23" s="20"/>
      <c r="E23" s="21"/>
      <c r="F23" s="20"/>
      <c r="G23" s="22"/>
      <c r="H23" s="22"/>
      <c r="I23" s="47">
        <f>SUM(I21:I22)</f>
        <v>0</v>
      </c>
      <c r="J23" s="16">
        <f>SUM(J21:J22)</f>
        <v>0</v>
      </c>
      <c r="K23" s="16"/>
    </row>
    <row r="24" spans="2:14" ht="35.1" customHeight="1" x14ac:dyDescent="0.4">
      <c r="C24" s="11" t="s">
        <v>18</v>
      </c>
      <c r="D24" s="11"/>
      <c r="E24" s="62"/>
      <c r="F24" s="62"/>
      <c r="G24" s="13"/>
      <c r="H24" s="13"/>
      <c r="I24" s="13">
        <f>I8+I11+I14+I17+I20+I23</f>
        <v>0</v>
      </c>
      <c r="J24" s="13">
        <f>J8+J11+J14+J17+J20+J23</f>
        <v>0</v>
      </c>
      <c r="K24" s="25"/>
    </row>
    <row r="25" spans="2:14" ht="35.1" customHeight="1" x14ac:dyDescent="0.4">
      <c r="C25" s="26"/>
      <c r="D25" s="26"/>
      <c r="E25" s="26"/>
      <c r="F25" s="26"/>
      <c r="G25" s="27"/>
      <c r="H25" s="27"/>
      <c r="I25" s="27"/>
      <c r="J25" s="27"/>
      <c r="K25" s="28"/>
    </row>
    <row r="26" spans="2:14" ht="15" customHeight="1" thickBot="1" x14ac:dyDescent="0.45"/>
    <row r="27" spans="2:14" ht="35.1" customHeight="1" x14ac:dyDescent="0.4">
      <c r="C27" s="52" t="s">
        <v>19</v>
      </c>
      <c r="D27" s="53"/>
      <c r="E27" s="29">
        <f>J8+J11+J14</f>
        <v>0</v>
      </c>
      <c r="F27" s="1"/>
      <c r="G27" s="1"/>
      <c r="H27" s="1"/>
      <c r="I27" s="1"/>
      <c r="J27" s="1"/>
      <c r="K27" s="30"/>
      <c r="N27" s="31"/>
    </row>
    <row r="28" spans="2:14" ht="35.1" customHeight="1" x14ac:dyDescent="0.4">
      <c r="C28" s="54" t="s">
        <v>20</v>
      </c>
      <c r="D28" s="49"/>
      <c r="E28" s="32">
        <f>J17+J20+J23</f>
        <v>0</v>
      </c>
      <c r="F28" s="1"/>
      <c r="G28" s="1"/>
      <c r="H28" s="1"/>
      <c r="I28" s="1"/>
      <c r="J28" s="1"/>
      <c r="K28" s="30"/>
      <c r="N28" s="31"/>
    </row>
    <row r="29" spans="2:14" ht="35.1" customHeight="1" x14ac:dyDescent="0.4">
      <c r="C29" s="48" t="s">
        <v>21</v>
      </c>
      <c r="D29" s="49"/>
      <c r="E29" s="33">
        <v>0.5</v>
      </c>
      <c r="F29" s="1"/>
      <c r="G29" s="1"/>
      <c r="H29" s="1"/>
      <c r="I29" s="1"/>
      <c r="J29" s="1"/>
      <c r="K29" s="30"/>
      <c r="N29" s="31"/>
    </row>
    <row r="30" spans="2:14" ht="35.1" customHeight="1" x14ac:dyDescent="0.4">
      <c r="C30" s="54" t="s">
        <v>22</v>
      </c>
      <c r="D30" s="55"/>
      <c r="E30" s="34">
        <f>ROUNDDOWN((E27*E29/1000),3)</f>
        <v>0</v>
      </c>
      <c r="F30" s="1"/>
      <c r="G30" s="1"/>
      <c r="H30" s="1"/>
      <c r="I30" s="1"/>
      <c r="J30" s="1"/>
      <c r="K30" s="30"/>
      <c r="N30" s="31"/>
    </row>
    <row r="31" spans="2:14" ht="35.1" customHeight="1" x14ac:dyDescent="0.4">
      <c r="C31" s="54" t="s">
        <v>23</v>
      </c>
      <c r="D31" s="55"/>
      <c r="E31" s="34">
        <f>ROUNDDOWN((E28*E29/1000),3)</f>
        <v>0</v>
      </c>
      <c r="F31" s="1"/>
      <c r="G31" s="1"/>
      <c r="H31" s="1"/>
      <c r="I31" s="1"/>
      <c r="J31" s="1"/>
      <c r="K31" s="35"/>
      <c r="N31" s="31"/>
    </row>
    <row r="32" spans="2:14" ht="35.1" customHeight="1" x14ac:dyDescent="0.4">
      <c r="C32" s="56" t="s">
        <v>24</v>
      </c>
      <c r="D32" s="57"/>
      <c r="E32" s="34">
        <f>E30+E31</f>
        <v>0</v>
      </c>
      <c r="F32" s="1"/>
      <c r="G32" s="1"/>
      <c r="H32" s="1"/>
      <c r="I32" s="1"/>
      <c r="J32" s="1"/>
      <c r="K32" s="35"/>
      <c r="N32" s="31"/>
    </row>
    <row r="33" spans="3:11" ht="35.1" customHeight="1" x14ac:dyDescent="0.4">
      <c r="C33" s="48" t="s">
        <v>25</v>
      </c>
      <c r="D33" s="49"/>
      <c r="E33" s="36">
        <v>1500</v>
      </c>
      <c r="F33" s="1"/>
      <c r="G33" s="1"/>
      <c r="H33" s="1"/>
      <c r="I33" s="1"/>
      <c r="J33" s="1"/>
      <c r="K33" s="35"/>
    </row>
    <row r="34" spans="3:11" ht="35.1" customHeight="1" thickBot="1" x14ac:dyDescent="0.45">
      <c r="C34" s="50" t="s">
        <v>26</v>
      </c>
      <c r="D34" s="51"/>
      <c r="E34" s="37">
        <f>MIN(E32:E33)</f>
        <v>0</v>
      </c>
      <c r="F34" s="1"/>
      <c r="G34" s="1"/>
      <c r="H34" s="1"/>
      <c r="I34" s="1"/>
      <c r="J34" s="1"/>
      <c r="K34" s="35"/>
    </row>
    <row r="35" spans="3:11" ht="35.1" customHeight="1" x14ac:dyDescent="0.4">
      <c r="C35" s="1"/>
      <c r="D35" s="1"/>
      <c r="E35" s="1"/>
      <c r="F35" s="1"/>
      <c r="G35" s="1"/>
      <c r="H35" s="1"/>
      <c r="I35" s="1"/>
      <c r="J35" s="1"/>
      <c r="K35" s="30"/>
    </row>
    <row r="38" spans="3:11" s="38" customFormat="1" ht="15" customHeight="1" x14ac:dyDescent="0.4">
      <c r="C38" s="2"/>
      <c r="D38" s="2"/>
      <c r="E38" s="3"/>
      <c r="F38" s="3"/>
      <c r="G38" s="3"/>
      <c r="H38" s="3"/>
      <c r="I38" s="3"/>
      <c r="J38" s="3"/>
      <c r="K38" s="3"/>
    </row>
    <row r="39" spans="3:11" s="38" customFormat="1" ht="15" customHeight="1" x14ac:dyDescent="0.4">
      <c r="C39" s="2"/>
      <c r="D39" s="2"/>
      <c r="E39" s="3"/>
      <c r="F39" s="3"/>
      <c r="G39" s="3"/>
      <c r="H39" s="3"/>
      <c r="I39" s="3"/>
      <c r="J39" s="3"/>
      <c r="K39" s="3"/>
    </row>
  </sheetData>
  <mergeCells count="20">
    <mergeCell ref="E24:F24"/>
    <mergeCell ref="C4:C5"/>
    <mergeCell ref="D4:D5"/>
    <mergeCell ref="E4:E5"/>
    <mergeCell ref="F4:F5"/>
    <mergeCell ref="I4:I5"/>
    <mergeCell ref="J4:J5"/>
    <mergeCell ref="K4:K5"/>
    <mergeCell ref="B6:B14"/>
    <mergeCell ref="B15:B23"/>
    <mergeCell ref="G4:G5"/>
    <mergeCell ref="H4:H5"/>
    <mergeCell ref="C33:D33"/>
    <mergeCell ref="C34:D34"/>
    <mergeCell ref="C27:D27"/>
    <mergeCell ref="C28:D28"/>
    <mergeCell ref="C29:D29"/>
    <mergeCell ref="C30:D30"/>
    <mergeCell ref="C31:D31"/>
    <mergeCell ref="C32:D32"/>
  </mergeCells>
  <phoneticPr fontId="3"/>
  <dataValidations count="2">
    <dataValidation type="list" allowBlank="1" showInputMessage="1" showErrorMessage="1" sqref="E33">
      <formula1>"1500,500"</formula1>
    </dataValidation>
    <dataValidation type="list" allowBlank="1" showInputMessage="1" showErrorMessage="1" sqref="H6:H7 H21:H22 H18:H19 H15:H16 H12:H13 H9:H10">
      <formula1>"採用,不採用"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見積整理表 (様式)</vt:lpstr>
      <vt:lpstr>'見積整理表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2024-03-22T04:51:45Z</dcterms:created>
  <dcterms:modified xsi:type="dcterms:W3CDTF">2024-05-21T06:01:45Z</dcterms:modified>
</cp:coreProperties>
</file>