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40.108\６次産業化支援班\令和６年度\16_農産物直売所等活力向上支援事業【９→１２月補正】\01_交付要綱制定\03_完成\"/>
    </mc:Choice>
  </mc:AlternateContent>
  <bookViews>
    <workbookView xWindow="0" yWindow="0" windowWidth="16155" windowHeight="7515" tabRatio="791"/>
  </bookViews>
  <sheets>
    <sheet name="別紙１-１" sheetId="6" r:id="rId1"/>
    <sheet name="別紙１-１ (記載例)" sheetId="8" r:id="rId2"/>
    <sheet name="補足資料（別紙１-１）" sheetId="3" r:id="rId3"/>
    <sheet name="別紙１-２(営業開始がR3.5月以降)" sheetId="9" r:id="rId4"/>
    <sheet name="補足資料（別紙１-２）" sheetId="10" r:id="rId5"/>
    <sheet name="別表" sheetId="11" r:id="rId6"/>
  </sheets>
  <definedNames>
    <definedName name="_xlnm.Print_Area" localSheetId="0">'別紙１-１'!$A$1:$J$46</definedName>
    <definedName name="_xlnm.Print_Area" localSheetId="1">'別紙１-１ (記載例)'!$A$1:$J$46</definedName>
    <definedName name="_xlnm.Print_Area" localSheetId="3">'別紙１-２(営業開始がR3.5月以降)'!$A$1:$K$46</definedName>
    <definedName name="_xlnm.Print_Area" localSheetId="5">別表!$A$1:$F$19</definedName>
    <definedName name="_xlnm.Print_Area" localSheetId="2">'補足資料（別紙１-１）'!$B$2:$J$23</definedName>
    <definedName name="_xlnm.Print_Area" localSheetId="4">'補足資料（別紙１-２）'!$B$2:$J$25</definedName>
    <definedName name="あ" localSheetId="0">#REF!</definedName>
    <definedName name="あ" localSheetId="1">#REF!</definedName>
    <definedName name="あ" localSheetId="3">#REF!</definedName>
    <definedName name="あ" localSheetId="2">#REF!</definedName>
    <definedName name="あ" localSheetId="4">#REF!</definedName>
    <definedName name="あ">#REF!</definedName>
    <definedName name="ああ" localSheetId="0">#REF!</definedName>
    <definedName name="ああ" localSheetId="1">#REF!</definedName>
    <definedName name="ああ" localSheetId="3">#REF!</definedName>
    <definedName name="ああ" localSheetId="4">#REF!</definedName>
    <definedName name="ああ">#REF!</definedName>
    <definedName name="マスタ" localSheetId="0">#REF!</definedName>
    <definedName name="マスタ" localSheetId="1">#REF!</definedName>
    <definedName name="マスタ" localSheetId="3">#REF!</definedName>
    <definedName name="マスタ" localSheetId="4">#REF!</definedName>
    <definedName name="マスタ">#REF!</definedName>
    <definedName name="マスタ_2020年2月" localSheetId="0">#REF!</definedName>
    <definedName name="マスタ_2020年2月" localSheetId="1">#REF!</definedName>
    <definedName name="マスタ_2020年2月" localSheetId="3">#REF!</definedName>
    <definedName name="マスタ_2020年2月" localSheetId="2">#REF!</definedName>
    <definedName name="マスタ_2020年2月" localSheetId="4">#REF!</definedName>
    <definedName name="マスタ_2020年2月">#REF!</definedName>
    <definedName name="マスタ_2020年3月" localSheetId="0">#REF!</definedName>
    <definedName name="マスタ_2020年3月" localSheetId="1">#REF!</definedName>
    <definedName name="マスタ_2020年3月" localSheetId="3">#REF!</definedName>
    <definedName name="マスタ_2020年3月" localSheetId="2">#REF!</definedName>
    <definedName name="マスタ_2020年3月" localSheetId="4">#REF!</definedName>
    <definedName name="マスタ_2020年3月">#REF!</definedName>
    <definedName name="マスタ_2021年1月" localSheetId="0">#REF!</definedName>
    <definedName name="マスタ_2021年1月" localSheetId="1">#REF!</definedName>
    <definedName name="マスタ_2021年1月" localSheetId="3">#REF!</definedName>
    <definedName name="マスタ_2021年1月" localSheetId="2">#REF!</definedName>
    <definedName name="マスタ_2021年1月" localSheetId="4">#REF!</definedName>
    <definedName name="マスタ_2021年1月">#REF!</definedName>
    <definedName name="マスタ１" localSheetId="0">#REF!</definedName>
    <definedName name="マスタ１" localSheetId="1">#REF!</definedName>
    <definedName name="マスタ１" localSheetId="3">#REF!</definedName>
    <definedName name="マスタ１" localSheetId="4">#REF!</definedName>
    <definedName name="マスタ１">#REF!</definedName>
    <definedName name="マスタ３" localSheetId="0">#REF!</definedName>
    <definedName name="マスタ３" localSheetId="1">#REF!</definedName>
    <definedName name="マスタ３" localSheetId="3">#REF!</definedName>
    <definedName name="マスタ３" localSheetId="4">#REF!</definedName>
    <definedName name="マスタ３">#REF!</definedName>
    <definedName name="記載例" localSheetId="0">#REF!</definedName>
    <definedName name="記載例" localSheetId="1">#REF!</definedName>
    <definedName name="記載例" localSheetId="3">#REF!</definedName>
    <definedName name="記載例" localSheetId="4">#REF!</definedName>
    <definedName name="記載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G32" i="6"/>
  <c r="E26" i="6" l="1"/>
  <c r="E25" i="6"/>
  <c r="E24" i="6"/>
  <c r="G27" i="6"/>
  <c r="H15" i="9"/>
  <c r="E26" i="9" l="1"/>
  <c r="H26" i="9" s="1"/>
  <c r="E25" i="9"/>
  <c r="H25" i="9" s="1"/>
  <c r="E24" i="9"/>
  <c r="H24" i="9" s="1"/>
  <c r="H16" i="9"/>
  <c r="H17" i="9"/>
  <c r="H18" i="9"/>
  <c r="H19" i="9"/>
  <c r="H20" i="9"/>
  <c r="H21" i="9"/>
  <c r="H22" i="9"/>
  <c r="H23" i="9"/>
  <c r="H27" i="9" l="1"/>
  <c r="I38" i="9"/>
  <c r="F26" i="9"/>
  <c r="F25" i="9"/>
  <c r="F24" i="9"/>
  <c r="F27" i="9" l="1"/>
  <c r="F32" i="9" s="1"/>
  <c r="H32" i="9"/>
  <c r="H37" i="8"/>
  <c r="H38" i="6"/>
  <c r="J32" i="9" l="1"/>
  <c r="F44" i="9" s="1"/>
  <c r="G31" i="8"/>
  <c r="G27" i="8"/>
  <c r="E27" i="6"/>
  <c r="E26" i="8"/>
  <c r="E25" i="8"/>
  <c r="E24" i="8"/>
  <c r="E27" i="8" s="1"/>
  <c r="E31" i="8" s="1"/>
  <c r="I31" i="8" s="1"/>
  <c r="E44" i="8" s="1"/>
  <c r="I32" i="6" l="1"/>
  <c r="E44" i="6" s="1"/>
</calcChain>
</file>

<file path=xl/sharedStrings.xml><?xml version="1.0" encoding="utf-8"?>
<sst xmlns="http://schemas.openxmlformats.org/spreadsheetml/2006/main" count="289" uniqueCount="146">
  <si>
    <t>月</t>
    <rPh sb="0" eb="1">
      <t>ツキ</t>
    </rPh>
    <phoneticPr fontId="3"/>
  </si>
  <si>
    <t>(円)</t>
    <rPh sb="1" eb="2">
      <t>エン</t>
    </rPh>
    <phoneticPr fontId="3"/>
  </si>
  <si>
    <t>円</t>
    <rPh sb="0" eb="1">
      <t>エン</t>
    </rPh>
    <phoneticPr fontId="3"/>
  </si>
  <si>
    <t>（内訳なしver)　</t>
    <rPh sb="1" eb="3">
      <t>ウチワケ</t>
    </rPh>
    <phoneticPr fontId="3"/>
  </si>
  <si>
    <t>　〇算出方法</t>
    <rPh sb="2" eb="4">
      <t>サンシュツ</t>
    </rPh>
    <rPh sb="4" eb="6">
      <t>ホウホウ</t>
    </rPh>
    <phoneticPr fontId="3"/>
  </si>
  <si>
    <t>　〇作業手順</t>
    <rPh sb="2" eb="4">
      <t>サギョウ</t>
    </rPh>
    <rPh sb="4" eb="6">
      <t>テジュン</t>
    </rPh>
    <phoneticPr fontId="3"/>
  </si>
  <si>
    <t>総面積</t>
    <rPh sb="0" eb="3">
      <t>ソウメンセキ</t>
    </rPh>
    <phoneticPr fontId="3"/>
  </si>
  <si>
    <t>直売所等面積</t>
    <rPh sb="0" eb="6">
      <t>チョクバイショトウメンセキ</t>
    </rPh>
    <phoneticPr fontId="3"/>
  </si>
  <si>
    <t>㎡</t>
    <phoneticPr fontId="3"/>
  </si>
  <si>
    <t>％</t>
    <phoneticPr fontId="3"/>
  </si>
  <si>
    <t>（自動計算）(千円未満切捨て)</t>
    <rPh sb="1" eb="5">
      <t>ジドウケイサン</t>
    </rPh>
    <phoneticPr fontId="3"/>
  </si>
  <si>
    <t>　・算出額の合計の1/2を補助(千円未満切り捨て)</t>
    <phoneticPr fontId="3"/>
  </si>
  <si>
    <t>　２．各月の証票類を提出</t>
    <rPh sb="6" eb="8">
      <t>ショウヒョウ</t>
    </rPh>
    <rPh sb="10" eb="12">
      <t>テイシュツ</t>
    </rPh>
    <phoneticPr fontId="3"/>
  </si>
  <si>
    <t>（円）</t>
    <rPh sb="1" eb="2">
      <t>エン</t>
    </rPh>
    <phoneticPr fontId="3"/>
  </si>
  <si>
    <t>面積割合（Ｄ）</t>
    <rPh sb="0" eb="4">
      <t>メンセキワリアイ</t>
    </rPh>
    <phoneticPr fontId="3"/>
  </si>
  <si>
    <t>（１）電気料金の実績</t>
    <rPh sb="3" eb="5">
      <t>デンキ</t>
    </rPh>
    <rPh sb="5" eb="7">
      <t>リョウキン</t>
    </rPh>
    <rPh sb="8" eb="10">
      <t>ジッセキ</t>
    </rPh>
    <phoneticPr fontId="3"/>
  </si>
  <si>
    <t>令和３年度電気料金</t>
    <rPh sb="0" eb="2">
      <t>レイワ</t>
    </rPh>
    <rPh sb="3" eb="4">
      <t>ネン</t>
    </rPh>
    <rPh sb="4" eb="5">
      <t>ド</t>
    </rPh>
    <rPh sb="5" eb="9">
      <t>デンキリョウキン</t>
    </rPh>
    <phoneticPr fontId="3"/>
  </si>
  <si>
    <t>４月</t>
    <phoneticPr fontId="3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</si>
  <si>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</si>
  <si>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</si>
  <si>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</si>
  <si>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</si>
  <si>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</si>
  <si>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</si>
  <si>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</si>
  <si>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</si>
  <si>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3"/>
  </si>
  <si>
    <t>11月</t>
    <phoneticPr fontId="3"/>
  </si>
  <si>
    <t>12月</t>
    <phoneticPr fontId="3"/>
  </si>
  <si>
    <t>令和３年４月</t>
    <rPh sb="0" eb="2">
      <t>レイワ</t>
    </rPh>
    <rPh sb="3" eb="4">
      <t>ネン</t>
    </rPh>
    <rPh sb="5" eb="6">
      <t>ガツ</t>
    </rPh>
    <phoneticPr fontId="3"/>
  </si>
  <si>
    <t>令和３年５月</t>
    <rPh sb="0" eb="2">
      <t>レイワ</t>
    </rPh>
    <rPh sb="3" eb="4">
      <t>ネン</t>
    </rPh>
    <rPh sb="5" eb="6">
      <t>ガツ</t>
    </rPh>
    <phoneticPr fontId="3"/>
  </si>
  <si>
    <t>令和３年６月</t>
    <rPh sb="0" eb="2">
      <t>レイワ</t>
    </rPh>
    <rPh sb="3" eb="4">
      <t>ネン</t>
    </rPh>
    <rPh sb="5" eb="6">
      <t>ガツ</t>
    </rPh>
    <phoneticPr fontId="3"/>
  </si>
  <si>
    <t>令和３年７月</t>
    <rPh sb="0" eb="2">
      <t>レイワ</t>
    </rPh>
    <rPh sb="3" eb="4">
      <t>ネン</t>
    </rPh>
    <rPh sb="5" eb="6">
      <t>ガツ</t>
    </rPh>
    <phoneticPr fontId="3"/>
  </si>
  <si>
    <t>令和３年８月</t>
    <rPh sb="0" eb="2">
      <t>レイワ</t>
    </rPh>
    <rPh sb="3" eb="4">
      <t>ネン</t>
    </rPh>
    <rPh sb="5" eb="6">
      <t>ガツ</t>
    </rPh>
    <phoneticPr fontId="3"/>
  </si>
  <si>
    <t>令和３年９月</t>
    <rPh sb="0" eb="2">
      <t>レイワ</t>
    </rPh>
    <rPh sb="3" eb="4">
      <t>ネン</t>
    </rPh>
    <rPh sb="5" eb="6">
      <t>ガツ</t>
    </rPh>
    <phoneticPr fontId="3"/>
  </si>
  <si>
    <t>令和３年１０月</t>
    <rPh sb="0" eb="2">
      <t>レイワ</t>
    </rPh>
    <rPh sb="3" eb="4">
      <t>ネン</t>
    </rPh>
    <rPh sb="6" eb="7">
      <t>ガツ</t>
    </rPh>
    <phoneticPr fontId="3"/>
  </si>
  <si>
    <t>令和３年１１月</t>
    <rPh sb="0" eb="2">
      <t>レイワ</t>
    </rPh>
    <rPh sb="3" eb="4">
      <t>ネン</t>
    </rPh>
    <rPh sb="6" eb="7">
      <t>ガツ</t>
    </rPh>
    <phoneticPr fontId="3"/>
  </si>
  <si>
    <t>令和３年１２月</t>
    <rPh sb="0" eb="2">
      <t>レイワ</t>
    </rPh>
    <rPh sb="3" eb="4">
      <t>ネン</t>
    </rPh>
    <rPh sb="6" eb="7">
      <t>ガツ</t>
    </rPh>
    <phoneticPr fontId="3"/>
  </si>
  <si>
    <t>令和４年１月</t>
    <rPh sb="0" eb="2">
      <t>レイワ</t>
    </rPh>
    <rPh sb="3" eb="4">
      <t>ネン</t>
    </rPh>
    <rPh sb="5" eb="6">
      <t>ガツ</t>
    </rPh>
    <phoneticPr fontId="3"/>
  </si>
  <si>
    <t>令和４年２月</t>
    <rPh sb="0" eb="2">
      <t>レイワ</t>
    </rPh>
    <rPh sb="3" eb="4">
      <t>ネン</t>
    </rPh>
    <rPh sb="5" eb="6">
      <t>ガツ</t>
    </rPh>
    <phoneticPr fontId="3"/>
  </si>
  <si>
    <t>令和４年３月</t>
    <rPh sb="0" eb="2">
      <t>レイワ</t>
    </rPh>
    <rPh sb="3" eb="4">
      <t>ネン</t>
    </rPh>
    <rPh sb="5" eb="6">
      <t>ガツ</t>
    </rPh>
    <phoneticPr fontId="3"/>
  </si>
  <si>
    <t>３月</t>
    <phoneticPr fontId="3"/>
  </si>
  <si>
    <t>２月</t>
    <phoneticPr fontId="3"/>
  </si>
  <si>
    <t>１月</t>
    <phoneticPr fontId="3"/>
  </si>
  <si>
    <t>Ａ合計</t>
    <rPh sb="1" eb="3">
      <t>ゴウケイ</t>
    </rPh>
    <phoneticPr fontId="3"/>
  </si>
  <si>
    <t>Ｂ合計</t>
    <rPh sb="1" eb="3">
      <t>ゴウケイ</t>
    </rPh>
    <phoneticPr fontId="3"/>
  </si>
  <si>
    <r>
      <t>（３）直売所等面積割合　</t>
    </r>
    <r>
      <rPr>
        <u/>
        <sz val="11"/>
        <color theme="1"/>
        <rFont val="ＭＳ ゴシック"/>
        <family val="3"/>
        <charset val="128"/>
      </rPr>
      <t>※施設が併設され，電気料金が書類等で区分できない場合のみ入力</t>
    </r>
    <rPh sb="3" eb="5">
      <t>チョクバイ</t>
    </rPh>
    <rPh sb="5" eb="6">
      <t>ショ</t>
    </rPh>
    <rPh sb="6" eb="7">
      <t>トウ</t>
    </rPh>
    <rPh sb="7" eb="9">
      <t>メンセキ</t>
    </rPh>
    <rPh sb="9" eb="11">
      <t>ワリアイ</t>
    </rPh>
    <rPh sb="13" eb="15">
      <t>シセツ</t>
    </rPh>
    <rPh sb="16" eb="18">
      <t>ヘイセツ</t>
    </rPh>
    <rPh sb="21" eb="23">
      <t>デンキ</t>
    </rPh>
    <rPh sb="23" eb="25">
      <t>リョウキン</t>
    </rPh>
    <rPh sb="26" eb="28">
      <t>ショルイ</t>
    </rPh>
    <rPh sb="28" eb="29">
      <t>ナド</t>
    </rPh>
    <rPh sb="30" eb="32">
      <t>クブン</t>
    </rPh>
    <rPh sb="36" eb="38">
      <t>バアイ</t>
    </rPh>
    <rPh sb="40" eb="42">
      <t>ニュウリョク</t>
    </rPh>
    <phoneticPr fontId="3"/>
  </si>
  <si>
    <t>Ａ</t>
    <phoneticPr fontId="3"/>
  </si>
  <si>
    <t>Ｂ</t>
    <phoneticPr fontId="3"/>
  </si>
  <si>
    <t>（２）補助対象経費（Ｃ）　（自動計算）</t>
    <rPh sb="3" eb="9">
      <t>ホジョタイショウケイヒ</t>
    </rPh>
    <rPh sb="14" eb="18">
      <t>ジドウケイサン</t>
    </rPh>
    <phoneticPr fontId="3"/>
  </si>
  <si>
    <t>Ａ合計</t>
    <rPh sb="1" eb="3">
      <t>ゴウケイ</t>
    </rPh>
    <phoneticPr fontId="3"/>
  </si>
  <si>
    <t>－Ｂ合計</t>
    <phoneticPr fontId="3"/>
  </si>
  <si>
    <t>＝Ｃ(差額)</t>
    <rPh sb="3" eb="5">
      <t>サガク</t>
    </rPh>
    <phoneticPr fontId="3"/>
  </si>
  <si>
    <t>円</t>
    <rPh sb="0" eb="1">
      <t>エン</t>
    </rPh>
    <phoneticPr fontId="3"/>
  </si>
  <si>
    <t>提出事業者名：</t>
    <rPh sb="0" eb="6">
      <t>テイシュツジギョウシャメイ</t>
    </rPh>
    <phoneticPr fontId="3"/>
  </si>
  <si>
    <t>（４）補助金額　（Ｃ×D）×１／２（補助率）</t>
    <rPh sb="3" eb="5">
      <t>ホジョ</t>
    </rPh>
    <rPh sb="5" eb="6">
      <t>キン</t>
    </rPh>
    <rPh sb="6" eb="7">
      <t>ガク</t>
    </rPh>
    <rPh sb="18" eb="21">
      <t>ホジョリツ</t>
    </rPh>
    <phoneticPr fontId="3"/>
  </si>
  <si>
    <t>（自動計算）</t>
    <rPh sb="1" eb="5">
      <t>ジドウケイサン</t>
    </rPh>
    <phoneticPr fontId="3"/>
  </si>
  <si>
    <t>提出事業者名：みやぎ農産物直売所運営組合</t>
    <rPh sb="0" eb="6">
      <t>テイシュツジギョウシャメイ</t>
    </rPh>
    <rPh sb="10" eb="16">
      <t>ノウサンブツチョクバイショ</t>
    </rPh>
    <rPh sb="16" eb="18">
      <t>ウンエイ</t>
    </rPh>
    <rPh sb="18" eb="20">
      <t>クミアイ</t>
    </rPh>
    <phoneticPr fontId="3"/>
  </si>
  <si>
    <t>（別紙１）</t>
    <rPh sb="1" eb="3">
      <t>ベッシ</t>
    </rPh>
    <phoneticPr fontId="3"/>
  </si>
  <si>
    <t>＜記載例＞</t>
    <rPh sb="1" eb="4">
      <t>キサイレイ</t>
    </rPh>
    <phoneticPr fontId="3"/>
  </si>
  <si>
    <t>　・補助額は事業所ごとに算出する。</t>
    <rPh sb="2" eb="5">
      <t>ホジョガク</t>
    </rPh>
    <rPh sb="6" eb="9">
      <t>ジギョウショ</t>
    </rPh>
    <rPh sb="12" eb="14">
      <t>サンシュツ</t>
    </rPh>
    <phoneticPr fontId="3"/>
  </si>
  <si>
    <t>　・令和３年度分の電気料金は、R3.4からR4.3までの実績額とする。</t>
    <rPh sb="2" eb="4">
      <t>レイワ</t>
    </rPh>
    <rPh sb="5" eb="8">
      <t>ネンドブン</t>
    </rPh>
    <rPh sb="9" eb="13">
      <t>デンキリョウキン</t>
    </rPh>
    <rPh sb="28" eb="31">
      <t>ジッセキガク</t>
    </rPh>
    <phoneticPr fontId="3"/>
  </si>
  <si>
    <t>　　足した額とする。</t>
    <rPh sb="2" eb="3">
      <t>タ</t>
    </rPh>
    <rPh sb="5" eb="6">
      <t>ガク</t>
    </rPh>
    <phoneticPr fontId="3"/>
  </si>
  <si>
    <t>　算出式</t>
    <rPh sb="1" eb="3">
      <t>サンシュツ</t>
    </rPh>
    <rPh sb="3" eb="4">
      <t>シキ</t>
    </rPh>
    <phoneticPr fontId="3"/>
  </si>
  <si>
    <t>　・令和３年度の電気料金　＝　R3.4～R4.3実績額　…①</t>
    <rPh sb="2" eb="4">
      <t>レイワ</t>
    </rPh>
    <rPh sb="5" eb="7">
      <t>ネンド</t>
    </rPh>
    <rPh sb="8" eb="12">
      <t>デンキリョウキン</t>
    </rPh>
    <rPh sb="24" eb="27">
      <t>ジッセキガク</t>
    </rPh>
    <phoneticPr fontId="3"/>
  </si>
  <si>
    <t>　・補助額　＝（ ② － ① ）× 1/2　（千円未満切り捨て）</t>
    <rPh sb="2" eb="4">
      <t>ホジョ</t>
    </rPh>
    <rPh sb="4" eb="5">
      <t>ガク</t>
    </rPh>
    <rPh sb="23" eb="28">
      <t>センエンミマンキ</t>
    </rPh>
    <rPh sb="29" eb="30">
      <t>ス</t>
    </rPh>
    <phoneticPr fontId="3"/>
  </si>
  <si>
    <t>　４．施設の図面（利用区分で直売所等申請施設の占める面積が分かるもの）を提出</t>
    <rPh sb="3" eb="5">
      <t>シセツ</t>
    </rPh>
    <rPh sb="6" eb="8">
      <t>ズメン</t>
    </rPh>
    <rPh sb="9" eb="13">
      <t>リヨウクブン</t>
    </rPh>
    <rPh sb="14" eb="17">
      <t>チョクバイショ</t>
    </rPh>
    <rPh sb="17" eb="18">
      <t>トウ</t>
    </rPh>
    <rPh sb="18" eb="22">
      <t>シンセイシセツ</t>
    </rPh>
    <rPh sb="23" eb="24">
      <t>シ</t>
    </rPh>
    <rPh sb="26" eb="28">
      <t>メンセキ</t>
    </rPh>
    <rPh sb="29" eb="30">
      <t>ワ</t>
    </rPh>
    <rPh sb="36" eb="38">
      <t>テイシュツ</t>
    </rPh>
    <phoneticPr fontId="3"/>
  </si>
  <si>
    <r>
      <t>（３）直売所等面積割合　</t>
    </r>
    <r>
      <rPr>
        <u/>
        <sz val="11"/>
        <color theme="1"/>
        <rFont val="ＭＳ ゴシック"/>
        <family val="3"/>
        <charset val="128"/>
      </rPr>
      <t>※施設が併設され、電気料金が書類等で区分できない場合のみ入力</t>
    </r>
    <rPh sb="3" eb="5">
      <t>チョクバイ</t>
    </rPh>
    <rPh sb="5" eb="6">
      <t>ショ</t>
    </rPh>
    <rPh sb="6" eb="7">
      <t>トウ</t>
    </rPh>
    <rPh sb="7" eb="9">
      <t>メンセキ</t>
    </rPh>
    <rPh sb="9" eb="11">
      <t>ワリアイ</t>
    </rPh>
    <rPh sb="13" eb="15">
      <t>シセツ</t>
    </rPh>
    <rPh sb="16" eb="18">
      <t>ヘイセツ</t>
    </rPh>
    <rPh sb="21" eb="23">
      <t>デンキ</t>
    </rPh>
    <rPh sb="23" eb="25">
      <t>リョウキン</t>
    </rPh>
    <rPh sb="26" eb="28">
      <t>ショルイ</t>
    </rPh>
    <rPh sb="28" eb="29">
      <t>ナド</t>
    </rPh>
    <rPh sb="30" eb="32">
      <t>クブン</t>
    </rPh>
    <rPh sb="36" eb="38">
      <t>バアイ</t>
    </rPh>
    <rPh sb="40" eb="42">
      <t>ニュウリョク</t>
    </rPh>
    <phoneticPr fontId="3"/>
  </si>
  <si>
    <t>（自動計算）
（小数点第３位以下切捨て）</t>
    <rPh sb="1" eb="5">
      <t>ジドウケイサン</t>
    </rPh>
    <rPh sb="8" eb="11">
      <t>ショウスウテン</t>
    </rPh>
    <rPh sb="11" eb="12">
      <t>ダイ</t>
    </rPh>
    <rPh sb="13" eb="14">
      <t>イ</t>
    </rPh>
    <rPh sb="14" eb="16">
      <t>イカ</t>
    </rPh>
    <rPh sb="16" eb="17">
      <t>キ</t>
    </rPh>
    <rPh sb="17" eb="18">
      <t>ス</t>
    </rPh>
    <phoneticPr fontId="3"/>
  </si>
  <si>
    <t>農産物直売所等電気料金緊急支援事業　補助金額算定基礎資料</t>
    <rPh sb="0" eb="7">
      <t>ノウサンブツチョクバイショトウ</t>
    </rPh>
    <rPh sb="7" eb="15">
      <t>デンキリョウキンキンキュウシエン</t>
    </rPh>
    <rPh sb="15" eb="17">
      <t>ジギョウ</t>
    </rPh>
    <rPh sb="18" eb="22">
      <t>ホジョキンガク</t>
    </rPh>
    <rPh sb="22" eb="24">
      <t>サンテイ</t>
    </rPh>
    <rPh sb="24" eb="28">
      <t>キソシリョウ</t>
    </rPh>
    <phoneticPr fontId="3"/>
  </si>
  <si>
    <t>令和６年度電気料金</t>
    <rPh sb="0" eb="2">
      <t>レイワ</t>
    </rPh>
    <rPh sb="3" eb="4">
      <t>ネン</t>
    </rPh>
    <rPh sb="4" eb="5">
      <t>ド</t>
    </rPh>
    <rPh sb="5" eb="9">
      <t>デンキリョウキン</t>
    </rPh>
    <phoneticPr fontId="3"/>
  </si>
  <si>
    <t>令和６年１月</t>
    <rPh sb="3" eb="4">
      <t>ネン</t>
    </rPh>
    <rPh sb="5" eb="6">
      <t>ガツ</t>
    </rPh>
    <phoneticPr fontId="3"/>
  </si>
  <si>
    <t>令和６年２月</t>
    <rPh sb="3" eb="4">
      <t>ネン</t>
    </rPh>
    <rPh sb="5" eb="6">
      <t>ガツ</t>
    </rPh>
    <phoneticPr fontId="3"/>
  </si>
  <si>
    <t>令和６年３月</t>
    <rPh sb="3" eb="4">
      <t>ネン</t>
    </rPh>
    <rPh sb="5" eb="6">
      <t>ガツ</t>
    </rPh>
    <phoneticPr fontId="3"/>
  </si>
  <si>
    <t>令和６年４月</t>
    <rPh sb="3" eb="4">
      <t>ネン</t>
    </rPh>
    <rPh sb="5" eb="6">
      <t>ガツ</t>
    </rPh>
    <phoneticPr fontId="3"/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</si>
  <si>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</si>
  <si>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</si>
  <si>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</si>
  <si>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</si>
  <si>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令和６年９月</t>
    <rPh sb="3" eb="4">
      <t>ネン</t>
    </rPh>
    <rPh sb="5" eb="6">
      <t>ガツ</t>
    </rPh>
    <phoneticPr fontId="3"/>
  </si>
  <si>
    <t>令和６年１０月</t>
    <rPh sb="3" eb="4">
      <t>ネン</t>
    </rPh>
    <rPh sb="6" eb="7">
      <t>ガツ</t>
    </rPh>
    <phoneticPr fontId="3"/>
  </si>
  <si>
    <t>令和６年１１月</t>
    <rPh sb="3" eb="4">
      <t>ネン</t>
    </rPh>
    <rPh sb="6" eb="7">
      <t>ガツ</t>
    </rPh>
    <phoneticPr fontId="3"/>
  </si>
  <si>
    <t>令和６年１２月</t>
    <rPh sb="3" eb="4">
      <t>ネン</t>
    </rPh>
    <rPh sb="6" eb="7">
      <t>ガツ</t>
    </rPh>
    <phoneticPr fontId="3"/>
  </si>
  <si>
    <t>令和７年
１月</t>
    <rPh sb="0" eb="2">
      <t>レイワ</t>
    </rPh>
    <rPh sb="3" eb="4">
      <t>ネン</t>
    </rPh>
    <rPh sb="6" eb="7">
      <t>ガツ</t>
    </rPh>
    <phoneticPr fontId="3"/>
  </si>
  <si>
    <t>令和７年
２月</t>
    <rPh sb="0" eb="2">
      <t>レイワ</t>
    </rPh>
    <rPh sb="3" eb="4">
      <t>ネン</t>
    </rPh>
    <rPh sb="6" eb="7">
      <t>ガツ</t>
    </rPh>
    <phoneticPr fontId="3"/>
  </si>
  <si>
    <t>令和７年
３月</t>
    <rPh sb="0" eb="2">
      <t>レイワ</t>
    </rPh>
    <rPh sb="3" eb="4">
      <t>ネン</t>
    </rPh>
    <rPh sb="6" eb="7">
      <t>ガツ</t>
    </rPh>
    <phoneticPr fontId="3"/>
  </si>
  <si>
    <r>
      <t>※令和６年度の電気料金については、</t>
    </r>
    <r>
      <rPr>
        <u/>
        <sz val="11"/>
        <color theme="1"/>
        <rFont val="ＭＳ ゴシック"/>
        <family val="3"/>
        <charset val="128"/>
      </rPr>
      <t>令和６年</t>
    </r>
    <r>
      <rPr>
        <b/>
        <u/>
        <sz val="11"/>
        <color theme="1"/>
        <rFont val="ＭＳ ゴシック"/>
        <family val="3"/>
        <charset val="128"/>
      </rPr>
      <t>１月</t>
    </r>
    <r>
      <rPr>
        <u/>
        <sz val="11"/>
        <color theme="1"/>
        <rFont val="ＭＳ ゴシック"/>
        <family val="3"/>
        <charset val="128"/>
      </rPr>
      <t>から</t>
    </r>
    <r>
      <rPr>
        <b/>
        <u/>
        <sz val="11"/>
        <color theme="1"/>
        <rFont val="ＭＳ ゴシック"/>
        <family val="3"/>
        <charset val="128"/>
      </rPr>
      <t>１２月</t>
    </r>
    <r>
      <rPr>
        <u/>
        <sz val="11"/>
        <color theme="1"/>
        <rFont val="ＭＳ ゴシック"/>
        <family val="3"/>
        <charset val="128"/>
      </rPr>
      <t>まで</t>
    </r>
    <r>
      <rPr>
        <sz val="11"/>
        <color theme="1"/>
        <rFont val="ＭＳ ゴシック"/>
        <family val="3"/>
        <charset val="128"/>
      </rPr>
      <t>の合計を年度の料金とみなします。</t>
    </r>
    <rPh sb="1" eb="3">
      <t>レイワ</t>
    </rPh>
    <rPh sb="4" eb="5">
      <t>ネン</t>
    </rPh>
    <rPh sb="5" eb="6">
      <t>ド</t>
    </rPh>
    <rPh sb="7" eb="11">
      <t>デンキリョウキン</t>
    </rPh>
    <rPh sb="17" eb="19">
      <t>レイワ</t>
    </rPh>
    <rPh sb="20" eb="21">
      <t>ネン</t>
    </rPh>
    <rPh sb="22" eb="23">
      <t>ガツ</t>
    </rPh>
    <rPh sb="27" eb="28">
      <t>ガツ</t>
    </rPh>
    <rPh sb="31" eb="33">
      <t>ゴウケイ</t>
    </rPh>
    <rPh sb="34" eb="36">
      <t>ネンド</t>
    </rPh>
    <rPh sb="37" eb="39">
      <t>リョウキン</t>
    </rPh>
    <phoneticPr fontId="3"/>
  </si>
  <si>
    <r>
      <t>　・</t>
    </r>
    <r>
      <rPr>
        <u/>
        <sz val="12"/>
        <color theme="1"/>
        <rFont val="游ゴシック"/>
        <family val="3"/>
        <charset val="128"/>
        <scheme val="minor"/>
      </rPr>
      <t>令和３年度と令和６年度</t>
    </r>
    <r>
      <rPr>
        <sz val="12"/>
        <color theme="1"/>
        <rFont val="游ゴシック"/>
        <family val="3"/>
        <charset val="128"/>
        <scheme val="minor"/>
      </rPr>
      <t>の電気料金差額分の２分の１を補助額とする。</t>
    </r>
    <rPh sb="6" eb="7">
      <t>ド</t>
    </rPh>
    <rPh sb="12" eb="13">
      <t>ド</t>
    </rPh>
    <rPh sb="20" eb="21">
      <t>ブン</t>
    </rPh>
    <rPh sb="23" eb="24">
      <t>ブン</t>
    </rPh>
    <rPh sb="27" eb="29">
      <t>ホジョ</t>
    </rPh>
    <rPh sb="29" eb="30">
      <t>ガク</t>
    </rPh>
    <phoneticPr fontId="3"/>
  </si>
  <si>
    <r>
      <t>　・令和６年度分の電気料金は、</t>
    </r>
    <r>
      <rPr>
        <u/>
        <sz val="12"/>
        <color theme="1"/>
        <rFont val="游ゴシック"/>
        <family val="3"/>
        <charset val="128"/>
        <scheme val="minor"/>
      </rPr>
      <t>R6.4からR6.12までの実績額</t>
    </r>
    <r>
      <rPr>
        <sz val="12"/>
        <color theme="1"/>
        <rFont val="游ゴシック"/>
        <family val="3"/>
        <charset val="128"/>
        <scheme val="minor"/>
      </rPr>
      <t>と</t>
    </r>
    <rPh sb="2" eb="4">
      <t>レイワ</t>
    </rPh>
    <rPh sb="5" eb="8">
      <t>ネンドブン</t>
    </rPh>
    <rPh sb="9" eb="13">
      <t>デンキリョウキン</t>
    </rPh>
    <rPh sb="29" eb="32">
      <t>ジッセキガク</t>
    </rPh>
    <phoneticPr fontId="3"/>
  </si>
  <si>
    <r>
      <t>　・令和６年度の電気料金　＝　R6.4～R6.12実績額　＋　</t>
    </r>
    <r>
      <rPr>
        <u/>
        <sz val="12"/>
        <color theme="1"/>
        <rFont val="游ゴシック"/>
        <family val="3"/>
        <charset val="128"/>
        <scheme val="minor"/>
      </rPr>
      <t>R6.1～R6.3実績額</t>
    </r>
    <r>
      <rPr>
        <sz val="12"/>
        <color theme="1"/>
        <rFont val="游ゴシック"/>
        <family val="3"/>
        <charset val="128"/>
        <scheme val="minor"/>
      </rPr>
      <t>　…②</t>
    </r>
    <phoneticPr fontId="3"/>
  </si>
  <si>
    <r>
      <t>※　以下３、４については</t>
    </r>
    <r>
      <rPr>
        <u/>
        <sz val="12"/>
        <color theme="1"/>
        <rFont val="游ゴシック"/>
        <family val="3"/>
        <charset val="128"/>
        <scheme val="minor"/>
      </rPr>
      <t>施設が併設</t>
    </r>
    <r>
      <rPr>
        <sz val="12"/>
        <color theme="1"/>
        <rFont val="游ゴシック"/>
        <family val="3"/>
        <charset val="128"/>
        <scheme val="minor"/>
      </rPr>
      <t>され、</t>
    </r>
    <r>
      <rPr>
        <u/>
        <sz val="12"/>
        <color theme="1"/>
        <rFont val="游ゴシック"/>
        <family val="3"/>
        <charset val="128"/>
        <scheme val="minor"/>
      </rPr>
      <t>電気料金が書類等で区別できない</t>
    </r>
    <r>
      <rPr>
        <sz val="12"/>
        <color theme="1"/>
        <rFont val="游ゴシック"/>
        <family val="3"/>
        <charset val="128"/>
        <scheme val="minor"/>
      </rPr>
      <t>場合のみ</t>
    </r>
    <rPh sb="2" eb="4">
      <t>イカ</t>
    </rPh>
    <phoneticPr fontId="3"/>
  </si>
  <si>
    <t>令和３年度電気料金（推定）</t>
    <rPh sb="0" eb="2">
      <t>レイワ</t>
    </rPh>
    <rPh sb="3" eb="4">
      <t>ネン</t>
    </rPh>
    <rPh sb="4" eb="5">
      <t>ド</t>
    </rPh>
    <rPh sb="5" eb="9">
      <t>デンキリョウキン</t>
    </rPh>
    <rPh sb="10" eb="12">
      <t>スイテイ</t>
    </rPh>
    <phoneticPr fontId="3"/>
  </si>
  <si>
    <t>R3</t>
  </si>
  <si>
    <t>特別高圧</t>
    <rPh sb="0" eb="2">
      <t>トクベツ</t>
    </rPh>
    <rPh sb="2" eb="4">
      <t>コウアツ</t>
    </rPh>
    <phoneticPr fontId="6"/>
  </si>
  <si>
    <t>東北</t>
    <rPh sb="0" eb="2">
      <t>トウホク</t>
    </rPh>
    <phoneticPr fontId="6"/>
  </si>
  <si>
    <t>高圧</t>
    <rPh sb="0" eb="2">
      <t>コウアツ</t>
    </rPh>
    <phoneticPr fontId="6"/>
  </si>
  <si>
    <t>低圧（電灯）</t>
    <rPh sb="0" eb="2">
      <t>テイアツ</t>
    </rPh>
    <rPh sb="3" eb="5">
      <t>デントウ</t>
    </rPh>
    <phoneticPr fontId="6"/>
  </si>
  <si>
    <t>低圧（電力）</t>
    <rPh sb="0" eb="2">
      <t>テイアツ</t>
    </rPh>
    <rPh sb="3" eb="5">
      <t>デンリョク</t>
    </rPh>
    <phoneticPr fontId="6"/>
  </si>
  <si>
    <t>※削除しないでください</t>
    <rPh sb="1" eb="3">
      <t>サクジョ</t>
    </rPh>
    <phoneticPr fontId="3"/>
  </si>
  <si>
    <t>高圧</t>
  </si>
  <si>
    <t>対象施設の電気料金は</t>
    <rPh sb="0" eb="2">
      <t>タイショウ</t>
    </rPh>
    <rPh sb="2" eb="4">
      <t>シセツ</t>
    </rPh>
    <rPh sb="5" eb="9">
      <t>デンキリョウキン</t>
    </rPh>
    <phoneticPr fontId="3"/>
  </si>
  <si>
    <t>電気使用量（月別）kWh</t>
  </si>
  <si>
    <t>令和６年度</t>
    <rPh sb="0" eb="2">
      <t>レイワ</t>
    </rPh>
    <rPh sb="3" eb="4">
      <t>ネン</t>
    </rPh>
    <rPh sb="4" eb="5">
      <t>ド</t>
    </rPh>
    <phoneticPr fontId="3"/>
  </si>
  <si>
    <t>電気料金（円）</t>
    <rPh sb="5" eb="6">
      <t>エン</t>
    </rPh>
    <phoneticPr fontId="3"/>
  </si>
  <si>
    <t>令和３年４月</t>
    <rPh sb="3" eb="4">
      <t>ネン</t>
    </rPh>
    <rPh sb="5" eb="6">
      <t>ガツ</t>
    </rPh>
    <phoneticPr fontId="3"/>
  </si>
  <si>
    <t>令和３年５月</t>
    <rPh sb="3" eb="4">
      <t>ネン</t>
    </rPh>
    <rPh sb="5" eb="6">
      <t>ガツ</t>
    </rPh>
    <phoneticPr fontId="3"/>
  </si>
  <si>
    <t>令和３年６月</t>
    <rPh sb="3" eb="4">
      <t>ネン</t>
    </rPh>
    <rPh sb="5" eb="6">
      <t>ガツ</t>
    </rPh>
    <phoneticPr fontId="3"/>
  </si>
  <si>
    <t>令和３年７月</t>
    <rPh sb="3" eb="4">
      <t>ネン</t>
    </rPh>
    <rPh sb="5" eb="6">
      <t>ガツ</t>
    </rPh>
    <phoneticPr fontId="3"/>
  </si>
  <si>
    <t>令和３年８月</t>
    <rPh sb="3" eb="4">
      <t>ネン</t>
    </rPh>
    <rPh sb="5" eb="6">
      <t>ガツ</t>
    </rPh>
    <phoneticPr fontId="3"/>
  </si>
  <si>
    <t>令和３年９月</t>
    <rPh sb="3" eb="4">
      <t>ネン</t>
    </rPh>
    <rPh sb="5" eb="6">
      <t>ガツ</t>
    </rPh>
    <phoneticPr fontId="3"/>
  </si>
  <si>
    <t>令和３年１０月</t>
    <rPh sb="3" eb="4">
      <t>ネン</t>
    </rPh>
    <rPh sb="6" eb="7">
      <t>ガツ</t>
    </rPh>
    <phoneticPr fontId="3"/>
  </si>
  <si>
    <t>令和３年１１月</t>
    <rPh sb="3" eb="4">
      <t>ネン</t>
    </rPh>
    <rPh sb="6" eb="7">
      <t>ガツ</t>
    </rPh>
    <phoneticPr fontId="3"/>
  </si>
  <si>
    <t>令和３年１２月</t>
    <rPh sb="3" eb="4">
      <t>ネン</t>
    </rPh>
    <rPh sb="6" eb="7">
      <t>ガツ</t>
    </rPh>
    <phoneticPr fontId="3"/>
  </si>
  <si>
    <t>令和４年１月</t>
    <rPh sb="3" eb="4">
      <t>ネン</t>
    </rPh>
    <rPh sb="5" eb="6">
      <t>ガツ</t>
    </rPh>
    <phoneticPr fontId="3"/>
  </si>
  <si>
    <t>令和４年２月</t>
    <rPh sb="3" eb="4">
      <t>ネン</t>
    </rPh>
    <rPh sb="5" eb="6">
      <t>ガツ</t>
    </rPh>
    <phoneticPr fontId="3"/>
  </si>
  <si>
    <t>令和４年３月</t>
    <rPh sb="3" eb="4">
      <t>ネン</t>
    </rPh>
    <rPh sb="5" eb="6">
      <t>ガツ</t>
    </rPh>
    <phoneticPr fontId="3"/>
  </si>
  <si>
    <t>（４）補助金額　（Ｃ×Ｄ）×１／２（補助率）</t>
    <rPh sb="3" eb="5">
      <t>ホジョ</t>
    </rPh>
    <rPh sb="5" eb="6">
      <t>キン</t>
    </rPh>
    <rPh sb="6" eb="7">
      <t>ガク</t>
    </rPh>
    <rPh sb="18" eb="21">
      <t>ホジョリツ</t>
    </rPh>
    <phoneticPr fontId="3"/>
  </si>
  <si>
    <t>　です。</t>
    <phoneticPr fontId="3"/>
  </si>
  <si>
    <t>単位：円/kWh　※税抜き</t>
    <rPh sb="10" eb="12">
      <t>ゼイヌ</t>
    </rPh>
    <phoneticPr fontId="3"/>
  </si>
  <si>
    <r>
      <t>　・令和６年度の電気料金は、</t>
    </r>
    <r>
      <rPr>
        <u/>
        <sz val="12"/>
        <color theme="1"/>
        <rFont val="游ゴシック"/>
        <family val="3"/>
        <charset val="128"/>
        <scheme val="minor"/>
      </rPr>
      <t>R6.4からR6.12までの実績額</t>
    </r>
    <r>
      <rPr>
        <sz val="12"/>
        <color theme="1"/>
        <rFont val="游ゴシック"/>
        <family val="3"/>
        <charset val="128"/>
        <scheme val="minor"/>
      </rPr>
      <t>と</t>
    </r>
    <rPh sb="2" eb="4">
      <t>レイワ</t>
    </rPh>
    <rPh sb="5" eb="7">
      <t>ネンド</t>
    </rPh>
    <rPh sb="8" eb="12">
      <t>デンキリョウキン</t>
    </rPh>
    <rPh sb="28" eb="31">
      <t>ジッセキガク</t>
    </rPh>
    <phoneticPr fontId="3"/>
  </si>
  <si>
    <r>
      <t>　・令和３年度の推定額は、</t>
    </r>
    <r>
      <rPr>
        <u/>
        <sz val="12"/>
        <color theme="1"/>
        <rFont val="游ゴシック"/>
        <family val="3"/>
        <charset val="128"/>
        <scheme val="minor"/>
      </rPr>
      <t>R6.1からR6.12までの電気使用量（kWh）</t>
    </r>
    <r>
      <rPr>
        <sz val="12"/>
        <color theme="1"/>
        <rFont val="游ゴシック"/>
        <family val="3"/>
        <charset val="128"/>
        <scheme val="minor"/>
      </rPr>
      <t>に</t>
    </r>
    <rPh sb="2" eb="4">
      <t>レイワ</t>
    </rPh>
    <rPh sb="5" eb="7">
      <t>ネンド</t>
    </rPh>
    <rPh sb="8" eb="11">
      <t>スイテイガク</t>
    </rPh>
    <rPh sb="27" eb="32">
      <t>デンキシヨウリョウ</t>
    </rPh>
    <phoneticPr fontId="3"/>
  </si>
  <si>
    <r>
      <t>　・</t>
    </r>
    <r>
      <rPr>
        <u/>
        <sz val="12"/>
        <color theme="1"/>
        <rFont val="游ゴシック"/>
        <family val="3"/>
        <charset val="128"/>
        <scheme val="minor"/>
      </rPr>
      <t>令和６年度の電気料金</t>
    </r>
    <r>
      <rPr>
        <sz val="12"/>
        <color theme="1"/>
        <rFont val="游ゴシック"/>
        <family val="3"/>
        <charset val="128"/>
        <scheme val="minor"/>
      </rPr>
      <t>と</t>
    </r>
    <r>
      <rPr>
        <u/>
        <sz val="12"/>
        <color theme="1"/>
        <rFont val="游ゴシック"/>
        <family val="3"/>
        <charset val="128"/>
        <scheme val="minor"/>
      </rPr>
      <t>令和３年度の推定料金</t>
    </r>
    <r>
      <rPr>
        <sz val="12"/>
        <color theme="1"/>
        <rFont val="游ゴシック"/>
        <family val="3"/>
        <charset val="128"/>
        <scheme val="minor"/>
      </rPr>
      <t>の</t>
    </r>
    <r>
      <rPr>
        <u/>
        <sz val="12"/>
        <color theme="1"/>
        <rFont val="游ゴシック"/>
        <family val="3"/>
        <charset val="128"/>
        <scheme val="minor"/>
      </rPr>
      <t>差額分の２分の１を</t>
    </r>
    <rPh sb="6" eb="7">
      <t>ド</t>
    </rPh>
    <rPh sb="13" eb="15">
      <t>レイワ</t>
    </rPh>
    <rPh sb="16" eb="18">
      <t>ネンド</t>
    </rPh>
    <rPh sb="19" eb="21">
      <t>スイテイ</t>
    </rPh>
    <rPh sb="21" eb="23">
      <t>リョウキン</t>
    </rPh>
    <rPh sb="24" eb="27">
      <t>サガクブン</t>
    </rPh>
    <rPh sb="29" eb="30">
      <t>ブン</t>
    </rPh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</si>
  <si>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補助額</t>
    </r>
    <r>
      <rPr>
        <sz val="12"/>
        <color theme="1"/>
        <rFont val="游ゴシック"/>
        <family val="3"/>
        <charset val="128"/>
        <scheme val="minor"/>
      </rPr>
      <t>とする。</t>
    </r>
    <rPh sb="2" eb="4">
      <t>ホジョ</t>
    </rPh>
    <phoneticPr fontId="3"/>
  </si>
  <si>
    <r>
      <t>　・令和６年度の電気料金　＝　R6.4～R6.12実績額　＋　</t>
    </r>
    <r>
      <rPr>
        <u/>
        <sz val="12"/>
        <color theme="1"/>
        <rFont val="游ゴシック"/>
        <family val="3"/>
        <charset val="128"/>
        <scheme val="minor"/>
      </rPr>
      <t>R6.1～R6.3実績額</t>
    </r>
    <r>
      <rPr>
        <sz val="12"/>
        <color theme="1"/>
        <rFont val="游ゴシック"/>
        <family val="3"/>
        <charset val="128"/>
        <scheme val="minor"/>
      </rPr>
      <t>　…①</t>
    </r>
    <phoneticPr fontId="3"/>
  </si>
  <si>
    <t>　・補助額　＝（ ① － ② ）× 1/2　（千円未満切り捨て）</t>
    <rPh sb="2" eb="4">
      <t>ホジョ</t>
    </rPh>
    <rPh sb="4" eb="5">
      <t>ガク</t>
    </rPh>
    <rPh sb="23" eb="28">
      <t>センエンミマンキ</t>
    </rPh>
    <rPh sb="29" eb="30">
      <t>ス</t>
    </rPh>
    <phoneticPr fontId="3"/>
  </si>
  <si>
    <t>　・令和３年度の推定料金</t>
    <rPh sb="2" eb="4">
      <t>レイワ</t>
    </rPh>
    <rPh sb="5" eb="7">
      <t>ネンド</t>
    </rPh>
    <rPh sb="8" eb="10">
      <t>スイテイ</t>
    </rPh>
    <rPh sb="10" eb="12">
      <t>リョウキン</t>
    </rPh>
    <phoneticPr fontId="3"/>
  </si>
  <si>
    <t>　　＝　R6.1～R6.12の電気使用量　×　令和３年度の電気料金平均単価　　　…②</t>
    <phoneticPr fontId="3"/>
  </si>
  <si>
    <t>　１．別紙１－２に令和６年の各月毎の電気料金と使用料を入力</t>
    <rPh sb="3" eb="5">
      <t>ベッシ</t>
    </rPh>
    <rPh sb="9" eb="11">
      <t>レイワ</t>
    </rPh>
    <rPh sb="12" eb="13">
      <t>ネン</t>
    </rPh>
    <rPh sb="15" eb="16">
      <t>ツキ</t>
    </rPh>
    <rPh sb="20" eb="22">
      <t>リョウキン</t>
    </rPh>
    <rPh sb="23" eb="26">
      <t>シヨウリョウ</t>
    </rPh>
    <phoneticPr fontId="3"/>
  </si>
  <si>
    <t>（別紙１－２　補助金額算定基礎様式の入力方法）</t>
    <rPh sb="1" eb="3">
      <t>ベッシ</t>
    </rPh>
    <rPh sb="7" eb="11">
      <t>ホジョキンガク</t>
    </rPh>
    <rPh sb="11" eb="13">
      <t>サンテイ</t>
    </rPh>
    <rPh sb="13" eb="15">
      <t>キソ</t>
    </rPh>
    <rPh sb="15" eb="17">
      <t>ヨウシキ</t>
    </rPh>
    <rPh sb="18" eb="20">
      <t>ニュウリョク</t>
    </rPh>
    <rPh sb="20" eb="22">
      <t>ホウホウ</t>
    </rPh>
    <phoneticPr fontId="3"/>
  </si>
  <si>
    <t>（別紙１-１　補助金額算定基礎様式の入力方法）</t>
    <rPh sb="1" eb="3">
      <t>ベッシ</t>
    </rPh>
    <rPh sb="7" eb="11">
      <t>ホジョキンガク</t>
    </rPh>
    <rPh sb="11" eb="13">
      <t>サンテイ</t>
    </rPh>
    <rPh sb="13" eb="15">
      <t>キソ</t>
    </rPh>
    <rPh sb="15" eb="17">
      <t>ヨウシキ</t>
    </rPh>
    <rPh sb="18" eb="20">
      <t>ニュウリョク</t>
    </rPh>
    <rPh sb="20" eb="22">
      <t>ホウホウ</t>
    </rPh>
    <phoneticPr fontId="3"/>
  </si>
  <si>
    <t>　１．別紙１-１に各月毎の電気料金を入力</t>
    <rPh sb="3" eb="5">
      <t>ベッシ</t>
    </rPh>
    <rPh sb="10" eb="11">
      <t>ツキ</t>
    </rPh>
    <rPh sb="15" eb="17">
      <t>リョウキン</t>
    </rPh>
    <phoneticPr fontId="3"/>
  </si>
  <si>
    <t>　３．別紙１-１に直売所等の面積（農林漁業者が出品する産品を販売している売り場の</t>
    <rPh sb="3" eb="5">
      <t>ベッシ</t>
    </rPh>
    <rPh sb="9" eb="11">
      <t>チョクバイ</t>
    </rPh>
    <rPh sb="11" eb="12">
      <t>ジョ</t>
    </rPh>
    <rPh sb="12" eb="13">
      <t>トウ</t>
    </rPh>
    <rPh sb="14" eb="16">
      <t>メンセキ</t>
    </rPh>
    <rPh sb="30" eb="32">
      <t>ハンバイ</t>
    </rPh>
    <phoneticPr fontId="3"/>
  </si>
  <si>
    <t>　　 こと）及び施設の総面積の入力</t>
    <rPh sb="6" eb="7">
      <t>オヨ</t>
    </rPh>
    <rPh sb="8" eb="10">
      <t>シセツ</t>
    </rPh>
    <rPh sb="11" eb="14">
      <t>ソウメンセキ</t>
    </rPh>
    <rPh sb="15" eb="17">
      <t>ニュウリョク</t>
    </rPh>
    <phoneticPr fontId="3"/>
  </si>
  <si>
    <t>　３．別紙１-２に直売所等の面積（農林漁業者が出品する産品を販売している売り場の</t>
    <rPh sb="3" eb="5">
      <t>ベッシ</t>
    </rPh>
    <rPh sb="9" eb="11">
      <t>チョクバイ</t>
    </rPh>
    <rPh sb="11" eb="12">
      <t>ジョ</t>
    </rPh>
    <rPh sb="12" eb="13">
      <t>トウ</t>
    </rPh>
    <rPh sb="14" eb="16">
      <t>メンセキ</t>
    </rPh>
    <rPh sb="30" eb="32">
      <t>ハンバイ</t>
    </rPh>
    <phoneticPr fontId="3"/>
  </si>
  <si>
    <t>単位：円/kWh</t>
    <phoneticPr fontId="3"/>
  </si>
  <si>
    <t>※税抜きの単価を記載しています。</t>
    <rPh sb="1" eb="3">
      <t>ゼイヌ</t>
    </rPh>
    <rPh sb="5" eb="7">
      <t>タンカ</t>
    </rPh>
    <rPh sb="8" eb="10">
      <t>キサイ</t>
    </rPh>
    <phoneticPr fontId="3"/>
  </si>
  <si>
    <t>　　令和３年度の電気料金平均単価（別表）を乗じた額とする。</t>
    <rPh sb="2" eb="4">
      <t>レイワ</t>
    </rPh>
    <rPh sb="5" eb="7">
      <t>ネンド</t>
    </rPh>
    <rPh sb="8" eb="12">
      <t>デンキリョウキン</t>
    </rPh>
    <rPh sb="12" eb="14">
      <t>ヘイキン</t>
    </rPh>
    <rPh sb="14" eb="16">
      <t>タンカ</t>
    </rPh>
    <rPh sb="17" eb="19">
      <t>ベッピョウ</t>
    </rPh>
    <rPh sb="18" eb="19">
      <t>ヒョウ</t>
    </rPh>
    <rPh sb="21" eb="22">
      <t>ジョウ</t>
    </rPh>
    <rPh sb="24" eb="25">
      <t>ガク</t>
    </rPh>
    <phoneticPr fontId="3"/>
  </si>
  <si>
    <t>別表　令和３年度の電気料金平均単価</t>
    <rPh sb="0" eb="2">
      <t>ベッピョウ</t>
    </rPh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</si>
  <si>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R7.1からR7.3分の代替値として、前年1月から3月（R6.1~R6.3）までの実績額</t>
    </r>
    <r>
      <rPr>
        <sz val="12"/>
        <color theme="1"/>
        <rFont val="游ゴシック"/>
        <family val="3"/>
        <charset val="128"/>
        <scheme val="minor"/>
      </rPr>
      <t>を</t>
    </r>
    <rPh sb="12" eb="13">
      <t>ブン</t>
    </rPh>
    <rPh sb="14" eb="16">
      <t>ダイタイ</t>
    </rPh>
    <rPh sb="16" eb="17">
      <t>チ</t>
    </rPh>
    <rPh sb="21" eb="23">
      <t>ゼンネン</t>
    </rPh>
    <rPh sb="24" eb="25">
      <t>ツキ</t>
    </rPh>
    <rPh sb="28" eb="29">
      <t>ガツ</t>
    </rPh>
    <rPh sb="43" eb="46">
      <t>ジッセキガク</t>
    </rPh>
    <phoneticPr fontId="3"/>
  </si>
  <si>
    <r>
      <t>　　</t>
    </r>
    <r>
      <rPr>
        <u/>
        <sz val="12"/>
        <color theme="1"/>
        <rFont val="游ゴシック"/>
        <family val="3"/>
        <charset val="128"/>
        <scheme val="minor"/>
      </rPr>
      <t>R7.1からR7.3分の代替値として、R6.1からR6.3までの実績額</t>
    </r>
    <r>
      <rPr>
        <sz val="12"/>
        <color theme="1"/>
        <rFont val="游ゴシック"/>
        <family val="3"/>
        <charset val="128"/>
        <scheme val="minor"/>
      </rPr>
      <t>を足した額とする。</t>
    </r>
    <rPh sb="12" eb="13">
      <t>ブン</t>
    </rPh>
    <rPh sb="14" eb="17">
      <t>ダイタイチ</t>
    </rPh>
    <rPh sb="34" eb="37">
      <t>ジッセキガク</t>
    </rPh>
    <rPh sb="38" eb="39">
      <t>タ</t>
    </rPh>
    <rPh sb="41" eb="42">
      <t>ガク</t>
    </rPh>
    <phoneticPr fontId="3"/>
  </si>
  <si>
    <t>引用：一般社団法人エネルギー情報センター公開の東北地方の平均販売単価より</t>
    <rPh sb="0" eb="2">
      <t>インヨウ</t>
    </rPh>
    <rPh sb="3" eb="9">
      <t>イッパンシャダンホウジン</t>
    </rPh>
    <rPh sb="23" eb="25">
      <t>トウホク</t>
    </rPh>
    <rPh sb="25" eb="27">
      <t>チホウ</t>
    </rPh>
    <rPh sb="28" eb="30">
      <t>ヘイキン</t>
    </rPh>
    <rPh sb="30" eb="32">
      <t>ハンバイ</t>
    </rPh>
    <rPh sb="32" eb="34">
      <t>タンカ</t>
    </rPh>
    <phoneticPr fontId="3"/>
  </si>
  <si>
    <t>（別紙１－１）</t>
    <rPh sb="1" eb="3">
      <t>ベッシ</t>
    </rPh>
    <phoneticPr fontId="3"/>
  </si>
  <si>
    <t>※対象施設の営業開始が令和３年５月以降の場合、</t>
    <rPh sb="1" eb="5">
      <t>タイショウシセツ</t>
    </rPh>
    <rPh sb="6" eb="10">
      <t>エイギョウカイシ</t>
    </rPh>
    <rPh sb="11" eb="13">
      <t>レイワ</t>
    </rPh>
    <rPh sb="14" eb="15">
      <t>ネン</t>
    </rPh>
    <rPh sb="16" eb="19">
      <t>ガツイコウ</t>
    </rPh>
    <rPh sb="17" eb="19">
      <t>イコウ</t>
    </rPh>
    <rPh sb="20" eb="22">
      <t>バアイ</t>
    </rPh>
    <phoneticPr fontId="3"/>
  </si>
  <si>
    <t>別紙１－２</t>
    <rPh sb="0" eb="2">
      <t>ベッシ</t>
    </rPh>
    <phoneticPr fontId="3"/>
  </si>
  <si>
    <t>（別紙１－２）</t>
    <rPh sb="1" eb="3">
      <t>ベッシ</t>
    </rPh>
    <phoneticPr fontId="3"/>
  </si>
  <si>
    <t>に記入してください。</t>
    <rPh sb="1" eb="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</si>
</sst>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▲#,##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176" fontId="2" fillId="2" borderId="8" xfId="0" applyNumberFormat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76" fontId="2" fillId="2" borderId="6" xfId="0" applyNumberFormat="1" applyFont="1" applyFill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176" fontId="2" fillId="2" borderId="18" xfId="0" applyNumberFormat="1" applyFont="1" applyFill="1" applyBorder="1" applyAlignment="1" applyProtection="1">
      <alignment vertical="center" wrapText="1"/>
      <protection locked="0"/>
    </xf>
    <xf numFmtId="176" fontId="2" fillId="2" borderId="20" xfId="0" applyNumberFormat="1" applyFont="1" applyFill="1" applyBorder="1" applyAlignment="1" applyProtection="1">
      <alignment vertical="center" wrapText="1"/>
      <protection locked="0"/>
    </xf>
    <xf numFmtId="176" fontId="2" fillId="2" borderId="4" xfId="0" applyNumberFormat="1" applyFont="1" applyFill="1" applyBorder="1" applyAlignment="1" applyProtection="1">
      <alignment vertical="center" wrapText="1"/>
      <protection locked="0"/>
    </xf>
    <xf numFmtId="0" fontId="2" fillId="2" borderId="0" xfId="0" quotePrefix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9" fillId="2" borderId="5" xfId="0" applyNumberFormat="1" applyFont="1" applyFill="1" applyBorder="1" applyAlignment="1" applyProtection="1">
      <alignment vertical="center"/>
      <protection locked="0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vertical="center"/>
      <protection locked="0"/>
    </xf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7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9" fillId="0" borderId="1" xfId="1" applyFont="1" applyFill="1" applyBorder="1" applyAlignment="1" applyProtection="1">
      <alignment vertical="center"/>
      <protection locked="0"/>
    </xf>
    <xf numFmtId="38" fontId="9" fillId="2" borderId="8" xfId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 wrapText="1"/>
      <protection locked="0"/>
    </xf>
    <xf numFmtId="176" fontId="2" fillId="0" borderId="5" xfId="0" applyNumberFormat="1" applyFont="1" applyFill="1" applyBorder="1" applyAlignment="1" applyProtection="1">
      <alignment vertical="center" wrapText="1"/>
      <protection locked="0"/>
    </xf>
    <xf numFmtId="176" fontId="2" fillId="0" borderId="1" xfId="0" applyNumberFormat="1" applyFont="1" applyFill="1" applyBorder="1" applyAlignment="1" applyProtection="1">
      <alignment vertical="center" wrapText="1"/>
      <protection locked="0"/>
    </xf>
    <xf numFmtId="38" fontId="9" fillId="0" borderId="13" xfId="1" applyFont="1" applyFill="1" applyBorder="1" applyAlignment="1" applyProtection="1">
      <alignment vertical="center"/>
      <protection locked="0"/>
    </xf>
    <xf numFmtId="38" fontId="9" fillId="0" borderId="9" xfId="1" applyFont="1" applyFill="1" applyBorder="1" applyAlignment="1" applyProtection="1">
      <alignment vertical="center"/>
      <protection locked="0"/>
    </xf>
    <xf numFmtId="0" fontId="14" fillId="2" borderId="0" xfId="3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17" fillId="3" borderId="33" xfId="0" applyFont="1" applyFill="1" applyBorder="1" applyAlignment="1" applyProtection="1">
      <alignment vertical="top"/>
      <protection locked="0"/>
    </xf>
    <xf numFmtId="176" fontId="2" fillId="2" borderId="19" xfId="0" applyNumberFormat="1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76" fontId="2" fillId="2" borderId="8" xfId="0" applyNumberFormat="1" applyFont="1" applyFill="1" applyBorder="1" applyAlignment="1" applyProtection="1">
      <alignment vertical="center"/>
      <protection locked="0"/>
    </xf>
    <xf numFmtId="38" fontId="9" fillId="2" borderId="0" xfId="1" applyFont="1" applyFill="1" applyBorder="1" applyAlignment="1" applyProtection="1">
      <alignment vertical="center"/>
      <protection locked="0"/>
    </xf>
    <xf numFmtId="38" fontId="7" fillId="2" borderId="0" xfId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2" fontId="2" fillId="2" borderId="5" xfId="0" applyNumberFormat="1" applyFont="1" applyFill="1" applyBorder="1" applyAlignment="1" applyProtection="1">
      <alignment vertical="center"/>
    </xf>
    <xf numFmtId="38" fontId="9" fillId="2" borderId="5" xfId="1" applyFont="1" applyFill="1" applyBorder="1" applyAlignment="1" applyProtection="1">
      <alignment vertical="center"/>
    </xf>
    <xf numFmtId="38" fontId="9" fillId="2" borderId="11" xfId="1" applyFont="1" applyFill="1" applyBorder="1" applyAlignment="1" applyProtection="1">
      <alignment vertical="center"/>
    </xf>
    <xf numFmtId="38" fontId="9" fillId="2" borderId="30" xfId="1" applyFont="1" applyFill="1" applyBorder="1" applyAlignment="1" applyProtection="1">
      <alignment vertical="center"/>
    </xf>
    <xf numFmtId="176" fontId="2" fillId="2" borderId="5" xfId="0" applyNumberFormat="1" applyFont="1" applyFill="1" applyBorder="1" applyAlignment="1" applyProtection="1">
      <alignment vertical="center" wrapText="1"/>
    </xf>
    <xf numFmtId="38" fontId="9" fillId="2" borderId="9" xfId="1" applyFont="1" applyFill="1" applyBorder="1" applyAlignment="1" applyProtection="1">
      <alignment vertical="center"/>
    </xf>
    <xf numFmtId="176" fontId="2" fillId="2" borderId="30" xfId="0" applyNumberFormat="1" applyFont="1" applyFill="1" applyBorder="1" applyAlignment="1" applyProtection="1">
      <alignment vertical="center" wrapText="1"/>
    </xf>
    <xf numFmtId="176" fontId="2" fillId="2" borderId="19" xfId="0" applyNumberFormat="1" applyFont="1" applyFill="1" applyBorder="1" applyAlignment="1" applyProtection="1">
      <alignment vertical="center" wrapText="1"/>
    </xf>
    <xf numFmtId="38" fontId="9" fillId="2" borderId="3" xfId="1" applyFont="1" applyFill="1" applyBorder="1" applyAlignment="1" applyProtection="1">
      <alignment vertical="center"/>
    </xf>
    <xf numFmtId="38" fontId="9" fillId="2" borderId="3" xfId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38" fontId="7" fillId="2" borderId="25" xfId="1" applyFont="1" applyFill="1" applyBorder="1" applyAlignment="1" applyProtection="1">
      <alignment horizontal="right" vertical="center"/>
    </xf>
    <xf numFmtId="38" fontId="7" fillId="2" borderId="26" xfId="1" applyFont="1" applyFill="1" applyBorder="1" applyAlignment="1" applyProtection="1">
      <alignment horizontal="right" vertical="center"/>
    </xf>
    <xf numFmtId="176" fontId="9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26" xfId="0" applyNumberFormat="1" applyFont="1" applyFill="1" applyBorder="1" applyAlignment="1" applyProtection="1">
      <alignment horizontal="right" vertical="center"/>
      <protection locked="0"/>
    </xf>
    <xf numFmtId="38" fontId="9" fillId="0" borderId="25" xfId="1" applyFont="1" applyFill="1" applyBorder="1" applyAlignment="1" applyProtection="1">
      <alignment horizontal="right" vertical="center"/>
      <protection locked="0"/>
    </xf>
    <xf numFmtId="38" fontId="9" fillId="0" borderId="26" xfId="1" applyFont="1" applyFill="1" applyBorder="1" applyAlignment="1" applyProtection="1">
      <alignment horizontal="right" vertical="center"/>
      <protection locked="0"/>
    </xf>
    <xf numFmtId="2" fontId="9" fillId="2" borderId="25" xfId="2" applyNumberFormat="1" applyFont="1" applyFill="1" applyBorder="1" applyAlignment="1" applyProtection="1">
      <alignment horizontal="right" vertical="center"/>
    </xf>
    <xf numFmtId="2" fontId="9" fillId="2" borderId="26" xfId="2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18" fillId="3" borderId="29" xfId="3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3" borderId="31" xfId="0" applyFont="1" applyFill="1" applyBorder="1" applyAlignment="1" applyProtection="1">
      <alignment vertical="center"/>
      <protection locked="0"/>
    </xf>
    <xf numFmtId="0" fontId="17" fillId="3" borderId="27" xfId="0" applyFont="1" applyFill="1" applyBorder="1" applyAlignment="1" applyProtection="1">
      <alignment vertical="center"/>
      <protection locked="0"/>
    </xf>
    <xf numFmtId="0" fontId="17" fillId="3" borderId="32" xfId="0" applyFont="1" applyFill="1" applyBorder="1" applyAlignment="1" applyProtection="1">
      <alignment vertical="center"/>
      <protection locked="0"/>
    </xf>
    <xf numFmtId="0" fontId="17" fillId="3" borderId="29" xfId="0" applyFont="1" applyFill="1" applyBorder="1" applyAlignment="1" applyProtection="1">
      <alignment vertical="top"/>
      <protection locked="0"/>
    </xf>
    <xf numFmtId="0" fontId="17" fillId="3" borderId="34" xfId="0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11</xdr:row>
      <xdr:rowOff>6723</xdr:rowOff>
    </xdr:from>
    <xdr:to>
      <xdr:col>9</xdr:col>
      <xdr:colOff>409575</xdr:colOff>
      <xdr:row>17</xdr:row>
      <xdr:rowOff>257175</xdr:rowOff>
    </xdr:to>
    <xdr:sp macro="" textlink="">
      <xdr:nvSpPr>
        <xdr:cNvPr id="2" name="正方形/長方形 1"/>
        <xdr:cNvSpPr/>
      </xdr:nvSpPr>
      <xdr:spPr>
        <a:xfrm>
          <a:off x="5867400" y="2102223"/>
          <a:ext cx="2438400" cy="231737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（１）電気料金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・Ａの欄には、令和６年分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・Ｂの欄には、令和３年度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133350</xdr:colOff>
      <xdr:row>22</xdr:row>
      <xdr:rowOff>323849</xdr:rowOff>
    </xdr:from>
    <xdr:to>
      <xdr:col>9</xdr:col>
      <xdr:colOff>247650</xdr:colOff>
      <xdr:row>26</xdr:row>
      <xdr:rowOff>152399</xdr:rowOff>
    </xdr:to>
    <xdr:sp macro="" textlink="">
      <xdr:nvSpPr>
        <xdr:cNvPr id="3" name="角丸四角形 2"/>
        <xdr:cNvSpPr/>
      </xdr:nvSpPr>
      <xdr:spPr>
        <a:xfrm>
          <a:off x="5943600" y="6086474"/>
          <a:ext cx="2200275" cy="12096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本様式内で、入力前に０または１００．００の表示がされている箇所は、自動計算されます。</a:t>
          </a:r>
        </a:p>
      </xdr:txBody>
    </xdr:sp>
    <xdr:clientData/>
  </xdr:twoCellAnchor>
  <xdr:twoCellAnchor>
    <xdr:from>
      <xdr:col>2</xdr:col>
      <xdr:colOff>9525</xdr:colOff>
      <xdr:row>38</xdr:row>
      <xdr:rowOff>85725</xdr:rowOff>
    </xdr:from>
    <xdr:to>
      <xdr:col>6</xdr:col>
      <xdr:colOff>1333501</xdr:colOff>
      <xdr:row>40</xdr:row>
      <xdr:rowOff>104775</xdr:rowOff>
    </xdr:to>
    <xdr:sp macro="" textlink="">
      <xdr:nvSpPr>
        <xdr:cNvPr id="4" name="正方形/長方形 3"/>
        <xdr:cNvSpPr/>
      </xdr:nvSpPr>
      <xdr:spPr>
        <a:xfrm>
          <a:off x="371475" y="9848850"/>
          <a:ext cx="4953001" cy="5334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11</xdr:row>
      <xdr:rowOff>1</xdr:rowOff>
    </xdr:from>
    <xdr:to>
      <xdr:col>9</xdr:col>
      <xdr:colOff>428625</xdr:colOff>
      <xdr:row>17</xdr:row>
      <xdr:rowOff>219076</xdr:rowOff>
    </xdr:to>
    <xdr:sp macro="" textlink="">
      <xdr:nvSpPr>
        <xdr:cNvPr id="5" name="正方形/長方形 4"/>
        <xdr:cNvSpPr/>
      </xdr:nvSpPr>
      <xdr:spPr>
        <a:xfrm>
          <a:off x="5886450" y="2152651"/>
          <a:ext cx="2438400" cy="22860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（１）電気料金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・Ａの欄には、令和６年分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・Ｂの欄には、令和３年度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9525</xdr:colOff>
      <xdr:row>37</xdr:row>
      <xdr:rowOff>47625</xdr:rowOff>
    </xdr:from>
    <xdr:to>
      <xdr:col>6</xdr:col>
      <xdr:colOff>1333501</xdr:colOff>
      <xdr:row>40</xdr:row>
      <xdr:rowOff>66675</xdr:rowOff>
    </xdr:to>
    <xdr:sp macro="" textlink="">
      <xdr:nvSpPr>
        <xdr:cNvPr id="3" name="正方形/長方形 2"/>
        <xdr:cNvSpPr/>
      </xdr:nvSpPr>
      <xdr:spPr>
        <a:xfrm>
          <a:off x="371475" y="9515475"/>
          <a:ext cx="4953001" cy="5334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13</xdr:row>
      <xdr:rowOff>190500</xdr:rowOff>
    </xdr:from>
    <xdr:to>
      <xdr:col>10</xdr:col>
      <xdr:colOff>428625</xdr:colOff>
      <xdr:row>21</xdr:row>
      <xdr:rowOff>323850</xdr:rowOff>
    </xdr:to>
    <xdr:sp macro="" textlink="">
      <xdr:nvSpPr>
        <xdr:cNvPr id="2" name="正方形/長方形 1"/>
        <xdr:cNvSpPr/>
      </xdr:nvSpPr>
      <xdr:spPr>
        <a:xfrm>
          <a:off x="6086475" y="3067050"/>
          <a:ext cx="2438400" cy="28765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〇セルの</a:t>
          </a:r>
          <a:r>
            <a:rPr kumimoji="1" lang="ja-JP" altLang="en-US" sz="1200" i="0" u="sng">
              <a:solidFill>
                <a:sysClr val="windowText" lastClr="000000"/>
              </a:solidFill>
              <a:latin typeface="+mn-ea"/>
              <a:ea typeface="+mn-ea"/>
            </a:rPr>
            <a:t>白い部分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にそれぞれの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数値を入れてください。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電気料金は、税抜価格を記載すること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Ａの欄に、令和６年の電気料金と電気使用量（令和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月）を入力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Ｂの欄は、入力不要です。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（令和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月から令和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月の推定額が自動計算で入力されます）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161925</xdr:colOff>
      <xdr:row>24</xdr:row>
      <xdr:rowOff>161925</xdr:rowOff>
    </xdr:from>
    <xdr:to>
      <xdr:col>10</xdr:col>
      <xdr:colOff>276225</xdr:colOff>
      <xdr:row>27</xdr:row>
      <xdr:rowOff>19049</xdr:rowOff>
    </xdr:to>
    <xdr:sp macro="" textlink="">
      <xdr:nvSpPr>
        <xdr:cNvPr id="3" name="角丸四角形 2"/>
        <xdr:cNvSpPr/>
      </xdr:nvSpPr>
      <xdr:spPr>
        <a:xfrm>
          <a:off x="6172200" y="6810375"/>
          <a:ext cx="2200275" cy="904874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/>
            <a:t>本様式内で、入力前に０または１００．００の表示がされている箇所は、自動計算されます。</a:t>
          </a:r>
        </a:p>
      </xdr:txBody>
    </xdr:sp>
    <xdr:clientData/>
  </xdr:twoCellAnchor>
  <xdr:twoCellAnchor>
    <xdr:from>
      <xdr:col>2</xdr:col>
      <xdr:colOff>161924</xdr:colOff>
      <xdr:row>38</xdr:row>
      <xdr:rowOff>47626</xdr:rowOff>
    </xdr:from>
    <xdr:to>
      <xdr:col>7</xdr:col>
      <xdr:colOff>1038225</xdr:colOff>
      <xdr:row>40</xdr:row>
      <xdr:rowOff>57150</xdr:rowOff>
    </xdr:to>
    <xdr:sp macro="" textlink="">
      <xdr:nvSpPr>
        <xdr:cNvPr id="6" name="正方形/長方形 5"/>
        <xdr:cNvSpPr/>
      </xdr:nvSpPr>
      <xdr:spPr>
        <a:xfrm>
          <a:off x="523874" y="9896476"/>
          <a:ext cx="4953001" cy="52387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・上のセルには、補助対象となる施設（直売所、レストラン等）の面積（㎡）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・下のセルには、併用する施設を含めた総面積（㎡）</a:t>
          </a:r>
        </a:p>
      </xdr:txBody>
    </xdr:sp>
    <xdr:clientData/>
  </xdr:twoCellAnchor>
  <xdr:twoCellAnchor>
    <xdr:from>
      <xdr:col>0</xdr:col>
      <xdr:colOff>161925</xdr:colOff>
      <xdr:row>2</xdr:row>
      <xdr:rowOff>104776</xdr:rowOff>
    </xdr:from>
    <xdr:to>
      <xdr:col>6</xdr:col>
      <xdr:colOff>342900</xdr:colOff>
      <xdr:row>5</xdr:row>
      <xdr:rowOff>47626</xdr:rowOff>
    </xdr:to>
    <xdr:sp macro="" textlink="">
      <xdr:nvSpPr>
        <xdr:cNvPr id="4" name="正方形/長方形 3"/>
        <xdr:cNvSpPr/>
      </xdr:nvSpPr>
      <xdr:spPr>
        <a:xfrm>
          <a:off x="161925" y="495301"/>
          <a:ext cx="3924300" cy="5334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対象施設の営業の開始が令和３年５月以降の場合は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こちらに記入してください。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95249</xdr:colOff>
      <xdr:row>7</xdr:row>
      <xdr:rowOff>38100</xdr:rowOff>
    </xdr:from>
    <xdr:to>
      <xdr:col>10</xdr:col>
      <xdr:colOff>400050</xdr:colOff>
      <xdr:row>12</xdr:row>
      <xdr:rowOff>314325</xdr:rowOff>
    </xdr:to>
    <xdr:sp macro="" textlink="">
      <xdr:nvSpPr>
        <xdr:cNvPr id="5" name="四角形吹き出し 4"/>
        <xdr:cNvSpPr/>
      </xdr:nvSpPr>
      <xdr:spPr>
        <a:xfrm>
          <a:off x="6105524" y="1419225"/>
          <a:ext cx="2390776" cy="1428750"/>
        </a:xfrm>
        <a:prstGeom prst="wedgeRectCallout">
          <a:avLst>
            <a:gd name="adj1" fmla="val -50754"/>
            <a:gd name="adj2" fmla="val -57550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選択してください。</a:t>
          </a:r>
          <a:endParaRPr kumimoji="1" lang="en-US" altLang="ja-JP" sz="10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高圧：契約電力が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</a:t>
          </a:r>
          <a:r>
            <a:rPr kumimoji="1" lang="ja-JP" altLang="en-US" sz="1000" b="0">
              <a:solidFill>
                <a:sysClr val="windowText" lastClr="000000"/>
              </a:solidFill>
            </a:rPr>
            <a:t>～</a:t>
          </a:r>
          <a:r>
            <a:rPr kumimoji="1" lang="en-US" altLang="ja-JP" sz="1000" b="0">
              <a:solidFill>
                <a:sysClr val="windowText" lastClr="000000"/>
              </a:solidFill>
            </a:rPr>
            <a:t>2000kW</a:t>
          </a: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低圧（電灯）：単相かつ契約電力が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50kW</a:t>
          </a:r>
          <a:r>
            <a:rPr kumimoji="1" lang="ja-JP" altLang="en-US" sz="1000" b="0">
              <a:solidFill>
                <a:sysClr val="windowText" lastClr="000000"/>
              </a:solidFill>
            </a:rPr>
            <a:t>未満</a:t>
          </a:r>
          <a:endParaRPr kumimoji="1" lang="en-US" altLang="ja-JP" sz="10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低圧（電力）：三相かつ契約電力が</a:t>
          </a:r>
          <a:r>
            <a:rPr kumimoji="1" lang="en-US" altLang="ja-JP" sz="1000" b="0">
              <a:solidFill>
                <a:sysClr val="windowText" lastClr="000000"/>
              </a:solidFill>
            </a:rPr>
            <a:t>50kW</a:t>
          </a:r>
          <a:r>
            <a:rPr kumimoji="1" lang="ja-JP" altLang="en-US" sz="1000" b="0">
              <a:solidFill>
                <a:sysClr val="windowText" lastClr="000000"/>
              </a:solidFill>
            </a:rPr>
            <a:t>未満</a:t>
          </a:r>
          <a:endParaRPr kumimoji="1" lang="en-US" altLang="ja-JP" sz="10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5"/>
  <sheetViews>
    <sheetView tabSelected="1" view="pageBreakPreview" zoomScaleNormal="100" zoomScaleSheetLayoutView="100" workbookViewId="0">
      <selection activeCell="G3" sqref="G3"/>
    </sheetView>
  </sheetViews>
  <sheetFormatPr defaultRowHeight="13.5" x14ac:dyDescent="0.4"/>
  <cols>
    <col min="1" max="1" width="2.5" style="8" customWidth="1"/>
    <col min="2" max="2" width="2.25" style="8" customWidth="1"/>
    <col min="3" max="3" width="5.5" style="8" bestFit="1" customWidth="1"/>
    <col min="4" max="4" width="9.125" style="8" customWidth="1"/>
    <col min="5" max="5" width="23.875" style="8" customWidth="1"/>
    <col min="6" max="6" width="9.125" style="8" customWidth="1"/>
    <col min="7" max="7" width="23.875" style="8" bestFit="1" customWidth="1"/>
    <col min="8" max="8" width="11" style="8" customWidth="1"/>
    <col min="9" max="9" width="16.375" style="9" customWidth="1"/>
    <col min="10" max="10" width="6.5" style="8" customWidth="1"/>
    <col min="11" max="16384" width="9" style="8"/>
  </cols>
  <sheetData>
    <row r="1" spans="1:10" s="1" customFormat="1" x14ac:dyDescent="0.4">
      <c r="A1" s="1" t="s">
        <v>141</v>
      </c>
      <c r="I1" s="2"/>
    </row>
    <row r="2" spans="1:10" s="1" customFormat="1" ht="17.25" x14ac:dyDescent="0.4">
      <c r="B2" s="32" t="s">
        <v>69</v>
      </c>
      <c r="I2" s="2"/>
    </row>
    <row r="3" spans="1:10" s="1" customFormat="1" ht="14.25" thickBot="1" x14ac:dyDescent="0.45">
      <c r="I3" s="2"/>
    </row>
    <row r="4" spans="1:10" s="1" customFormat="1" ht="19.5" customHeight="1" x14ac:dyDescent="0.4">
      <c r="B4" s="130" t="s">
        <v>142</v>
      </c>
      <c r="C4" s="131"/>
      <c r="D4" s="131"/>
      <c r="E4" s="131"/>
      <c r="F4" s="132"/>
      <c r="G4" s="93" t="s">
        <v>54</v>
      </c>
      <c r="H4" s="93"/>
      <c r="I4" s="93"/>
    </row>
    <row r="5" spans="1:10" s="60" customFormat="1" ht="19.5" customHeight="1" thickBot="1" x14ac:dyDescent="0.45">
      <c r="B5" s="62"/>
      <c r="C5" s="113" t="s">
        <v>143</v>
      </c>
      <c r="D5" s="113"/>
      <c r="E5" s="133" t="s">
        <v>145</v>
      </c>
      <c r="F5" s="134"/>
      <c r="I5" s="61"/>
    </row>
    <row r="6" spans="1:10" s="1" customFormat="1" ht="8.25" customHeight="1" x14ac:dyDescent="0.4">
      <c r="C6" s="59"/>
      <c r="I6" s="2"/>
    </row>
    <row r="7" spans="1:10" s="1" customFormat="1" x14ac:dyDescent="0.4">
      <c r="A7" s="1" t="s">
        <v>15</v>
      </c>
      <c r="I7" s="2"/>
    </row>
    <row r="8" spans="1:10" s="1" customFormat="1" ht="7.5" customHeight="1" x14ac:dyDescent="0.4">
      <c r="I8" s="2"/>
    </row>
    <row r="9" spans="1:10" s="1" customFormat="1" x14ac:dyDescent="0.4">
      <c r="C9" s="3" t="s">
        <v>0</v>
      </c>
      <c r="D9" s="102" t="s">
        <v>70</v>
      </c>
      <c r="E9" s="103"/>
      <c r="F9" s="102" t="s">
        <v>16</v>
      </c>
      <c r="G9" s="103"/>
      <c r="H9" s="25"/>
      <c r="I9" s="5"/>
      <c r="J9" s="19"/>
    </row>
    <row r="10" spans="1:10" s="1" customFormat="1" ht="18.75" customHeight="1" x14ac:dyDescent="0.4">
      <c r="C10" s="4"/>
      <c r="D10" s="104" t="s">
        <v>13</v>
      </c>
      <c r="E10" s="105"/>
      <c r="F10" s="104" t="s">
        <v>1</v>
      </c>
      <c r="G10" s="105"/>
      <c r="H10" s="18"/>
      <c r="I10" s="5"/>
      <c r="J10" s="19"/>
    </row>
    <row r="11" spans="1:10" s="1" customFormat="1" ht="19.5" customHeight="1" thickBot="1" x14ac:dyDescent="0.45">
      <c r="C11" s="23"/>
      <c r="D11" s="104" t="s">
        <v>47</v>
      </c>
      <c r="E11" s="105"/>
      <c r="F11" s="106" t="s">
        <v>48</v>
      </c>
      <c r="G11" s="107"/>
      <c r="H11" s="18"/>
      <c r="I11" s="5"/>
      <c r="J11" s="19"/>
    </row>
    <row r="12" spans="1:10" s="1" customFormat="1" ht="27.75" customHeight="1" x14ac:dyDescent="0.4">
      <c r="C12" s="6" t="s">
        <v>43</v>
      </c>
      <c r="D12" s="30" t="s">
        <v>71</v>
      </c>
      <c r="E12" s="41"/>
      <c r="F12" s="28"/>
      <c r="G12" s="13"/>
      <c r="H12" s="26"/>
      <c r="I12" s="5"/>
      <c r="J12" s="19"/>
    </row>
    <row r="13" spans="1:10" s="1" customFormat="1" ht="27" x14ac:dyDescent="0.4">
      <c r="C13" s="6" t="s">
        <v>42</v>
      </c>
      <c r="D13" s="24" t="s">
        <v>72</v>
      </c>
      <c r="E13" s="42"/>
      <c r="F13" s="29"/>
      <c r="G13" s="14"/>
      <c r="H13" s="26"/>
      <c r="I13" s="5"/>
      <c r="J13" s="19"/>
    </row>
    <row r="14" spans="1:10" s="1" customFormat="1" ht="27" x14ac:dyDescent="0.4">
      <c r="C14" s="6" t="s">
        <v>41</v>
      </c>
      <c r="D14" s="24" t="s">
        <v>73</v>
      </c>
      <c r="E14" s="43"/>
      <c r="F14" s="29"/>
      <c r="G14" s="15"/>
      <c r="H14" s="26"/>
      <c r="I14" s="5"/>
      <c r="J14" s="19"/>
    </row>
    <row r="15" spans="1:10" s="1" customFormat="1" ht="27" x14ac:dyDescent="0.4">
      <c r="C15" s="6" t="s">
        <v>17</v>
      </c>
      <c r="D15" s="24" t="s">
        <v>74</v>
      </c>
      <c r="E15" s="43"/>
      <c r="F15" s="24" t="s">
        <v>29</v>
      </c>
      <c r="G15" s="43"/>
      <c r="H15" s="26"/>
      <c r="I15" s="5"/>
      <c r="J15" s="19"/>
    </row>
    <row r="16" spans="1:10" s="1" customFormat="1" ht="27" x14ac:dyDescent="0.4">
      <c r="C16" s="6" t="s">
        <v>18</v>
      </c>
      <c r="D16" s="24" t="s">
        <v>75</v>
      </c>
      <c r="E16" s="42"/>
      <c r="F16" s="24" t="s">
        <v>30</v>
      </c>
      <c r="G16" s="42"/>
      <c r="H16" s="26"/>
      <c r="I16" s="5"/>
      <c r="J16" s="19"/>
    </row>
    <row r="17" spans="1:10" s="1" customFormat="1" ht="27" x14ac:dyDescent="0.4">
      <c r="C17" s="6" t="s">
        <v>19</v>
      </c>
      <c r="D17" s="24" t="s">
        <v>76</v>
      </c>
      <c r="E17" s="43"/>
      <c r="F17" s="24" t="s">
        <v>31</v>
      </c>
      <c r="G17" s="43"/>
      <c r="H17" s="26"/>
      <c r="I17" s="5"/>
      <c r="J17" s="19"/>
    </row>
    <row r="18" spans="1:10" s="1" customFormat="1" ht="27" x14ac:dyDescent="0.4">
      <c r="C18" s="6" t="s">
        <v>20</v>
      </c>
      <c r="D18" s="24" t="s">
        <v>77</v>
      </c>
      <c r="E18" s="43"/>
      <c r="F18" s="24" t="s">
        <v>32</v>
      </c>
      <c r="G18" s="43"/>
      <c r="H18" s="26"/>
      <c r="I18" s="5"/>
      <c r="J18" s="19"/>
    </row>
    <row r="19" spans="1:10" s="1" customFormat="1" ht="27" x14ac:dyDescent="0.4">
      <c r="C19" s="6" t="s">
        <v>21</v>
      </c>
      <c r="D19" s="24" t="s">
        <v>78</v>
      </c>
      <c r="E19" s="42"/>
      <c r="F19" s="24" t="s">
        <v>33</v>
      </c>
      <c r="G19" s="42"/>
      <c r="H19" s="26"/>
      <c r="I19" s="5"/>
      <c r="J19" s="19"/>
    </row>
    <row r="20" spans="1:10" s="1" customFormat="1" ht="27" x14ac:dyDescent="0.4">
      <c r="C20" s="6" t="s">
        <v>22</v>
      </c>
      <c r="D20" s="24" t="s">
        <v>79</v>
      </c>
      <c r="E20" s="44"/>
      <c r="F20" s="24" t="s">
        <v>34</v>
      </c>
      <c r="G20" s="44"/>
      <c r="H20" s="26"/>
      <c r="I20" s="5"/>
      <c r="J20" s="19"/>
    </row>
    <row r="21" spans="1:10" s="1" customFormat="1" ht="27" x14ac:dyDescent="0.4">
      <c r="C21" s="6" t="s">
        <v>26</v>
      </c>
      <c r="D21" s="24" t="s">
        <v>80</v>
      </c>
      <c r="E21" s="44"/>
      <c r="F21" s="24" t="s">
        <v>35</v>
      </c>
      <c r="G21" s="44"/>
      <c r="H21" s="26"/>
      <c r="I21" s="5"/>
      <c r="J21" s="19"/>
    </row>
    <row r="22" spans="1:10" s="1" customFormat="1" ht="27" x14ac:dyDescent="0.4">
      <c r="C22" s="6" t="s">
        <v>27</v>
      </c>
      <c r="D22" s="24" t="s">
        <v>81</v>
      </c>
      <c r="E22" s="43"/>
      <c r="F22" s="24" t="s">
        <v>36</v>
      </c>
      <c r="G22" s="43"/>
      <c r="H22" s="26"/>
      <c r="I22" s="5"/>
      <c r="J22" s="19"/>
    </row>
    <row r="23" spans="1:10" s="1" customFormat="1" ht="27" x14ac:dyDescent="0.4">
      <c r="C23" s="6" t="s">
        <v>28</v>
      </c>
      <c r="D23" s="24" t="s">
        <v>82</v>
      </c>
      <c r="E23" s="42"/>
      <c r="F23" s="24" t="s">
        <v>37</v>
      </c>
      <c r="G23" s="42"/>
      <c r="H23" s="26"/>
      <c r="I23" s="5"/>
      <c r="J23" s="19"/>
    </row>
    <row r="24" spans="1:10" s="1" customFormat="1" ht="27" x14ac:dyDescent="0.4">
      <c r="C24" s="6" t="s">
        <v>23</v>
      </c>
      <c r="D24" s="24" t="s">
        <v>83</v>
      </c>
      <c r="E24" s="73">
        <f>E12</f>
        <v>0</v>
      </c>
      <c r="F24" s="24" t="s">
        <v>38</v>
      </c>
      <c r="G24" s="43"/>
      <c r="H24" s="26"/>
      <c r="I24" s="5"/>
      <c r="J24" s="19"/>
    </row>
    <row r="25" spans="1:10" s="1" customFormat="1" ht="27" x14ac:dyDescent="0.4">
      <c r="C25" s="6" t="s">
        <v>24</v>
      </c>
      <c r="D25" s="24" t="s">
        <v>84</v>
      </c>
      <c r="E25" s="73">
        <f>E13</f>
        <v>0</v>
      </c>
      <c r="F25" s="24" t="s">
        <v>39</v>
      </c>
      <c r="G25" s="43"/>
      <c r="H25" s="26"/>
      <c r="I25" s="5"/>
      <c r="J25" s="19"/>
    </row>
    <row r="26" spans="1:10" s="1" customFormat="1" ht="27.75" thickBot="1" x14ac:dyDescent="0.45">
      <c r="C26" s="6" t="s">
        <v>25</v>
      </c>
      <c r="D26" s="24" t="s">
        <v>85</v>
      </c>
      <c r="E26" s="73">
        <f>E14</f>
        <v>0</v>
      </c>
      <c r="F26" s="24" t="s">
        <v>40</v>
      </c>
      <c r="G26" s="43"/>
      <c r="H26" s="26"/>
      <c r="I26" s="5"/>
      <c r="J26" s="19"/>
    </row>
    <row r="27" spans="1:10" s="1" customFormat="1" ht="27.75" customHeight="1" thickTop="1" x14ac:dyDescent="0.4">
      <c r="C27" s="17"/>
      <c r="D27" s="7" t="s">
        <v>44</v>
      </c>
      <c r="E27" s="45">
        <f>SUM(E15:E26)</f>
        <v>0</v>
      </c>
      <c r="F27" s="7" t="s">
        <v>45</v>
      </c>
      <c r="G27" s="45">
        <f>SUM(G15:G26)</f>
        <v>0</v>
      </c>
      <c r="H27" s="26"/>
      <c r="I27" s="27"/>
      <c r="J27" s="19"/>
    </row>
    <row r="28" spans="1:10" s="1" customFormat="1" ht="27.75" customHeight="1" x14ac:dyDescent="0.4">
      <c r="C28" s="49" t="s">
        <v>86</v>
      </c>
      <c r="D28" s="46"/>
      <c r="E28" s="47"/>
      <c r="F28" s="46"/>
      <c r="G28" s="47"/>
      <c r="H28" s="48"/>
      <c r="I28" s="27"/>
      <c r="J28" s="19"/>
    </row>
    <row r="29" spans="1:10" s="1" customFormat="1" x14ac:dyDescent="0.4">
      <c r="I29" s="2"/>
    </row>
    <row r="30" spans="1:10" s="1" customFormat="1" x14ac:dyDescent="0.4">
      <c r="A30" s="1" t="s">
        <v>49</v>
      </c>
      <c r="I30" s="2"/>
    </row>
    <row r="31" spans="1:10" s="1" customFormat="1" ht="8.25" customHeight="1" thickBot="1" x14ac:dyDescent="0.45">
      <c r="I31" s="2"/>
    </row>
    <row r="32" spans="1:10" s="1" customFormat="1" ht="21.75" customHeight="1" thickBot="1" x14ac:dyDescent="0.45">
      <c r="D32" s="70" t="s">
        <v>50</v>
      </c>
      <c r="E32" s="80">
        <f>E27</f>
        <v>0</v>
      </c>
      <c r="F32" s="114" t="s">
        <v>51</v>
      </c>
      <c r="G32" s="80">
        <f>G27</f>
        <v>0</v>
      </c>
      <c r="H32" s="114" t="s">
        <v>52</v>
      </c>
      <c r="I32" s="81">
        <f>E32-G32</f>
        <v>0</v>
      </c>
      <c r="J32" s="1" t="s">
        <v>53</v>
      </c>
    </row>
    <row r="33" spans="1:10" s="1" customFormat="1" ht="13.5" customHeight="1" x14ac:dyDescent="0.4">
      <c r="I33" s="2"/>
    </row>
    <row r="34" spans="1:10" s="1" customFormat="1" x14ac:dyDescent="0.4">
      <c r="A34" s="1" t="s">
        <v>67</v>
      </c>
      <c r="I34" s="2"/>
    </row>
    <row r="35" spans="1:10" s="1" customFormat="1" ht="8.25" customHeight="1" thickBot="1" x14ac:dyDescent="0.45">
      <c r="I35" s="2"/>
    </row>
    <row r="36" spans="1:10" s="1" customFormat="1" ht="21.75" customHeight="1" thickBot="1" x14ac:dyDescent="0.45">
      <c r="D36" s="10" t="s">
        <v>7</v>
      </c>
      <c r="E36" s="96"/>
      <c r="F36" s="97"/>
      <c r="G36" s="16" t="s">
        <v>8</v>
      </c>
      <c r="H36" s="12" t="s">
        <v>14</v>
      </c>
      <c r="I36" s="12"/>
    </row>
    <row r="37" spans="1:10" ht="6" customHeight="1" thickBot="1" x14ac:dyDescent="0.45"/>
    <row r="38" spans="1:10" ht="21.75" customHeight="1" thickBot="1" x14ac:dyDescent="0.45">
      <c r="D38" s="11" t="s">
        <v>6</v>
      </c>
      <c r="E38" s="98"/>
      <c r="F38" s="99"/>
      <c r="G38" s="8" t="s">
        <v>8</v>
      </c>
      <c r="H38" s="100">
        <f>ROUNDDOWN(IFERROR(E36/E38*100,100),2)</f>
        <v>100</v>
      </c>
      <c r="I38" s="101"/>
      <c r="J38" s="8" t="s">
        <v>9</v>
      </c>
    </row>
    <row r="39" spans="1:10" ht="27" customHeight="1" x14ac:dyDescent="0.4">
      <c r="H39" s="108" t="s">
        <v>68</v>
      </c>
      <c r="I39" s="108"/>
    </row>
    <row r="42" spans="1:10" s="1" customFormat="1" x14ac:dyDescent="0.4">
      <c r="A42" s="1" t="s">
        <v>116</v>
      </c>
      <c r="I42" s="2"/>
    </row>
    <row r="43" spans="1:10" s="1" customFormat="1" ht="8.25" customHeight="1" thickBot="1" x14ac:dyDescent="0.45">
      <c r="I43" s="2"/>
    </row>
    <row r="44" spans="1:10" ht="22.5" customHeight="1" thickBot="1" x14ac:dyDescent="0.45">
      <c r="D44" s="21"/>
      <c r="E44" s="94">
        <f>ROUNDDOWN(I32*H38/100*1/2,-3)</f>
        <v>0</v>
      </c>
      <c r="F44" s="95"/>
      <c r="G44" s="8" t="s">
        <v>2</v>
      </c>
      <c r="H44" s="9"/>
      <c r="I44" s="8"/>
    </row>
    <row r="45" spans="1:10" x14ac:dyDescent="0.4">
      <c r="F45" s="11" t="s">
        <v>10</v>
      </c>
    </row>
  </sheetData>
  <sheetProtection sheet="1" objects="1" scenarios="1"/>
  <mergeCells count="13">
    <mergeCell ref="G4:I4"/>
    <mergeCell ref="E44:F44"/>
    <mergeCell ref="E36:F36"/>
    <mergeCell ref="E38:F38"/>
    <mergeCell ref="H38:I38"/>
    <mergeCell ref="D9:E9"/>
    <mergeCell ref="D10:E10"/>
    <mergeCell ref="D11:E11"/>
    <mergeCell ref="F9:G9"/>
    <mergeCell ref="F10:G10"/>
    <mergeCell ref="F11:G11"/>
    <mergeCell ref="H39:I39"/>
    <mergeCell ref="C5:D5"/>
  </mergeCells>
  <phoneticPr fontId="3"/>
  <hyperlinks>
    <hyperlink ref="C5" location="'別紙１ (営業開始がR4年度以降)'!A1" display="こちら"/>
    <hyperlink ref="C5:D5" location="'別紙１-２(営業開始がR3.5月以降)'!A1" display="別紙１－２"/>
  </hyperlinks>
  <printOptions horizontalCentered="1"/>
  <pageMargins left="0.70866141732283472" right="0.11811023622047245" top="0.74803149606299213" bottom="0.74803149606299213" header="0.31496062992125984" footer="0.31496062992125984"/>
  <pageSetup paperSize="9" scale="7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5"/>
  <sheetViews>
    <sheetView view="pageBreakPreview" zoomScaleNormal="100" zoomScaleSheetLayoutView="100" workbookViewId="0">
      <selection activeCell="E12" sqref="E12"/>
    </sheetView>
  </sheetViews>
  <sheetFormatPr defaultRowHeight="13.5" x14ac:dyDescent="0.4"/>
  <cols>
    <col min="1" max="1" width="2.5" style="8" customWidth="1"/>
    <col min="2" max="2" width="2.25" style="8" customWidth="1"/>
    <col min="3" max="3" width="5.5" style="8" bestFit="1" customWidth="1"/>
    <col min="4" max="4" width="9.125" style="8" customWidth="1"/>
    <col min="5" max="5" width="23.875" style="8" customWidth="1"/>
    <col min="6" max="6" width="9.125" style="8" customWidth="1"/>
    <col min="7" max="7" width="23.875" style="8" bestFit="1" customWidth="1"/>
    <col min="8" max="8" width="11" style="8" customWidth="1"/>
    <col min="9" max="9" width="16.375" style="9" customWidth="1"/>
    <col min="10" max="10" width="6.5" style="8" customWidth="1"/>
    <col min="11" max="16384" width="9" style="8"/>
  </cols>
  <sheetData>
    <row r="1" spans="1:10" s="1" customFormat="1" x14ac:dyDescent="0.4">
      <c r="A1" s="1" t="s">
        <v>59</v>
      </c>
      <c r="I1" s="2"/>
    </row>
    <row r="2" spans="1:10" s="1" customFormat="1" x14ac:dyDescent="0.4">
      <c r="A2" s="1" t="s">
        <v>58</v>
      </c>
      <c r="I2" s="2"/>
    </row>
    <row r="3" spans="1:10" s="1" customFormat="1" ht="17.25" x14ac:dyDescent="0.4">
      <c r="B3" s="32" t="s">
        <v>69</v>
      </c>
      <c r="I3" s="2"/>
    </row>
    <row r="4" spans="1:10" s="1" customFormat="1" x14ac:dyDescent="0.4">
      <c r="I4" s="2"/>
    </row>
    <row r="5" spans="1:10" s="1" customFormat="1" ht="19.5" customHeight="1" x14ac:dyDescent="0.4">
      <c r="G5" s="93" t="s">
        <v>57</v>
      </c>
      <c r="H5" s="93"/>
      <c r="I5" s="93"/>
    </row>
    <row r="6" spans="1:10" s="1" customFormat="1" x14ac:dyDescent="0.4">
      <c r="I6" s="2"/>
    </row>
    <row r="7" spans="1:10" s="1" customFormat="1" x14ac:dyDescent="0.4">
      <c r="A7" s="1" t="s">
        <v>15</v>
      </c>
      <c r="I7" s="2"/>
    </row>
    <row r="8" spans="1:10" s="1" customFormat="1" x14ac:dyDescent="0.4">
      <c r="I8" s="2"/>
    </row>
    <row r="9" spans="1:10" s="1" customFormat="1" x14ac:dyDescent="0.4">
      <c r="C9" s="3" t="s">
        <v>0</v>
      </c>
      <c r="D9" s="102" t="s">
        <v>70</v>
      </c>
      <c r="E9" s="103"/>
      <c r="F9" s="102" t="s">
        <v>16</v>
      </c>
      <c r="G9" s="103"/>
      <c r="H9" s="25"/>
      <c r="I9" s="5"/>
      <c r="J9" s="19"/>
    </row>
    <row r="10" spans="1:10" s="1" customFormat="1" ht="18.75" customHeight="1" x14ac:dyDescent="0.4">
      <c r="C10" s="4"/>
      <c r="D10" s="104" t="s">
        <v>13</v>
      </c>
      <c r="E10" s="105"/>
      <c r="F10" s="104" t="s">
        <v>1</v>
      </c>
      <c r="G10" s="105"/>
      <c r="H10" s="22"/>
      <c r="I10" s="5"/>
      <c r="J10" s="19"/>
    </row>
    <row r="11" spans="1:10" s="1" customFormat="1" ht="19.5" customHeight="1" thickBot="1" x14ac:dyDescent="0.45">
      <c r="C11" s="23"/>
      <c r="D11" s="104" t="s">
        <v>47</v>
      </c>
      <c r="E11" s="105"/>
      <c r="F11" s="106" t="s">
        <v>48</v>
      </c>
      <c r="G11" s="107"/>
      <c r="H11" s="22"/>
      <c r="I11" s="5"/>
      <c r="J11" s="19"/>
    </row>
    <row r="12" spans="1:10" s="1" customFormat="1" ht="27.75" customHeight="1" x14ac:dyDescent="0.4">
      <c r="C12" s="6" t="s">
        <v>43</v>
      </c>
      <c r="D12" s="30" t="s">
        <v>71</v>
      </c>
      <c r="E12" s="33">
        <v>92812</v>
      </c>
      <c r="F12" s="28"/>
      <c r="G12" s="13"/>
      <c r="H12" s="26"/>
      <c r="I12" s="5"/>
      <c r="J12" s="19"/>
    </row>
    <row r="13" spans="1:10" s="1" customFormat="1" ht="27" x14ac:dyDescent="0.4">
      <c r="C13" s="6" t="s">
        <v>42</v>
      </c>
      <c r="D13" s="24" t="s">
        <v>72</v>
      </c>
      <c r="E13" s="34">
        <v>122535</v>
      </c>
      <c r="F13" s="29"/>
      <c r="G13" s="14"/>
      <c r="H13" s="26"/>
      <c r="I13" s="5"/>
      <c r="J13" s="19"/>
    </row>
    <row r="14" spans="1:10" s="1" customFormat="1" ht="27" x14ac:dyDescent="0.4">
      <c r="C14" s="6" t="s">
        <v>41</v>
      </c>
      <c r="D14" s="24" t="s">
        <v>73</v>
      </c>
      <c r="E14" s="35">
        <v>10480</v>
      </c>
      <c r="F14" s="29"/>
      <c r="G14" s="15"/>
      <c r="H14" s="26"/>
      <c r="I14" s="5"/>
      <c r="J14" s="19"/>
    </row>
    <row r="15" spans="1:10" s="1" customFormat="1" ht="27" x14ac:dyDescent="0.4">
      <c r="C15" s="6" t="s">
        <v>17</v>
      </c>
      <c r="D15" s="24" t="s">
        <v>74</v>
      </c>
      <c r="E15" s="35">
        <v>10912</v>
      </c>
      <c r="F15" s="24" t="s">
        <v>29</v>
      </c>
      <c r="G15" s="35">
        <v>9912</v>
      </c>
      <c r="H15" s="26"/>
      <c r="I15" s="5"/>
      <c r="J15" s="19"/>
    </row>
    <row r="16" spans="1:10" s="1" customFormat="1" ht="27" x14ac:dyDescent="0.4">
      <c r="C16" s="6" t="s">
        <v>18</v>
      </c>
      <c r="D16" s="24" t="s">
        <v>75</v>
      </c>
      <c r="E16" s="34">
        <v>84856</v>
      </c>
      <c r="F16" s="24" t="s">
        <v>30</v>
      </c>
      <c r="G16" s="34">
        <v>68343</v>
      </c>
      <c r="H16" s="26"/>
      <c r="I16" s="5"/>
      <c r="J16" s="19"/>
    </row>
    <row r="17" spans="1:10" s="1" customFormat="1" ht="27" x14ac:dyDescent="0.4">
      <c r="C17" s="6" t="s">
        <v>19</v>
      </c>
      <c r="D17" s="24" t="s">
        <v>76</v>
      </c>
      <c r="E17" s="36">
        <v>88134</v>
      </c>
      <c r="F17" s="24" t="s">
        <v>31</v>
      </c>
      <c r="G17" s="35">
        <v>70229</v>
      </c>
      <c r="H17" s="26"/>
      <c r="I17" s="5"/>
      <c r="J17" s="19"/>
    </row>
    <row r="18" spans="1:10" s="1" customFormat="1" ht="27" x14ac:dyDescent="0.4">
      <c r="C18" s="6" t="s">
        <v>20</v>
      </c>
      <c r="D18" s="24" t="s">
        <v>77</v>
      </c>
      <c r="E18" s="36">
        <v>90209</v>
      </c>
      <c r="F18" s="24" t="s">
        <v>32</v>
      </c>
      <c r="G18" s="35">
        <v>81357</v>
      </c>
      <c r="H18" s="26"/>
      <c r="I18" s="5"/>
      <c r="J18" s="19"/>
    </row>
    <row r="19" spans="1:10" s="1" customFormat="1" ht="27" x14ac:dyDescent="0.4">
      <c r="C19" s="6" t="s">
        <v>21</v>
      </c>
      <c r="D19" s="24" t="s">
        <v>78</v>
      </c>
      <c r="E19" s="35">
        <v>129910</v>
      </c>
      <c r="F19" s="24" t="s">
        <v>33</v>
      </c>
      <c r="G19" s="34">
        <v>113642</v>
      </c>
      <c r="H19" s="26"/>
      <c r="I19" s="5"/>
      <c r="J19" s="19"/>
    </row>
    <row r="20" spans="1:10" s="1" customFormat="1" ht="27" x14ac:dyDescent="0.4">
      <c r="C20" s="6" t="s">
        <v>22</v>
      </c>
      <c r="D20" s="24" t="s">
        <v>79</v>
      </c>
      <c r="E20" s="34">
        <v>131401</v>
      </c>
      <c r="F20" s="24" t="s">
        <v>34</v>
      </c>
      <c r="G20" s="36">
        <v>118796</v>
      </c>
      <c r="H20" s="26"/>
      <c r="I20" s="5"/>
      <c r="J20" s="19"/>
    </row>
    <row r="21" spans="1:10" s="1" customFormat="1" ht="27" x14ac:dyDescent="0.4">
      <c r="C21" s="6" t="s">
        <v>26</v>
      </c>
      <c r="D21" s="24" t="s">
        <v>80</v>
      </c>
      <c r="E21" s="35">
        <v>12025</v>
      </c>
      <c r="F21" s="24" t="s">
        <v>35</v>
      </c>
      <c r="G21" s="36">
        <v>20158</v>
      </c>
      <c r="H21" s="26"/>
      <c r="I21" s="5"/>
      <c r="J21" s="19"/>
    </row>
    <row r="22" spans="1:10" s="1" customFormat="1" ht="27" x14ac:dyDescent="0.4">
      <c r="C22" s="6" t="s">
        <v>27</v>
      </c>
      <c r="D22" s="24" t="s">
        <v>81</v>
      </c>
      <c r="E22" s="35">
        <v>96170</v>
      </c>
      <c r="F22" s="24" t="s">
        <v>36</v>
      </c>
      <c r="G22" s="35">
        <v>77343</v>
      </c>
      <c r="H22" s="26"/>
      <c r="I22" s="5"/>
      <c r="J22" s="19"/>
    </row>
    <row r="23" spans="1:10" s="1" customFormat="1" ht="27" x14ac:dyDescent="0.4">
      <c r="C23" s="6" t="s">
        <v>28</v>
      </c>
      <c r="D23" s="24" t="s">
        <v>82</v>
      </c>
      <c r="E23" s="35">
        <v>85547</v>
      </c>
      <c r="F23" s="24" t="s">
        <v>37</v>
      </c>
      <c r="G23" s="34">
        <v>69821</v>
      </c>
      <c r="H23" s="26"/>
      <c r="I23" s="5"/>
      <c r="J23" s="19"/>
    </row>
    <row r="24" spans="1:10" s="1" customFormat="1" ht="27" x14ac:dyDescent="0.4">
      <c r="C24" s="6" t="s">
        <v>23</v>
      </c>
      <c r="D24" s="24" t="s">
        <v>83</v>
      </c>
      <c r="E24" s="37">
        <f>E12</f>
        <v>92812</v>
      </c>
      <c r="F24" s="24" t="s">
        <v>38</v>
      </c>
      <c r="G24" s="35">
        <v>87654</v>
      </c>
      <c r="H24" s="26"/>
      <c r="I24" s="5"/>
      <c r="J24" s="19"/>
    </row>
    <row r="25" spans="1:10" s="1" customFormat="1" ht="27" x14ac:dyDescent="0.4">
      <c r="C25" s="6" t="s">
        <v>24</v>
      </c>
      <c r="D25" s="24" t="s">
        <v>84</v>
      </c>
      <c r="E25" s="37">
        <f>E13</f>
        <v>122535</v>
      </c>
      <c r="F25" s="24" t="s">
        <v>39</v>
      </c>
      <c r="G25" s="35">
        <v>100211</v>
      </c>
      <c r="H25" s="26"/>
      <c r="I25" s="5"/>
      <c r="J25" s="19"/>
    </row>
    <row r="26" spans="1:10" s="1" customFormat="1" ht="27.75" thickBot="1" x14ac:dyDescent="0.45">
      <c r="C26" s="6" t="s">
        <v>25</v>
      </c>
      <c r="D26" s="24" t="s">
        <v>85</v>
      </c>
      <c r="E26" s="37">
        <f>E14</f>
        <v>10480</v>
      </c>
      <c r="F26" s="24" t="s">
        <v>40</v>
      </c>
      <c r="G26" s="35">
        <v>9800</v>
      </c>
      <c r="H26" s="26"/>
      <c r="I26" s="5"/>
      <c r="J26" s="19"/>
    </row>
    <row r="27" spans="1:10" s="1" customFormat="1" ht="27.75" customHeight="1" thickTop="1" x14ac:dyDescent="0.4">
      <c r="C27" s="20"/>
      <c r="D27" s="7" t="s">
        <v>44</v>
      </c>
      <c r="E27" s="38">
        <f>SUM(E15:E26)</f>
        <v>954991</v>
      </c>
      <c r="F27" s="7" t="s">
        <v>45</v>
      </c>
      <c r="G27" s="38">
        <f>SUM(G15:G26)</f>
        <v>827266</v>
      </c>
      <c r="H27" s="26"/>
      <c r="I27" s="27"/>
      <c r="J27" s="19"/>
    </row>
    <row r="28" spans="1:10" s="1" customFormat="1" x14ac:dyDescent="0.4">
      <c r="I28" s="2"/>
    </row>
    <row r="29" spans="1:10" s="1" customFormat="1" x14ac:dyDescent="0.4">
      <c r="A29" s="1" t="s">
        <v>49</v>
      </c>
      <c r="I29" s="2"/>
    </row>
    <row r="30" spans="1:10" s="1" customFormat="1" ht="8.25" customHeight="1" thickBot="1" x14ac:dyDescent="0.45">
      <c r="I30" s="2"/>
    </row>
    <row r="31" spans="1:10" s="1" customFormat="1" ht="21.75" customHeight="1" thickBot="1" x14ac:dyDescent="0.45">
      <c r="D31" s="1" t="s">
        <v>44</v>
      </c>
      <c r="E31" s="40">
        <f>E27</f>
        <v>954991</v>
      </c>
      <c r="F31" s="31" t="s">
        <v>51</v>
      </c>
      <c r="G31" s="40">
        <f>G27</f>
        <v>827266</v>
      </c>
      <c r="H31" s="31" t="s">
        <v>52</v>
      </c>
      <c r="I31" s="39">
        <f>E31-G31</f>
        <v>127725</v>
      </c>
      <c r="J31" s="1" t="s">
        <v>2</v>
      </c>
    </row>
    <row r="32" spans="1:10" s="1" customFormat="1" ht="13.5" customHeight="1" x14ac:dyDescent="0.4">
      <c r="I32" s="2"/>
    </row>
    <row r="33" spans="1:10" s="1" customFormat="1" x14ac:dyDescent="0.4">
      <c r="A33" s="1" t="s">
        <v>46</v>
      </c>
      <c r="I33" s="2"/>
    </row>
    <row r="34" spans="1:10" s="1" customFormat="1" ht="8.25" customHeight="1" thickBot="1" x14ac:dyDescent="0.45">
      <c r="I34" s="2"/>
    </row>
    <row r="35" spans="1:10" s="1" customFormat="1" ht="21.75" customHeight="1" thickBot="1" x14ac:dyDescent="0.45">
      <c r="D35" s="10" t="s">
        <v>7</v>
      </c>
      <c r="E35" s="96"/>
      <c r="F35" s="97"/>
      <c r="G35" s="16" t="s">
        <v>8</v>
      </c>
      <c r="H35" s="12" t="s">
        <v>14</v>
      </c>
      <c r="I35" s="12"/>
    </row>
    <row r="36" spans="1:10" ht="6" customHeight="1" thickBot="1" x14ac:dyDescent="0.45"/>
    <row r="37" spans="1:10" ht="21.75" customHeight="1" thickBot="1" x14ac:dyDescent="0.45">
      <c r="D37" s="11" t="s">
        <v>6</v>
      </c>
      <c r="E37" s="98"/>
      <c r="F37" s="99"/>
      <c r="G37" s="8" t="s">
        <v>8</v>
      </c>
      <c r="H37" s="100">
        <f>ROUNDDOWN(IFERROR(E35/E37*100,100),2)</f>
        <v>100</v>
      </c>
      <c r="I37" s="101"/>
      <c r="J37" s="8" t="s">
        <v>9</v>
      </c>
    </row>
    <row r="38" spans="1:10" x14ac:dyDescent="0.4">
      <c r="H38" s="8" t="s">
        <v>56</v>
      </c>
    </row>
    <row r="42" spans="1:10" s="1" customFormat="1" x14ac:dyDescent="0.4">
      <c r="A42" s="1" t="s">
        <v>55</v>
      </c>
      <c r="I42" s="2"/>
    </row>
    <row r="43" spans="1:10" s="1" customFormat="1" ht="8.25" customHeight="1" thickBot="1" x14ac:dyDescent="0.45">
      <c r="I43" s="2"/>
    </row>
    <row r="44" spans="1:10" ht="22.5" customHeight="1" thickBot="1" x14ac:dyDescent="0.45">
      <c r="D44" s="21"/>
      <c r="E44" s="94">
        <f>ROUNDDOWN(I31*H37/100*1/2,-3)</f>
        <v>63000</v>
      </c>
      <c r="F44" s="95"/>
      <c r="G44" s="8" t="s">
        <v>2</v>
      </c>
      <c r="H44" s="9"/>
      <c r="I44" s="8"/>
    </row>
    <row r="45" spans="1:10" x14ac:dyDescent="0.4">
      <c r="F45" s="11" t="s">
        <v>10</v>
      </c>
    </row>
  </sheetData>
  <sheetProtection sheet="1" objects="1" scenarios="1"/>
  <mergeCells count="11">
    <mergeCell ref="E35:F35"/>
    <mergeCell ref="E37:F37"/>
    <mergeCell ref="H37:I37"/>
    <mergeCell ref="E44:F44"/>
    <mergeCell ref="G5:I5"/>
    <mergeCell ref="D9:E9"/>
    <mergeCell ref="F9:G9"/>
    <mergeCell ref="D10:E10"/>
    <mergeCell ref="F10:G10"/>
    <mergeCell ref="D11:E11"/>
    <mergeCell ref="F11:G11"/>
  </mergeCells>
  <phoneticPr fontId="3"/>
  <dataValidations count="1">
    <dataValidation allowBlank="1" showInputMessage="1" showErrorMessage="1" promptTitle="令和4年4月から令和5年3月までの" prompt="電気使用量見込み（合計）" sqref="D27:G27"/>
  </dataValidations>
  <printOptions horizontalCentered="1"/>
  <pageMargins left="0.70866141732283472" right="0.11811023622047245" top="0.74803149606299213" bottom="0.74803149606299213" header="0.31496062992125984" footer="0.31496062992125984"/>
  <pageSetup paperSize="9" scale="78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J24"/>
  <sheetViews>
    <sheetView showGridLines="0" view="pageBreakPreview" topLeftCell="A5" zoomScaleNormal="100" zoomScaleSheetLayoutView="100" workbookViewId="0">
      <selection activeCell="C16" sqref="C16"/>
    </sheetView>
  </sheetViews>
  <sheetFormatPr defaultRowHeight="18.75" x14ac:dyDescent="0.4"/>
  <cols>
    <col min="1" max="1" width="4.5" style="115" customWidth="1"/>
    <col min="2" max="2" width="4.75" style="115" customWidth="1"/>
    <col min="3" max="8" width="9" style="115"/>
    <col min="9" max="9" width="11.125" style="115" customWidth="1"/>
    <col min="10" max="10" width="13.625" style="115" customWidth="1"/>
    <col min="11" max="11" width="4.75" style="115" customWidth="1"/>
    <col min="12" max="16384" width="9" style="115"/>
  </cols>
  <sheetData>
    <row r="1" spans="2:10" hidden="1" x14ac:dyDescent="0.4">
      <c r="B1" s="115" t="s">
        <v>3</v>
      </c>
    </row>
    <row r="2" spans="2:10" ht="24" x14ac:dyDescent="0.4">
      <c r="B2" s="129" t="s">
        <v>129</v>
      </c>
    </row>
    <row r="3" spans="2:10" ht="24" x14ac:dyDescent="0.4">
      <c r="B3" s="116" t="s">
        <v>4</v>
      </c>
      <c r="C3" s="117"/>
      <c r="D3" s="117"/>
    </row>
    <row r="4" spans="2:10" s="118" customFormat="1" ht="29.25" customHeight="1" x14ac:dyDescent="0.4">
      <c r="B4" s="118" t="s">
        <v>87</v>
      </c>
      <c r="D4" s="117"/>
    </row>
    <row r="5" spans="2:10" s="118" customFormat="1" ht="29.25" customHeight="1" x14ac:dyDescent="0.4">
      <c r="B5" s="118" t="s">
        <v>60</v>
      </c>
      <c r="D5" s="117"/>
    </row>
    <row r="6" spans="2:10" s="118" customFormat="1" ht="29.25" customHeight="1" x14ac:dyDescent="0.4">
      <c r="B6" s="118" t="s">
        <v>61</v>
      </c>
      <c r="D6" s="117"/>
    </row>
    <row r="7" spans="2:10" s="118" customFormat="1" ht="29.25" customHeight="1" x14ac:dyDescent="0.4">
      <c r="B7" s="118" t="s">
        <v>88</v>
      </c>
    </row>
    <row r="8" spans="2:10" s="118" customFormat="1" ht="29.25" customHeight="1" x14ac:dyDescent="0.4">
      <c r="B8" s="118" t="s">
        <v>138</v>
      </c>
    </row>
    <row r="9" spans="2:10" s="118" customFormat="1" ht="29.25" customHeight="1" x14ac:dyDescent="0.4">
      <c r="B9" s="118" t="s">
        <v>62</v>
      </c>
    </row>
    <row r="10" spans="2:10" s="118" customFormat="1" ht="29.25" customHeight="1" x14ac:dyDescent="0.4">
      <c r="B10" s="118" t="s">
        <v>11</v>
      </c>
    </row>
    <row r="11" spans="2:10" s="118" customFormat="1" ht="29.25" customHeight="1" x14ac:dyDescent="0.4"/>
    <row r="12" spans="2:10" s="118" customFormat="1" ht="29.25" customHeight="1" x14ac:dyDescent="0.4">
      <c r="B12" s="119" t="s">
        <v>63</v>
      </c>
      <c r="C12" s="120"/>
      <c r="D12" s="120"/>
      <c r="E12" s="120"/>
      <c r="F12" s="120"/>
      <c r="G12" s="120"/>
      <c r="H12" s="120"/>
      <c r="I12" s="120"/>
      <c r="J12" s="121"/>
    </row>
    <row r="13" spans="2:10" s="118" customFormat="1" ht="29.25" customHeight="1" x14ac:dyDescent="0.4">
      <c r="B13" s="122" t="s">
        <v>64</v>
      </c>
      <c r="D13" s="123"/>
      <c r="E13" s="123"/>
      <c r="F13" s="123"/>
      <c r="G13" s="123"/>
      <c r="H13" s="123"/>
      <c r="I13" s="123"/>
      <c r="J13" s="124"/>
    </row>
    <row r="14" spans="2:10" s="118" customFormat="1" ht="29.25" customHeight="1" x14ac:dyDescent="0.4">
      <c r="B14" s="122" t="s">
        <v>89</v>
      </c>
      <c r="C14" s="123"/>
      <c r="D14" s="123"/>
      <c r="E14" s="123"/>
      <c r="F14" s="123"/>
      <c r="G14" s="123"/>
      <c r="H14" s="123"/>
      <c r="I14" s="123"/>
      <c r="J14" s="124"/>
    </row>
    <row r="15" spans="2:10" s="118" customFormat="1" ht="29.25" customHeight="1" x14ac:dyDescent="0.4">
      <c r="B15" s="125" t="s">
        <v>65</v>
      </c>
      <c r="C15" s="126"/>
      <c r="D15" s="126"/>
      <c r="E15" s="126"/>
      <c r="F15" s="126"/>
      <c r="G15" s="126"/>
      <c r="H15" s="126"/>
      <c r="I15" s="126"/>
      <c r="J15" s="127"/>
    </row>
    <row r="16" spans="2:10" s="118" customFormat="1" ht="29.25" customHeight="1" x14ac:dyDescent="0.4">
      <c r="C16" s="123"/>
      <c r="D16" s="123"/>
      <c r="E16" s="123"/>
      <c r="F16" s="123"/>
      <c r="G16" s="123"/>
      <c r="H16" s="123"/>
      <c r="I16" s="123"/>
      <c r="J16" s="123"/>
    </row>
    <row r="17" spans="2:10" s="118" customFormat="1" ht="29.25" customHeight="1" x14ac:dyDescent="0.4">
      <c r="B17" s="116" t="s">
        <v>5</v>
      </c>
      <c r="J17" s="123"/>
    </row>
    <row r="18" spans="2:10" s="118" customFormat="1" ht="29.25" customHeight="1" x14ac:dyDescent="0.4">
      <c r="B18" s="118" t="s">
        <v>130</v>
      </c>
    </row>
    <row r="19" spans="2:10" s="118" customFormat="1" ht="29.25" customHeight="1" x14ac:dyDescent="0.4">
      <c r="B19" s="118" t="s">
        <v>12</v>
      </c>
    </row>
    <row r="20" spans="2:10" s="118" customFormat="1" ht="29.25" customHeight="1" x14ac:dyDescent="0.4">
      <c r="B20" s="118" t="s">
        <v>90</v>
      </c>
    </row>
    <row r="21" spans="2:10" s="118" customFormat="1" ht="29.25" customHeight="1" x14ac:dyDescent="0.4">
      <c r="B21" s="128" t="s">
        <v>131</v>
      </c>
      <c r="C21" s="128"/>
    </row>
    <row r="22" spans="2:10" ht="29.25" customHeight="1" x14ac:dyDescent="0.4">
      <c r="B22" s="118" t="s">
        <v>132</v>
      </c>
    </row>
    <row r="23" spans="2:10" ht="29.25" customHeight="1" x14ac:dyDescent="0.4">
      <c r="B23" s="118" t="s">
        <v>66</v>
      </c>
    </row>
    <row r="24" spans="2:10" ht="19.5" customHeight="1" x14ac:dyDescent="0.4"/>
  </sheetData>
  <sheetProtection sheet="1" objects="1" scenarios="1"/>
  <phoneticPr fontId="3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5"/>
  <sheetViews>
    <sheetView view="pageBreakPreview" zoomScaleNormal="100" zoomScaleSheetLayoutView="100" workbookViewId="0">
      <selection activeCell="H4" sqref="H4:J4"/>
    </sheetView>
  </sheetViews>
  <sheetFormatPr defaultRowHeight="13.5" x14ac:dyDescent="0.4"/>
  <cols>
    <col min="1" max="1" width="2.5" style="1" customWidth="1"/>
    <col min="2" max="2" width="2.25" style="1" customWidth="1"/>
    <col min="3" max="3" width="5.5" style="1" bestFit="1" customWidth="1"/>
    <col min="4" max="5" width="9.125" style="1" customWidth="1"/>
    <col min="6" max="6" width="20.625" style="1" customWidth="1"/>
    <col min="7" max="7" width="9.125" style="1" customWidth="1"/>
    <col min="8" max="8" width="20.625" style="1" customWidth="1"/>
    <col min="9" max="9" width="11" style="1" customWidth="1"/>
    <col min="10" max="10" width="16.375" style="2" customWidth="1"/>
    <col min="11" max="11" width="6.5" style="1" customWidth="1"/>
    <col min="12" max="12" width="9" style="1"/>
    <col min="13" max="13" width="9" style="70"/>
    <col min="14" max="14" width="3.75" style="70" hidden="1" customWidth="1"/>
    <col min="15" max="18" width="12.25" style="70" hidden="1" customWidth="1"/>
    <col min="19" max="19" width="9" style="70" customWidth="1"/>
    <col min="20" max="20" width="9" style="70"/>
    <col min="21" max="16384" width="9" style="1"/>
  </cols>
  <sheetData>
    <row r="1" spans="1:18" x14ac:dyDescent="0.4">
      <c r="A1" s="1" t="s">
        <v>144</v>
      </c>
      <c r="N1" s="70" t="s">
        <v>98</v>
      </c>
    </row>
    <row r="2" spans="1:18" ht="17.25" x14ac:dyDescent="0.4">
      <c r="B2" s="32" t="s">
        <v>69</v>
      </c>
      <c r="R2" s="70" t="s">
        <v>118</v>
      </c>
    </row>
    <row r="3" spans="1:18" x14ac:dyDescent="0.4">
      <c r="N3" s="71" t="s">
        <v>92</v>
      </c>
      <c r="O3" s="71" t="s">
        <v>93</v>
      </c>
      <c r="P3" s="71" t="s">
        <v>95</v>
      </c>
      <c r="Q3" s="71" t="s">
        <v>96</v>
      </c>
      <c r="R3" s="71" t="s">
        <v>97</v>
      </c>
    </row>
    <row r="4" spans="1:18" ht="19.5" customHeight="1" x14ac:dyDescent="0.4">
      <c r="H4" s="93" t="s">
        <v>54</v>
      </c>
      <c r="I4" s="93"/>
      <c r="J4" s="93"/>
      <c r="N4" s="71"/>
      <c r="O4" s="71" t="s">
        <v>94</v>
      </c>
      <c r="P4" s="71" t="s">
        <v>94</v>
      </c>
      <c r="Q4" s="71" t="s">
        <v>94</v>
      </c>
      <c r="R4" s="71" t="s">
        <v>94</v>
      </c>
    </row>
    <row r="5" spans="1:18" x14ac:dyDescent="0.4">
      <c r="N5" s="71">
        <v>4</v>
      </c>
      <c r="O5" s="72">
        <v>10.000043540833074</v>
      </c>
      <c r="P5" s="72">
        <v>14.38388608348958</v>
      </c>
      <c r="Q5" s="72">
        <v>20.778231273849713</v>
      </c>
      <c r="R5" s="72">
        <v>26.390034910041738</v>
      </c>
    </row>
    <row r="6" spans="1:18" ht="14.25" thickBot="1" x14ac:dyDescent="0.45">
      <c r="N6" s="71">
        <v>5</v>
      </c>
      <c r="O6" s="72">
        <v>10.133129321579505</v>
      </c>
      <c r="P6" s="72">
        <v>14.781406776806673</v>
      </c>
      <c r="Q6" s="72">
        <v>21.909201150388689</v>
      </c>
      <c r="R6" s="72">
        <v>26.650129960184831</v>
      </c>
    </row>
    <row r="7" spans="1:18" ht="17.25" customHeight="1" thickBot="1" x14ac:dyDescent="0.45">
      <c r="A7" s="1" t="s">
        <v>15</v>
      </c>
      <c r="G7" s="64" t="s">
        <v>100</v>
      </c>
      <c r="H7" s="66" t="s">
        <v>99</v>
      </c>
      <c r="I7" s="65" t="s">
        <v>117</v>
      </c>
      <c r="N7" s="71">
        <v>6</v>
      </c>
      <c r="O7" s="72">
        <v>10.568853846527388</v>
      </c>
      <c r="P7" s="72">
        <v>14.870846665876522</v>
      </c>
      <c r="Q7" s="72">
        <v>23.021189249821372</v>
      </c>
      <c r="R7" s="72">
        <v>27.972836808639148</v>
      </c>
    </row>
    <row r="8" spans="1:18" ht="6" customHeight="1" x14ac:dyDescent="0.4">
      <c r="N8" s="71">
        <v>7</v>
      </c>
      <c r="O8" s="72">
        <v>11.249447003248234</v>
      </c>
      <c r="P8" s="72">
        <v>15.372808254869321</v>
      </c>
      <c r="Q8" s="72">
        <v>23.478236436127666</v>
      </c>
      <c r="R8" s="72">
        <v>27.275458416804081</v>
      </c>
    </row>
    <row r="9" spans="1:18" ht="18.75" customHeight="1" x14ac:dyDescent="0.4">
      <c r="C9" s="3" t="s">
        <v>0</v>
      </c>
      <c r="D9" s="102" t="s">
        <v>102</v>
      </c>
      <c r="E9" s="112"/>
      <c r="F9" s="103"/>
      <c r="G9" s="102" t="s">
        <v>91</v>
      </c>
      <c r="H9" s="103"/>
      <c r="I9" s="25"/>
      <c r="J9" s="5"/>
      <c r="K9" s="19"/>
      <c r="N9" s="71">
        <v>8</v>
      </c>
      <c r="O9" s="72">
        <v>11.267146503704776</v>
      </c>
      <c r="P9" s="72">
        <v>15.537217024813675</v>
      </c>
      <c r="Q9" s="72">
        <v>23.701659295972405</v>
      </c>
      <c r="R9" s="72">
        <v>25.334889117542296</v>
      </c>
    </row>
    <row r="10" spans="1:18" ht="18.75" customHeight="1" x14ac:dyDescent="0.4">
      <c r="C10" s="4"/>
      <c r="D10" s="52"/>
      <c r="E10" s="109" t="s">
        <v>101</v>
      </c>
      <c r="F10" s="3" t="s">
        <v>103</v>
      </c>
      <c r="G10" s="104" t="s">
        <v>1</v>
      </c>
      <c r="H10" s="105"/>
      <c r="I10" s="50"/>
      <c r="J10" s="5"/>
      <c r="K10" s="19"/>
      <c r="N10" s="71">
        <v>9</v>
      </c>
      <c r="O10" s="72">
        <v>11.661188770898912</v>
      </c>
      <c r="P10" s="72">
        <v>16.255940417886787</v>
      </c>
      <c r="Q10" s="72">
        <v>23.865797632075768</v>
      </c>
      <c r="R10" s="72">
        <v>28.389268282653681</v>
      </c>
    </row>
    <row r="11" spans="1:18" ht="19.5" customHeight="1" thickBot="1" x14ac:dyDescent="0.45">
      <c r="C11" s="23"/>
      <c r="D11" s="53"/>
      <c r="E11" s="110"/>
      <c r="F11" s="23" t="s">
        <v>47</v>
      </c>
      <c r="G11" s="106" t="s">
        <v>48</v>
      </c>
      <c r="H11" s="107"/>
      <c r="I11" s="50"/>
      <c r="J11" s="5"/>
      <c r="K11" s="19"/>
      <c r="N11" s="71">
        <v>10</v>
      </c>
      <c r="O11" s="72">
        <v>11.514249241882233</v>
      </c>
      <c r="P11" s="72">
        <v>16.153983290421483</v>
      </c>
      <c r="Q11" s="72">
        <v>24.069361312984501</v>
      </c>
      <c r="R11" s="72">
        <v>29.974509745929964</v>
      </c>
    </row>
    <row r="12" spans="1:18" ht="27.75" customHeight="1" x14ac:dyDescent="0.4">
      <c r="C12" s="6" t="s">
        <v>43</v>
      </c>
      <c r="D12" s="30" t="s">
        <v>71</v>
      </c>
      <c r="E12" s="54"/>
      <c r="F12" s="42"/>
      <c r="G12" s="28"/>
      <c r="H12" s="13"/>
      <c r="I12" s="26"/>
      <c r="J12" s="5"/>
      <c r="K12" s="19"/>
      <c r="N12" s="71">
        <v>11</v>
      </c>
      <c r="O12" s="72">
        <v>11.854568056310971</v>
      </c>
      <c r="P12" s="72">
        <v>16.377887162881336</v>
      </c>
      <c r="Q12" s="72">
        <v>23.814368715860866</v>
      </c>
      <c r="R12" s="72">
        <v>31.108927982799742</v>
      </c>
    </row>
    <row r="13" spans="1:18" ht="27" x14ac:dyDescent="0.4">
      <c r="C13" s="6" t="s">
        <v>42</v>
      </c>
      <c r="D13" s="24" t="s">
        <v>72</v>
      </c>
      <c r="E13" s="54"/>
      <c r="F13" s="42"/>
      <c r="G13" s="63"/>
      <c r="H13" s="14"/>
      <c r="I13" s="26"/>
      <c r="J13" s="5"/>
      <c r="K13" s="19"/>
      <c r="N13" s="71">
        <v>12</v>
      </c>
      <c r="O13" s="72">
        <v>12.156220077345701</v>
      </c>
      <c r="P13" s="72">
        <v>16.347479099570293</v>
      </c>
      <c r="Q13" s="72">
        <v>23.749389473625772</v>
      </c>
      <c r="R13" s="72">
        <v>29.745171288753298</v>
      </c>
    </row>
    <row r="14" spans="1:18" ht="27" customHeight="1" x14ac:dyDescent="0.4">
      <c r="C14" s="6" t="s">
        <v>41</v>
      </c>
      <c r="D14" s="24" t="s">
        <v>73</v>
      </c>
      <c r="E14" s="55"/>
      <c r="F14" s="43"/>
      <c r="G14" s="63"/>
      <c r="H14" s="14"/>
      <c r="I14" s="26"/>
      <c r="J14" s="5"/>
      <c r="K14" s="19"/>
      <c r="N14" s="71">
        <v>1</v>
      </c>
      <c r="O14" s="72">
        <v>12.492827081933358</v>
      </c>
      <c r="P14" s="72">
        <v>16.476249123423454</v>
      </c>
      <c r="Q14" s="72">
        <v>24.104980015173179</v>
      </c>
      <c r="R14" s="72">
        <v>23.802317071869044</v>
      </c>
    </row>
    <row r="15" spans="1:18" ht="27" x14ac:dyDescent="0.4">
      <c r="C15" s="6" t="s">
        <v>17</v>
      </c>
      <c r="D15" s="24" t="s">
        <v>74</v>
      </c>
      <c r="E15" s="55"/>
      <c r="F15" s="43"/>
      <c r="G15" s="24" t="s">
        <v>104</v>
      </c>
      <c r="H15" s="73">
        <f>IF($H$7=P$3, E15*P5, IF($H$7=Q$3, E15*Q5, IF($H$7=R$3, E15*R5, "")))</f>
        <v>0</v>
      </c>
      <c r="I15" s="26"/>
      <c r="J15" s="5"/>
      <c r="K15" s="19"/>
      <c r="N15" s="71">
        <v>2</v>
      </c>
      <c r="O15" s="72">
        <v>13.5123143439028</v>
      </c>
      <c r="P15" s="72">
        <v>17.551012958560694</v>
      </c>
      <c r="Q15" s="72">
        <v>24.872726377038081</v>
      </c>
      <c r="R15" s="72">
        <v>25.24258495064916</v>
      </c>
    </row>
    <row r="16" spans="1:18" ht="27" x14ac:dyDescent="0.4">
      <c r="C16" s="6" t="s">
        <v>18</v>
      </c>
      <c r="D16" s="24" t="s">
        <v>75</v>
      </c>
      <c r="E16" s="54"/>
      <c r="F16" s="42"/>
      <c r="G16" s="24" t="s">
        <v>105</v>
      </c>
      <c r="H16" s="73">
        <f t="shared" ref="H16:H23" si="0">IF($H$7=P$3, E16*P6, IF($H$7=Q$3, E16*Q6, IF($H$7=R$3, E16*R6, "")))</f>
        <v>0</v>
      </c>
      <c r="I16" s="26"/>
      <c r="J16" s="5"/>
      <c r="K16" s="19"/>
      <c r="N16" s="71">
        <v>3</v>
      </c>
      <c r="O16" s="72">
        <v>14.317415514908358</v>
      </c>
      <c r="P16" s="72">
        <v>18.50746601165865</v>
      </c>
      <c r="Q16" s="72">
        <v>25.654722902816694</v>
      </c>
      <c r="R16" s="72">
        <v>27.276083632523186</v>
      </c>
    </row>
    <row r="17" spans="1:11" ht="27" x14ac:dyDescent="0.4">
      <c r="C17" s="6" t="s">
        <v>19</v>
      </c>
      <c r="D17" s="24" t="s">
        <v>76</v>
      </c>
      <c r="E17" s="55"/>
      <c r="F17" s="43"/>
      <c r="G17" s="24" t="s">
        <v>106</v>
      </c>
      <c r="H17" s="73">
        <f t="shared" si="0"/>
        <v>0</v>
      </c>
      <c r="I17" s="26"/>
      <c r="J17" s="5"/>
      <c r="K17" s="19"/>
    </row>
    <row r="18" spans="1:11" ht="27" x14ac:dyDescent="0.4">
      <c r="C18" s="6" t="s">
        <v>20</v>
      </c>
      <c r="D18" s="24" t="s">
        <v>77</v>
      </c>
      <c r="E18" s="55"/>
      <c r="F18" s="43"/>
      <c r="G18" s="24" t="s">
        <v>107</v>
      </c>
      <c r="H18" s="73">
        <f t="shared" si="0"/>
        <v>0</v>
      </c>
      <c r="I18" s="26"/>
      <c r="J18" s="5"/>
      <c r="K18" s="19"/>
    </row>
    <row r="19" spans="1:11" ht="27" x14ac:dyDescent="0.4">
      <c r="C19" s="6" t="s">
        <v>21</v>
      </c>
      <c r="D19" s="24" t="s">
        <v>78</v>
      </c>
      <c r="E19" s="54"/>
      <c r="F19" s="42"/>
      <c r="G19" s="24" t="s">
        <v>108</v>
      </c>
      <c r="H19" s="73">
        <f t="shared" si="0"/>
        <v>0</v>
      </c>
      <c r="I19" s="26"/>
      <c r="J19" s="5"/>
      <c r="K19" s="19"/>
    </row>
    <row r="20" spans="1:11" ht="27" x14ac:dyDescent="0.4">
      <c r="C20" s="6" t="s">
        <v>22</v>
      </c>
      <c r="D20" s="24" t="s">
        <v>79</v>
      </c>
      <c r="E20" s="56"/>
      <c r="F20" s="44"/>
      <c r="G20" s="24" t="s">
        <v>109</v>
      </c>
      <c r="H20" s="73">
        <f t="shared" si="0"/>
        <v>0</v>
      </c>
      <c r="I20" s="26"/>
      <c r="J20" s="5"/>
      <c r="K20" s="19"/>
    </row>
    <row r="21" spans="1:11" ht="27" x14ac:dyDescent="0.4">
      <c r="C21" s="6" t="s">
        <v>26</v>
      </c>
      <c r="D21" s="24" t="s">
        <v>80</v>
      </c>
      <c r="E21" s="56"/>
      <c r="F21" s="44"/>
      <c r="G21" s="24" t="s">
        <v>110</v>
      </c>
      <c r="H21" s="73">
        <f t="shared" si="0"/>
        <v>0</v>
      </c>
      <c r="I21" s="26"/>
      <c r="J21" s="5"/>
      <c r="K21" s="19"/>
    </row>
    <row r="22" spans="1:11" ht="27" x14ac:dyDescent="0.4">
      <c r="C22" s="6" t="s">
        <v>27</v>
      </c>
      <c r="D22" s="24" t="s">
        <v>81</v>
      </c>
      <c r="E22" s="55"/>
      <c r="F22" s="58"/>
      <c r="G22" s="24" t="s">
        <v>111</v>
      </c>
      <c r="H22" s="74">
        <f t="shared" si="0"/>
        <v>0</v>
      </c>
      <c r="I22" s="26"/>
      <c r="J22" s="5"/>
      <c r="K22" s="19"/>
    </row>
    <row r="23" spans="1:11" ht="27" x14ac:dyDescent="0.4">
      <c r="C23" s="6" t="s">
        <v>28</v>
      </c>
      <c r="D23" s="24" t="s">
        <v>82</v>
      </c>
      <c r="E23" s="54"/>
      <c r="F23" s="57"/>
      <c r="G23" s="24" t="s">
        <v>112</v>
      </c>
      <c r="H23" s="74">
        <f t="shared" si="0"/>
        <v>0</v>
      </c>
      <c r="I23" s="26"/>
      <c r="J23" s="5"/>
      <c r="K23" s="19"/>
    </row>
    <row r="24" spans="1:11" ht="27" x14ac:dyDescent="0.4">
      <c r="C24" s="6" t="s">
        <v>23</v>
      </c>
      <c r="D24" s="24" t="s">
        <v>83</v>
      </c>
      <c r="E24" s="76">
        <f t="shared" ref="E24:F26" si="1">E12</f>
        <v>0</v>
      </c>
      <c r="F24" s="77">
        <f t="shared" si="1"/>
        <v>0</v>
      </c>
      <c r="G24" s="51" t="s">
        <v>113</v>
      </c>
      <c r="H24" s="74">
        <f t="shared" ref="H24:H26" si="2">IF($H$7=P$3, E24*P14, IF($H$7=Q$3, E24*Q14, IF($H$7=R$3, E24*R14, "")))</f>
        <v>0</v>
      </c>
      <c r="I24" s="26"/>
      <c r="J24" s="5"/>
      <c r="K24" s="19"/>
    </row>
    <row r="25" spans="1:11" ht="27" x14ac:dyDescent="0.4">
      <c r="C25" s="6" t="s">
        <v>24</v>
      </c>
      <c r="D25" s="24" t="s">
        <v>84</v>
      </c>
      <c r="E25" s="76">
        <f t="shared" si="1"/>
        <v>0</v>
      </c>
      <c r="F25" s="73">
        <f t="shared" si="1"/>
        <v>0</v>
      </c>
      <c r="G25" s="24" t="s">
        <v>114</v>
      </c>
      <c r="H25" s="74">
        <f t="shared" si="2"/>
        <v>0</v>
      </c>
      <c r="I25" s="26"/>
      <c r="J25" s="5"/>
      <c r="K25" s="19"/>
    </row>
    <row r="26" spans="1:11" ht="27.75" thickBot="1" x14ac:dyDescent="0.45">
      <c r="C26" s="6" t="s">
        <v>25</v>
      </c>
      <c r="D26" s="24" t="s">
        <v>85</v>
      </c>
      <c r="E26" s="78">
        <f t="shared" si="1"/>
        <v>0</v>
      </c>
      <c r="F26" s="73">
        <f t="shared" si="1"/>
        <v>0</v>
      </c>
      <c r="G26" s="24" t="s">
        <v>115</v>
      </c>
      <c r="H26" s="75">
        <f t="shared" si="2"/>
        <v>0</v>
      </c>
      <c r="I26" s="26"/>
      <c r="J26" s="5"/>
      <c r="K26" s="19"/>
    </row>
    <row r="27" spans="1:11" ht="27.75" customHeight="1" thickTop="1" x14ac:dyDescent="0.4">
      <c r="C27" s="20"/>
      <c r="D27" s="67" t="s">
        <v>44</v>
      </c>
      <c r="E27" s="79"/>
      <c r="F27" s="45">
        <f>SUM(F15:F26)</f>
        <v>0</v>
      </c>
      <c r="G27" s="67" t="s">
        <v>45</v>
      </c>
      <c r="H27" s="45">
        <f>SUM(H15:H26)</f>
        <v>0</v>
      </c>
      <c r="I27" s="26"/>
      <c r="J27" s="27"/>
      <c r="K27" s="19"/>
    </row>
    <row r="28" spans="1:11" ht="27.75" customHeight="1" x14ac:dyDescent="0.4">
      <c r="C28" s="49" t="s">
        <v>86</v>
      </c>
      <c r="D28" s="48"/>
      <c r="E28" s="48"/>
      <c r="F28" s="68"/>
      <c r="G28" s="48"/>
      <c r="H28" s="68"/>
      <c r="I28" s="48"/>
      <c r="J28" s="27"/>
      <c r="K28" s="19"/>
    </row>
    <row r="30" spans="1:11" x14ac:dyDescent="0.4">
      <c r="A30" s="1" t="s">
        <v>49</v>
      </c>
    </row>
    <row r="31" spans="1:11" ht="8.25" customHeight="1" thickBot="1" x14ac:dyDescent="0.45"/>
    <row r="32" spans="1:11" ht="21.75" customHeight="1" thickBot="1" x14ac:dyDescent="0.45">
      <c r="D32" s="1" t="s">
        <v>44</v>
      </c>
      <c r="F32" s="80">
        <f>F27</f>
        <v>0</v>
      </c>
      <c r="G32" s="114" t="s">
        <v>51</v>
      </c>
      <c r="H32" s="80">
        <f>H27</f>
        <v>0</v>
      </c>
      <c r="I32" s="114" t="s">
        <v>52</v>
      </c>
      <c r="J32" s="81">
        <f>F32-H32</f>
        <v>0</v>
      </c>
      <c r="K32" s="1" t="s">
        <v>2</v>
      </c>
    </row>
    <row r="33" spans="1:11" ht="13.5" customHeight="1" x14ac:dyDescent="0.4"/>
    <row r="34" spans="1:11" x14ac:dyDescent="0.4">
      <c r="A34" s="1" t="s">
        <v>67</v>
      </c>
    </row>
    <row r="35" spans="1:11" ht="8.25" customHeight="1" thickBot="1" x14ac:dyDescent="0.45"/>
    <row r="36" spans="1:11" ht="21.75" customHeight="1" thickBot="1" x14ac:dyDescent="0.45">
      <c r="D36" s="10" t="s">
        <v>7</v>
      </c>
      <c r="E36" s="10"/>
      <c r="F36" s="96"/>
      <c r="G36" s="97"/>
      <c r="I36" s="19" t="s">
        <v>14</v>
      </c>
      <c r="J36" s="19"/>
    </row>
    <row r="37" spans="1:11" ht="6" customHeight="1" thickBot="1" x14ac:dyDescent="0.45"/>
    <row r="38" spans="1:11" ht="21.75" customHeight="1" thickBot="1" x14ac:dyDescent="0.45">
      <c r="D38" s="10" t="s">
        <v>6</v>
      </c>
      <c r="E38" s="10"/>
      <c r="F38" s="98"/>
      <c r="G38" s="99"/>
      <c r="I38" s="100">
        <f>ROUNDDOWN(IFERROR(F36/F38*100,100),2)</f>
        <v>100</v>
      </c>
      <c r="J38" s="101"/>
      <c r="K38" s="1" t="s">
        <v>9</v>
      </c>
    </row>
    <row r="39" spans="1:11" ht="27" customHeight="1" x14ac:dyDescent="0.4">
      <c r="I39" s="111" t="s">
        <v>68</v>
      </c>
      <c r="J39" s="111"/>
    </row>
    <row r="42" spans="1:11" x14ac:dyDescent="0.4">
      <c r="A42" s="1" t="s">
        <v>116</v>
      </c>
    </row>
    <row r="43" spans="1:11" ht="8.25" customHeight="1" thickBot="1" x14ac:dyDescent="0.45"/>
    <row r="44" spans="1:11" ht="22.5" customHeight="1" thickBot="1" x14ac:dyDescent="0.45">
      <c r="D44" s="69"/>
      <c r="E44" s="69"/>
      <c r="F44" s="94">
        <f>ROUNDDOWN(J32*I38/100*1/2,-3)</f>
        <v>0</v>
      </c>
      <c r="G44" s="95"/>
      <c r="I44" s="2"/>
      <c r="J44" s="1"/>
    </row>
    <row r="45" spans="1:11" x14ac:dyDescent="0.4">
      <c r="G45" s="10" t="s">
        <v>10</v>
      </c>
    </row>
  </sheetData>
  <sheetProtection sheet="1" objects="1" scenarios="1"/>
  <mergeCells count="11">
    <mergeCell ref="E10:E11"/>
    <mergeCell ref="I39:J39"/>
    <mergeCell ref="F44:G44"/>
    <mergeCell ref="G11:H11"/>
    <mergeCell ref="H4:J4"/>
    <mergeCell ref="D9:F9"/>
    <mergeCell ref="G9:H9"/>
    <mergeCell ref="G10:H10"/>
    <mergeCell ref="F36:G36"/>
    <mergeCell ref="F38:G38"/>
    <mergeCell ref="I38:J38"/>
  </mergeCells>
  <phoneticPr fontId="3"/>
  <dataValidations count="2">
    <dataValidation type="list" allowBlank="1" showInputMessage="1" showErrorMessage="1" sqref="H7">
      <formula1>"高圧,低圧（電灯）,低圧（電力）"</formula1>
    </dataValidation>
    <dataValidation allowBlank="1" showInputMessage="1" showErrorMessage="1" promptTitle="令和4年4月から令和5年3月までの" prompt="電気使用量見込み（合計）" sqref="D27:D28 F27:H28 E28"/>
  </dataValidations>
  <printOptions horizontalCentered="1"/>
  <pageMargins left="0.70866141732283472" right="0.11811023622047245" top="0.74803149606299213" bottom="0.74803149606299213" header="0.31496062992125984" footer="0.31496062992125984"/>
  <pageSetup paperSize="9" scale="76" fitToHeight="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J26"/>
  <sheetViews>
    <sheetView view="pageBreakPreview" topLeftCell="A2" zoomScaleNormal="100" zoomScaleSheetLayoutView="100" workbookViewId="0">
      <selection activeCell="B2" sqref="B2"/>
    </sheetView>
  </sheetViews>
  <sheetFormatPr defaultRowHeight="18.75" x14ac:dyDescent="0.4"/>
  <cols>
    <col min="1" max="1" width="4.5" style="115" customWidth="1"/>
    <col min="2" max="2" width="4.75" style="115" customWidth="1"/>
    <col min="3" max="8" width="9" style="115"/>
    <col min="9" max="9" width="11.125" style="115" customWidth="1"/>
    <col min="10" max="10" width="13.625" style="115" customWidth="1"/>
    <col min="11" max="11" width="4.75" style="115" customWidth="1"/>
    <col min="12" max="16384" width="9" style="115"/>
  </cols>
  <sheetData>
    <row r="1" spans="2:10" hidden="1" x14ac:dyDescent="0.4">
      <c r="B1" s="115" t="s">
        <v>3</v>
      </c>
    </row>
    <row r="2" spans="2:10" ht="24" x14ac:dyDescent="0.4">
      <c r="B2" s="129" t="s">
        <v>128</v>
      </c>
    </row>
    <row r="3" spans="2:10" ht="24" x14ac:dyDescent="0.4">
      <c r="B3" s="116" t="s">
        <v>4</v>
      </c>
      <c r="C3" s="117"/>
      <c r="D3" s="117"/>
    </row>
    <row r="4" spans="2:10" s="118" customFormat="1" ht="29.25" customHeight="1" x14ac:dyDescent="0.4">
      <c r="B4" s="135" t="s">
        <v>121</v>
      </c>
      <c r="C4" s="135"/>
      <c r="D4" s="135"/>
      <c r="E4" s="135"/>
      <c r="F4" s="135"/>
      <c r="G4" s="135"/>
      <c r="H4" s="135"/>
      <c r="I4" s="135"/>
      <c r="J4" s="135"/>
    </row>
    <row r="5" spans="2:10" s="118" customFormat="1" ht="29.25" customHeight="1" x14ac:dyDescent="0.4">
      <c r="B5" s="135" t="s">
        <v>122</v>
      </c>
      <c r="C5" s="135"/>
      <c r="D5" s="135"/>
      <c r="E5" s="135"/>
      <c r="F5" s="135"/>
      <c r="G5" s="135"/>
      <c r="H5" s="135"/>
      <c r="I5" s="135"/>
      <c r="J5" s="135"/>
    </row>
    <row r="6" spans="2:10" s="118" customFormat="1" ht="29.25" customHeight="1" x14ac:dyDescent="0.4">
      <c r="B6" s="118" t="s">
        <v>60</v>
      </c>
      <c r="D6" s="117"/>
    </row>
    <row r="7" spans="2:10" s="118" customFormat="1" ht="29.25" customHeight="1" x14ac:dyDescent="0.4">
      <c r="B7" s="118" t="s">
        <v>119</v>
      </c>
    </row>
    <row r="8" spans="2:10" s="118" customFormat="1" ht="29.25" customHeight="1" x14ac:dyDescent="0.4">
      <c r="B8" s="135" t="s">
        <v>139</v>
      </c>
      <c r="C8" s="135"/>
      <c r="D8" s="135"/>
      <c r="E8" s="135"/>
      <c r="F8" s="135"/>
      <c r="G8" s="135"/>
      <c r="H8" s="135"/>
      <c r="I8" s="135"/>
      <c r="J8" s="135"/>
    </row>
    <row r="9" spans="2:10" s="118" customFormat="1" ht="29.25" customHeight="1" x14ac:dyDescent="0.4">
      <c r="B9" s="135" t="s">
        <v>120</v>
      </c>
      <c r="C9" s="135"/>
      <c r="D9" s="135"/>
      <c r="E9" s="135"/>
      <c r="F9" s="135"/>
      <c r="G9" s="135"/>
      <c r="H9" s="135"/>
      <c r="I9" s="135"/>
      <c r="J9" s="135"/>
    </row>
    <row r="10" spans="2:10" s="118" customFormat="1" ht="29.25" customHeight="1" x14ac:dyDescent="0.4">
      <c r="B10" s="135" t="s">
        <v>136</v>
      </c>
      <c r="C10" s="135"/>
      <c r="D10" s="135"/>
      <c r="E10" s="135"/>
      <c r="F10" s="135"/>
      <c r="G10" s="135"/>
      <c r="H10" s="135"/>
      <c r="I10" s="135"/>
      <c r="J10" s="135"/>
    </row>
    <row r="11" spans="2:10" s="118" customFormat="1" ht="29.25" customHeight="1" x14ac:dyDescent="0.4">
      <c r="B11" s="118" t="s">
        <v>11</v>
      </c>
    </row>
    <row r="12" spans="2:10" s="118" customFormat="1" ht="29.25" customHeight="1" x14ac:dyDescent="0.4"/>
    <row r="13" spans="2:10" s="118" customFormat="1" ht="29.25" customHeight="1" x14ac:dyDescent="0.4">
      <c r="B13" s="136" t="s">
        <v>63</v>
      </c>
      <c r="C13" s="120"/>
      <c r="D13" s="120"/>
      <c r="E13" s="120"/>
      <c r="F13" s="120"/>
      <c r="G13" s="120"/>
      <c r="H13" s="120"/>
      <c r="I13" s="120"/>
      <c r="J13" s="121"/>
    </row>
    <row r="14" spans="2:10" s="118" customFormat="1" ht="29.25" customHeight="1" x14ac:dyDescent="0.4">
      <c r="B14" s="122" t="s">
        <v>123</v>
      </c>
      <c r="C14" s="123"/>
      <c r="D14" s="123"/>
      <c r="E14" s="123"/>
      <c r="F14" s="123"/>
      <c r="G14" s="123"/>
      <c r="H14" s="123"/>
      <c r="I14" s="123"/>
      <c r="J14" s="124"/>
    </row>
    <row r="15" spans="2:10" s="118" customFormat="1" ht="29.25" customHeight="1" x14ac:dyDescent="0.4">
      <c r="B15" s="137" t="s">
        <v>125</v>
      </c>
      <c r="C15" s="138"/>
      <c r="D15" s="138"/>
      <c r="E15" s="138"/>
      <c r="F15" s="138"/>
      <c r="G15" s="138"/>
      <c r="H15" s="138"/>
      <c r="I15" s="138"/>
      <c r="J15" s="139"/>
    </row>
    <row r="16" spans="2:10" s="118" customFormat="1" ht="29.25" customHeight="1" x14ac:dyDescent="0.4">
      <c r="B16" s="137" t="s">
        <v>126</v>
      </c>
      <c r="C16" s="138"/>
      <c r="D16" s="138"/>
      <c r="E16" s="138"/>
      <c r="F16" s="138"/>
      <c r="G16" s="138"/>
      <c r="H16" s="138"/>
      <c r="I16" s="138"/>
      <c r="J16" s="139"/>
    </row>
    <row r="17" spans="2:10" s="118" customFormat="1" ht="29.25" customHeight="1" x14ac:dyDescent="0.4">
      <c r="B17" s="125" t="s">
        <v>124</v>
      </c>
      <c r="C17" s="126"/>
      <c r="D17" s="126"/>
      <c r="E17" s="126"/>
      <c r="F17" s="126"/>
      <c r="G17" s="126"/>
      <c r="H17" s="126"/>
      <c r="I17" s="126"/>
      <c r="J17" s="127"/>
    </row>
    <row r="18" spans="2:10" s="118" customFormat="1" ht="29.25" customHeight="1" x14ac:dyDescent="0.4">
      <c r="C18" s="123"/>
      <c r="D18" s="123"/>
      <c r="E18" s="123"/>
      <c r="F18" s="123"/>
      <c r="G18" s="123"/>
      <c r="H18" s="123"/>
      <c r="I18" s="123"/>
      <c r="J18" s="123"/>
    </row>
    <row r="19" spans="2:10" s="118" customFormat="1" ht="29.25" customHeight="1" x14ac:dyDescent="0.4">
      <c r="B19" s="118" t="s">
        <v>5</v>
      </c>
      <c r="J19" s="123"/>
    </row>
    <row r="20" spans="2:10" s="118" customFormat="1" ht="29.25" customHeight="1" x14ac:dyDescent="0.4">
      <c r="B20" s="118" t="s">
        <v>127</v>
      </c>
    </row>
    <row r="21" spans="2:10" s="118" customFormat="1" ht="29.25" customHeight="1" x14ac:dyDescent="0.4">
      <c r="B21" s="118" t="s">
        <v>12</v>
      </c>
    </row>
    <row r="22" spans="2:10" s="118" customFormat="1" ht="29.25" customHeight="1" x14ac:dyDescent="0.4">
      <c r="B22" s="118" t="s">
        <v>90</v>
      </c>
    </row>
    <row r="23" spans="2:10" s="118" customFormat="1" ht="29.25" customHeight="1" x14ac:dyDescent="0.4">
      <c r="B23" s="128" t="s">
        <v>133</v>
      </c>
      <c r="C23" s="128"/>
    </row>
    <row r="24" spans="2:10" ht="29.25" customHeight="1" x14ac:dyDescent="0.4">
      <c r="B24" s="118" t="s">
        <v>132</v>
      </c>
    </row>
    <row r="25" spans="2:10" ht="29.25" customHeight="1" x14ac:dyDescent="0.4">
      <c r="B25" s="118" t="s">
        <v>66</v>
      </c>
    </row>
    <row r="26" spans="2:10" ht="19.5" customHeight="1" x14ac:dyDescent="0.4"/>
  </sheetData>
  <sheetProtection sheet="1" objects="1" scenarios="1"/>
  <mergeCells count="7">
    <mergeCell ref="B16:J16"/>
    <mergeCell ref="B4:J4"/>
    <mergeCell ref="B5:J5"/>
    <mergeCell ref="B8:J8"/>
    <mergeCell ref="B9:J9"/>
    <mergeCell ref="B10:J10"/>
    <mergeCell ref="B15:J15"/>
  </mergeCells>
  <phoneticPr fontId="3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H19"/>
  <sheetViews>
    <sheetView showGridLines="0" view="pageBreakPreview" zoomScale="130" zoomScaleNormal="100" zoomScaleSheetLayoutView="130" workbookViewId="0">
      <selection activeCell="B1" sqref="B1"/>
    </sheetView>
  </sheetViews>
  <sheetFormatPr defaultRowHeight="18.75" x14ac:dyDescent="0.4"/>
  <cols>
    <col min="1" max="1" width="4.5" customWidth="1"/>
    <col min="2" max="2" width="9" style="82"/>
    <col min="3" max="6" width="14.375" style="82" customWidth="1"/>
    <col min="7" max="7" width="9" style="82"/>
  </cols>
  <sheetData>
    <row r="2" spans="2:8" x14ac:dyDescent="0.4">
      <c r="B2" s="87" t="s">
        <v>137</v>
      </c>
      <c r="C2" s="88"/>
      <c r="D2" s="88"/>
      <c r="E2" s="88"/>
      <c r="F2" s="88"/>
    </row>
    <row r="3" spans="2:8" x14ac:dyDescent="0.4">
      <c r="B3" s="89"/>
      <c r="C3" s="89"/>
      <c r="D3" s="89"/>
      <c r="E3" s="89"/>
      <c r="F3" s="89" t="s">
        <v>134</v>
      </c>
    </row>
    <row r="4" spans="2:8" x14ac:dyDescent="0.4">
      <c r="B4" s="90" t="s">
        <v>92</v>
      </c>
      <c r="C4" s="90" t="s">
        <v>93</v>
      </c>
      <c r="D4" s="90" t="s">
        <v>95</v>
      </c>
      <c r="E4" s="90" t="s">
        <v>96</v>
      </c>
      <c r="F4" s="90" t="s">
        <v>97</v>
      </c>
      <c r="G4" s="83"/>
      <c r="H4" s="84"/>
    </row>
    <row r="5" spans="2:8" x14ac:dyDescent="0.4">
      <c r="B5" s="90" t="s">
        <v>0</v>
      </c>
      <c r="C5" s="90" t="s">
        <v>94</v>
      </c>
      <c r="D5" s="90" t="s">
        <v>94</v>
      </c>
      <c r="E5" s="90" t="s">
        <v>94</v>
      </c>
      <c r="F5" s="90" t="s">
        <v>94</v>
      </c>
      <c r="G5" s="83"/>
      <c r="H5" s="84"/>
    </row>
    <row r="6" spans="2:8" x14ac:dyDescent="0.4">
      <c r="B6" s="90">
        <v>4</v>
      </c>
      <c r="C6" s="91">
        <v>10.000043540833074</v>
      </c>
      <c r="D6" s="91">
        <v>14.38388608348958</v>
      </c>
      <c r="E6" s="91">
        <v>20.778231273849713</v>
      </c>
      <c r="F6" s="91">
        <v>26.390034910041738</v>
      </c>
      <c r="G6" s="83"/>
      <c r="H6" s="84"/>
    </row>
    <row r="7" spans="2:8" x14ac:dyDescent="0.4">
      <c r="B7" s="90">
        <v>5</v>
      </c>
      <c r="C7" s="91">
        <v>10.133129321579505</v>
      </c>
      <c r="D7" s="91">
        <v>14.781406776806673</v>
      </c>
      <c r="E7" s="91">
        <v>21.909201150388689</v>
      </c>
      <c r="F7" s="91">
        <v>26.650129960184831</v>
      </c>
      <c r="G7" s="83"/>
      <c r="H7" s="84"/>
    </row>
    <row r="8" spans="2:8" x14ac:dyDescent="0.4">
      <c r="B8" s="90">
        <v>6</v>
      </c>
      <c r="C8" s="91">
        <v>10.568853846527388</v>
      </c>
      <c r="D8" s="91">
        <v>14.870846665876522</v>
      </c>
      <c r="E8" s="91">
        <v>23.021189249821372</v>
      </c>
      <c r="F8" s="91">
        <v>27.972836808639148</v>
      </c>
      <c r="G8" s="83"/>
      <c r="H8" s="84"/>
    </row>
    <row r="9" spans="2:8" x14ac:dyDescent="0.4">
      <c r="B9" s="90">
        <v>7</v>
      </c>
      <c r="C9" s="91">
        <v>11.249447003248234</v>
      </c>
      <c r="D9" s="91">
        <v>15.372808254869321</v>
      </c>
      <c r="E9" s="91">
        <v>23.478236436127666</v>
      </c>
      <c r="F9" s="91">
        <v>27.275458416804081</v>
      </c>
      <c r="G9" s="83"/>
      <c r="H9" s="84"/>
    </row>
    <row r="10" spans="2:8" x14ac:dyDescent="0.4">
      <c r="B10" s="90">
        <v>8</v>
      </c>
      <c r="C10" s="91">
        <v>11.267146503704776</v>
      </c>
      <c r="D10" s="91">
        <v>15.537217024813675</v>
      </c>
      <c r="E10" s="91">
        <v>23.701659295972405</v>
      </c>
      <c r="F10" s="91">
        <v>25.334889117542296</v>
      </c>
      <c r="G10" s="83"/>
      <c r="H10" s="84"/>
    </row>
    <row r="11" spans="2:8" x14ac:dyDescent="0.4">
      <c r="B11" s="90">
        <v>9</v>
      </c>
      <c r="C11" s="91">
        <v>11.661188770898912</v>
      </c>
      <c r="D11" s="91">
        <v>16.255940417886787</v>
      </c>
      <c r="E11" s="91">
        <v>23.865797632075768</v>
      </c>
      <c r="F11" s="91">
        <v>28.389268282653681</v>
      </c>
      <c r="G11" s="83"/>
      <c r="H11" s="84"/>
    </row>
    <row r="12" spans="2:8" x14ac:dyDescent="0.4">
      <c r="B12" s="90">
        <v>10</v>
      </c>
      <c r="C12" s="91">
        <v>11.514249241882233</v>
      </c>
      <c r="D12" s="91">
        <v>16.153983290421483</v>
      </c>
      <c r="E12" s="91">
        <v>24.069361312984501</v>
      </c>
      <c r="F12" s="91">
        <v>29.974509745929964</v>
      </c>
      <c r="G12" s="83"/>
      <c r="H12" s="84"/>
    </row>
    <row r="13" spans="2:8" x14ac:dyDescent="0.4">
      <c r="B13" s="90">
        <v>11</v>
      </c>
      <c r="C13" s="91">
        <v>11.854568056310971</v>
      </c>
      <c r="D13" s="91">
        <v>16.377887162881336</v>
      </c>
      <c r="E13" s="91">
        <v>23.814368715860866</v>
      </c>
      <c r="F13" s="91">
        <v>31.108927982799742</v>
      </c>
      <c r="G13" s="83"/>
      <c r="H13" s="84"/>
    </row>
    <row r="14" spans="2:8" x14ac:dyDescent="0.4">
      <c r="B14" s="90">
        <v>12</v>
      </c>
      <c r="C14" s="91">
        <v>12.156220077345701</v>
      </c>
      <c r="D14" s="91">
        <v>16.347479099570293</v>
      </c>
      <c r="E14" s="91">
        <v>23.749389473625772</v>
      </c>
      <c r="F14" s="91">
        <v>29.745171288753298</v>
      </c>
      <c r="G14" s="83"/>
      <c r="H14" s="84"/>
    </row>
    <row r="15" spans="2:8" x14ac:dyDescent="0.4">
      <c r="B15" s="90">
        <v>1</v>
      </c>
      <c r="C15" s="91">
        <v>12.492827081933358</v>
      </c>
      <c r="D15" s="91">
        <v>16.476249123423454</v>
      </c>
      <c r="E15" s="91">
        <v>24.104980015173179</v>
      </c>
      <c r="F15" s="91">
        <v>23.802317071869044</v>
      </c>
      <c r="G15" s="83"/>
      <c r="H15" s="84"/>
    </row>
    <row r="16" spans="2:8" x14ac:dyDescent="0.4">
      <c r="B16" s="90">
        <v>2</v>
      </c>
      <c r="C16" s="91">
        <v>13.5123143439028</v>
      </c>
      <c r="D16" s="91">
        <v>17.551012958560694</v>
      </c>
      <c r="E16" s="91">
        <v>24.872726377038081</v>
      </c>
      <c r="F16" s="91">
        <v>25.24258495064916</v>
      </c>
      <c r="G16" s="83"/>
      <c r="H16" s="84"/>
    </row>
    <row r="17" spans="2:8" x14ac:dyDescent="0.4">
      <c r="B17" s="90">
        <v>3</v>
      </c>
      <c r="C17" s="91">
        <v>14.317415514908358</v>
      </c>
      <c r="D17" s="91">
        <v>18.50746601165865</v>
      </c>
      <c r="E17" s="91">
        <v>25.654722902816694</v>
      </c>
      <c r="F17" s="91">
        <v>27.276083632523186</v>
      </c>
      <c r="G17" s="83"/>
      <c r="H17" s="84"/>
    </row>
    <row r="18" spans="2:8" x14ac:dyDescent="0.4">
      <c r="B18" s="86" t="s">
        <v>135</v>
      </c>
      <c r="G18" s="85"/>
      <c r="H18" s="84"/>
    </row>
    <row r="19" spans="2:8" x14ac:dyDescent="0.4">
      <c r="F19" s="92" t="s">
        <v>140</v>
      </c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別紙１-１</vt:lpstr>
      <vt:lpstr>別紙１-１ (記載例)</vt:lpstr>
      <vt:lpstr>補足資料（別紙１-１）</vt:lpstr>
      <vt:lpstr>別紙１-２(営業開始がR3.5月以降)</vt:lpstr>
      <vt:lpstr>補足資料（別紙１-２）</vt:lpstr>
      <vt:lpstr>別表</vt:lpstr>
      <vt:lpstr>'別紙１-１'!Print_Area</vt:lpstr>
      <vt:lpstr>'別紙１-１ (記載例)'!Print_Area</vt:lpstr>
      <vt:lpstr>'別紙１-２(営業開始がR3.5月以降)'!Print_Area</vt:lpstr>
      <vt:lpstr>別表!Print_Area</vt:lpstr>
      <vt:lpstr>'補足資料（別紙１-１）'!Print_Area</vt:lpstr>
      <vt:lpstr>'補足資料（別紙１-２）'!Print_Area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2024-12-13T07:28:09Z</cp:lastPrinted>
  <dcterms:created xsi:type="dcterms:W3CDTF">2022-11-21T02:50:09Z</dcterms:created>
  <dcterms:modified xsi:type="dcterms:W3CDTF">2024-12-19T05:17:04Z</dcterms:modified>
</cp:coreProperties>
</file>