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5 課：運営指導班\01 班共通\07 予算\R4予算\●R4予算要求\11_2月補正\●予算要求資料\通園バスの安全装置（第９号）\R5\05_県交付要綱\完成版様式一式\"/>
    </mc:Choice>
  </mc:AlternateContent>
  <bookViews>
    <workbookView xWindow="0" yWindow="0" windowWidth="28800" windowHeight="12210"/>
  </bookViews>
  <sheets>
    <sheet name="別紙2-1　子ども安全安心対策（総括）" sheetId="6" r:id="rId1"/>
    <sheet name="別紙2-2　子ども安全安心対策（①間接補助）" sheetId="4" r:id="rId2"/>
    <sheet name="別紙2-3　子ども安全安心対策（②・③間接補助）" sheetId="5" r:id="rId3"/>
  </sheets>
  <externalReferences>
    <externalReference r:id="rId4"/>
  </externalReferences>
  <definedNames>
    <definedName name="_01_北海道" localSheetId="0">OFFSET(#REF!,0,0,COUNTA(#REF!)-1,1)</definedName>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0">'別紙2-1　子ども安全安心対策（総括）'!$A$1:$M$14</definedName>
    <definedName name="_xlnm.Print_Area" localSheetId="1">'別紙2-2　子ども安全安心対策（①間接補助）'!$A$1:$Y$94</definedName>
    <definedName name="_xlnm.Print_Area" localSheetId="2">'別紙2-3　子ども安全安心対策（②・③間接補助）'!$A$1:$R$96</definedName>
    <definedName name="_xlnm.Print_Area">#REF!</definedName>
    <definedName name="syuukeihyou11">[1]集計表２!$A$3:$AD$109</definedName>
    <definedName name="Z_47FCC03C_D0C5_4EDB_A4E2_3D3093571492_.wvu.PrintArea" localSheetId="0" hidden="1">'別紙2-1　子ども安全安心対策（総括）'!$A$1:$K$1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6" i="4" l="1"/>
  <c r="J57" i="4"/>
  <c r="J58" i="4"/>
  <c r="J59" i="4"/>
  <c r="J60" i="4"/>
  <c r="J61" i="4"/>
  <c r="J62" i="4"/>
  <c r="J63" i="4"/>
  <c r="J64" i="4"/>
  <c r="J55" i="4"/>
  <c r="J40" i="4"/>
  <c r="J41" i="4"/>
  <c r="J42" i="4"/>
  <c r="J43" i="4"/>
  <c r="J44" i="4"/>
  <c r="J45" i="4"/>
  <c r="J46" i="4"/>
  <c r="J47" i="4"/>
  <c r="J48" i="4"/>
  <c r="J39" i="4"/>
  <c r="J24" i="4"/>
  <c r="J25" i="4"/>
  <c r="J26" i="4"/>
  <c r="J27" i="4"/>
  <c r="J28" i="4"/>
  <c r="J29" i="4"/>
  <c r="J30" i="4"/>
  <c r="J31" i="4"/>
  <c r="J32" i="4"/>
  <c r="J23" i="4"/>
  <c r="I64" i="4" l="1"/>
  <c r="K64" i="4" s="1"/>
  <c r="I63" i="4"/>
  <c r="K63" i="4" s="1"/>
  <c r="I62" i="4"/>
  <c r="K62" i="4" s="1"/>
  <c r="I61" i="4"/>
  <c r="K61" i="4" s="1"/>
  <c r="I60" i="4"/>
  <c r="K60" i="4" s="1"/>
  <c r="I59" i="4"/>
  <c r="K59" i="4" s="1"/>
  <c r="I58" i="4"/>
  <c r="K58" i="4" s="1"/>
  <c r="I57" i="4"/>
  <c r="K57" i="4" s="1"/>
  <c r="B57" i="4"/>
  <c r="B58" i="4" s="1"/>
  <c r="B59" i="4" s="1"/>
  <c r="B60" i="4" s="1"/>
  <c r="B61" i="4" s="1"/>
  <c r="B62" i="4" s="1"/>
  <c r="B63" i="4" s="1"/>
  <c r="B64" i="4" s="1"/>
  <c r="I56" i="4"/>
  <c r="K56" i="4" s="1"/>
  <c r="B56" i="4"/>
  <c r="I55" i="4"/>
  <c r="K55" i="4" s="1"/>
  <c r="I48" i="4"/>
  <c r="K48" i="4" s="1"/>
  <c r="I47" i="4"/>
  <c r="K47" i="4" s="1"/>
  <c r="I46" i="4"/>
  <c r="K46" i="4" s="1"/>
  <c r="I45" i="4"/>
  <c r="K45" i="4" s="1"/>
  <c r="I44" i="4"/>
  <c r="K44" i="4" s="1"/>
  <c r="I43" i="4"/>
  <c r="K43" i="4" s="1"/>
  <c r="I42" i="4"/>
  <c r="K42" i="4" s="1"/>
  <c r="I41" i="4"/>
  <c r="K41" i="4" s="1"/>
  <c r="I40" i="4"/>
  <c r="K40" i="4" s="1"/>
  <c r="B40" i="4"/>
  <c r="B41" i="4" s="1"/>
  <c r="B42" i="4" s="1"/>
  <c r="B43" i="4" s="1"/>
  <c r="B44" i="4" s="1"/>
  <c r="B45" i="4" s="1"/>
  <c r="B46" i="4" s="1"/>
  <c r="B47" i="4" s="1"/>
  <c r="B48" i="4" s="1"/>
  <c r="I39" i="4"/>
  <c r="K39" i="4" s="1"/>
  <c r="I22" i="4"/>
  <c r="K22" i="4" s="1"/>
  <c r="M22" i="4" s="1"/>
  <c r="N22" i="4" s="1"/>
  <c r="I32" i="4"/>
  <c r="K32" i="4" s="1"/>
  <c r="I31" i="4"/>
  <c r="K31" i="4" s="1"/>
  <c r="I30" i="4"/>
  <c r="K30" i="4" s="1"/>
  <c r="I29" i="4"/>
  <c r="K29" i="4" s="1"/>
  <c r="I28" i="4"/>
  <c r="K28" i="4" s="1"/>
  <c r="I27" i="4"/>
  <c r="K27" i="4" s="1"/>
  <c r="I26" i="4"/>
  <c r="K26" i="4" s="1"/>
  <c r="I25" i="4"/>
  <c r="K25" i="4" s="1"/>
  <c r="I24" i="4"/>
  <c r="K24" i="4" s="1"/>
  <c r="B24" i="4"/>
  <c r="B25" i="4" s="1"/>
  <c r="B26" i="4" s="1"/>
  <c r="B27" i="4" s="1"/>
  <c r="B28" i="4" s="1"/>
  <c r="B29" i="4" s="1"/>
  <c r="B30" i="4" s="1"/>
  <c r="B31" i="4" s="1"/>
  <c r="B32" i="4" s="1"/>
  <c r="I23" i="4"/>
  <c r="K23" i="4" s="1"/>
  <c r="L23" i="4" s="1"/>
  <c r="L57" i="4" l="1"/>
  <c r="M57" i="4" s="1"/>
  <c r="N57" i="4" s="1"/>
  <c r="L56" i="4"/>
  <c r="M56" i="4" s="1"/>
  <c r="N56" i="4" s="1"/>
  <c r="L26" i="4"/>
  <c r="M26" i="4" s="1"/>
  <c r="N26" i="4" s="1"/>
  <c r="M45" i="4"/>
  <c r="N45" i="4" s="1"/>
  <c r="L45" i="4"/>
  <c r="L39" i="4"/>
  <c r="M39" i="4" s="1"/>
  <c r="N39" i="4" s="1"/>
  <c r="L46" i="4"/>
  <c r="M46" i="4" s="1"/>
  <c r="N46" i="4" s="1"/>
  <c r="L64" i="4"/>
  <c r="M64" i="4" s="1"/>
  <c r="N64" i="4" s="1"/>
  <c r="M27" i="4"/>
  <c r="N27" i="4" s="1"/>
  <c r="L27" i="4"/>
  <c r="L47" i="4"/>
  <c r="M47" i="4" s="1"/>
  <c r="N47" i="4" s="1"/>
  <c r="L31" i="4"/>
  <c r="M31" i="4" s="1"/>
  <c r="N31" i="4" s="1"/>
  <c r="L61" i="4"/>
  <c r="M61" i="4" s="1"/>
  <c r="N61" i="4" s="1"/>
  <c r="M32" i="4"/>
  <c r="N32" i="4" s="1"/>
  <c r="L32" i="4"/>
  <c r="L62" i="4"/>
  <c r="M62" i="4" s="1"/>
  <c r="N62" i="4" s="1"/>
  <c r="L63" i="4"/>
  <c r="M63" i="4" s="1"/>
  <c r="N63" i="4" s="1"/>
  <c r="L40" i="4"/>
  <c r="M40" i="4" s="1"/>
  <c r="N40" i="4" s="1"/>
  <c r="M48" i="4"/>
  <c r="N48" i="4" s="1"/>
  <c r="L48" i="4"/>
  <c r="L58" i="4"/>
  <c r="M58" i="4" s="1"/>
  <c r="N58" i="4" s="1"/>
  <c r="L29" i="4"/>
  <c r="M29" i="4" s="1"/>
  <c r="N29" i="4" s="1"/>
  <c r="L41" i="4"/>
  <c r="M41" i="4" s="1"/>
  <c r="N41" i="4" s="1"/>
  <c r="M59" i="4"/>
  <c r="N59" i="4" s="1"/>
  <c r="L59" i="4"/>
  <c r="L24" i="4"/>
  <c r="M24" i="4" s="1"/>
  <c r="N24" i="4" s="1"/>
  <c r="L43" i="4"/>
  <c r="M43" i="4" s="1"/>
  <c r="N43" i="4" s="1"/>
  <c r="L25" i="4"/>
  <c r="M25" i="4" s="1"/>
  <c r="N25" i="4" s="1"/>
  <c r="M44" i="4"/>
  <c r="N44" i="4" s="1"/>
  <c r="L44" i="4"/>
  <c r="L28" i="4"/>
  <c r="M28" i="4" s="1"/>
  <c r="N28" i="4" s="1"/>
  <c r="L30" i="4"/>
  <c r="M30" i="4" s="1"/>
  <c r="N30" i="4" s="1"/>
  <c r="L42" i="4"/>
  <c r="M42" i="4" s="1"/>
  <c r="N42" i="4" s="1"/>
  <c r="M60" i="4"/>
  <c r="N60" i="4" s="1"/>
  <c r="L60" i="4"/>
  <c r="L55" i="4"/>
  <c r="M55" i="4" s="1"/>
  <c r="N55" i="4" s="1"/>
  <c r="I80" i="5"/>
  <c r="K80" i="5" s="1"/>
  <c r="L80" i="5" s="1"/>
  <c r="N80" i="5" s="1"/>
  <c r="O80" i="5" s="1"/>
  <c r="I79" i="5"/>
  <c r="K79" i="5" s="1"/>
  <c r="L79" i="5" s="1"/>
  <c r="N79" i="5" s="1"/>
  <c r="O79" i="5" s="1"/>
  <c r="I78" i="5"/>
  <c r="K78" i="5" s="1"/>
  <c r="L78" i="5" s="1"/>
  <c r="N78" i="5" s="1"/>
  <c r="O78" i="5" s="1"/>
  <c r="I77" i="5"/>
  <c r="K77" i="5" s="1"/>
  <c r="L77" i="5" s="1"/>
  <c r="N77" i="5" s="1"/>
  <c r="O77" i="5" s="1"/>
  <c r="I76" i="5"/>
  <c r="K76" i="5" s="1"/>
  <c r="L76" i="5" s="1"/>
  <c r="N76" i="5" s="1"/>
  <c r="O76" i="5" s="1"/>
  <c r="I75" i="5"/>
  <c r="K75" i="5" s="1"/>
  <c r="L75" i="5" s="1"/>
  <c r="N75" i="5" s="1"/>
  <c r="O75" i="5" s="1"/>
  <c r="I74" i="5"/>
  <c r="K74" i="5" s="1"/>
  <c r="L74" i="5" s="1"/>
  <c r="N74" i="5" s="1"/>
  <c r="O74" i="5" s="1"/>
  <c r="I73" i="5"/>
  <c r="K73" i="5" s="1"/>
  <c r="L73" i="5" s="1"/>
  <c r="N73" i="5" s="1"/>
  <c r="O73" i="5" s="1"/>
  <c r="I72" i="5"/>
  <c r="K72" i="5" s="1"/>
  <c r="L72" i="5" s="1"/>
  <c r="N72" i="5" s="1"/>
  <c r="O72" i="5" s="1"/>
  <c r="I71" i="5"/>
  <c r="K71" i="5" s="1"/>
  <c r="L71" i="5" s="1"/>
  <c r="N71" i="5" s="1"/>
  <c r="O71" i="5" s="1"/>
  <c r="I70" i="5"/>
  <c r="K70" i="5" s="1"/>
  <c r="L70" i="5" s="1"/>
  <c r="N70" i="5" s="1"/>
  <c r="O70" i="5" s="1"/>
  <c r="I69" i="5"/>
  <c r="K69" i="5" s="1"/>
  <c r="L69" i="5" s="1"/>
  <c r="N69" i="5" s="1"/>
  <c r="O69" i="5" s="1"/>
  <c r="I68" i="5"/>
  <c r="K68" i="5" s="1"/>
  <c r="L68" i="5" s="1"/>
  <c r="N68" i="5" s="1"/>
  <c r="O68" i="5" s="1"/>
  <c r="I67" i="5"/>
  <c r="K67" i="5" s="1"/>
  <c r="L67" i="5" s="1"/>
  <c r="N67" i="5" s="1"/>
  <c r="O67" i="5" s="1"/>
  <c r="I66" i="5"/>
  <c r="K66" i="5" s="1"/>
  <c r="L66" i="5" s="1"/>
  <c r="N66" i="5" s="1"/>
  <c r="O66" i="5" s="1"/>
  <c r="I65" i="5"/>
  <c r="K65" i="5" s="1"/>
  <c r="L65" i="5" s="1"/>
  <c r="N65" i="5" s="1"/>
  <c r="O65" i="5" s="1"/>
  <c r="I64" i="5"/>
  <c r="K64" i="5" s="1"/>
  <c r="L64" i="5" s="1"/>
  <c r="N64" i="5" s="1"/>
  <c r="O64" i="5" s="1"/>
  <c r="I63" i="5"/>
  <c r="K63" i="5" s="1"/>
  <c r="L63" i="5" s="1"/>
  <c r="N63" i="5" s="1"/>
  <c r="O63" i="5" s="1"/>
  <c r="I62" i="5"/>
  <c r="K62" i="5" s="1"/>
  <c r="L62" i="5" s="1"/>
  <c r="N62" i="5" s="1"/>
  <c r="O62" i="5" s="1"/>
  <c r="I61" i="5"/>
  <c r="K61" i="5" s="1"/>
  <c r="L61" i="5" s="1"/>
  <c r="N61" i="5" s="1"/>
  <c r="O61" i="5" s="1"/>
  <c r="I60" i="5"/>
  <c r="K60" i="5" s="1"/>
  <c r="L60" i="5" s="1"/>
  <c r="N60" i="5" s="1"/>
  <c r="O60" i="5" s="1"/>
  <c r="I59" i="5"/>
  <c r="K59" i="5" s="1"/>
  <c r="L59" i="5" s="1"/>
  <c r="N59" i="5" s="1"/>
  <c r="O59" i="5" s="1"/>
  <c r="I58" i="5"/>
  <c r="K58" i="5" s="1"/>
  <c r="L58" i="5" s="1"/>
  <c r="N58" i="5" s="1"/>
  <c r="O58" i="5" s="1"/>
  <c r="I57" i="5"/>
  <c r="K57" i="5" s="1"/>
  <c r="L57" i="5" s="1"/>
  <c r="N57" i="5" s="1"/>
  <c r="O57" i="5" s="1"/>
  <c r="I56" i="5"/>
  <c r="K56" i="5" s="1"/>
  <c r="L56" i="5" s="1"/>
  <c r="N56" i="5" s="1"/>
  <c r="O56" i="5" s="1"/>
  <c r="O34" i="4"/>
  <c r="I10" i="5"/>
  <c r="K10" i="5" s="1"/>
  <c r="L10" i="5" s="1"/>
  <c r="N10" i="5" s="1"/>
  <c r="O10" i="5" s="1"/>
  <c r="I11" i="5"/>
  <c r="K11" i="5" s="1"/>
  <c r="L11" i="5" s="1"/>
  <c r="N11" i="5" s="1"/>
  <c r="O11" i="5" s="1"/>
  <c r="I12" i="5"/>
  <c r="K12" i="5" s="1"/>
  <c r="L12" i="5" s="1"/>
  <c r="N12" i="5" s="1"/>
  <c r="O12" i="5" s="1"/>
  <c r="I13" i="5"/>
  <c r="K13" i="5" s="1"/>
  <c r="L13" i="5" s="1"/>
  <c r="N13" i="5" s="1"/>
  <c r="O13" i="5" s="1"/>
  <c r="I14" i="5"/>
  <c r="K14" i="5" s="1"/>
  <c r="L14" i="5" s="1"/>
  <c r="N14" i="5" s="1"/>
  <c r="O14" i="5" s="1"/>
  <c r="I15" i="5"/>
  <c r="K15" i="5" s="1"/>
  <c r="L15" i="5" s="1"/>
  <c r="N15" i="5" s="1"/>
  <c r="O15" i="5" s="1"/>
  <c r="I16" i="5"/>
  <c r="K16" i="5" s="1"/>
  <c r="L16" i="5" s="1"/>
  <c r="N16" i="5" s="1"/>
  <c r="O16" i="5" s="1"/>
  <c r="I17" i="5"/>
  <c r="K17" i="5" s="1"/>
  <c r="L17" i="5" s="1"/>
  <c r="N17" i="5" s="1"/>
  <c r="O17" i="5" s="1"/>
  <c r="I18" i="5"/>
  <c r="K18" i="5" s="1"/>
  <c r="L18" i="5" s="1"/>
  <c r="N18" i="5" s="1"/>
  <c r="O18" i="5" s="1"/>
  <c r="I19" i="5"/>
  <c r="K19" i="5" s="1"/>
  <c r="L19" i="5" s="1"/>
  <c r="N19" i="5" s="1"/>
  <c r="O19" i="5" s="1"/>
  <c r="I20" i="5"/>
  <c r="K20" i="5" s="1"/>
  <c r="L20" i="5" s="1"/>
  <c r="N20" i="5" s="1"/>
  <c r="O20" i="5" s="1"/>
  <c r="I21" i="5"/>
  <c r="K21" i="5" s="1"/>
  <c r="L21" i="5" s="1"/>
  <c r="N21" i="5" s="1"/>
  <c r="O21" i="5" s="1"/>
  <c r="I22" i="5"/>
  <c r="K22" i="5" s="1"/>
  <c r="L22" i="5" s="1"/>
  <c r="N22" i="5" s="1"/>
  <c r="O22" i="5" s="1"/>
  <c r="I23" i="5"/>
  <c r="K23" i="5" s="1"/>
  <c r="L23" i="5" s="1"/>
  <c r="N23" i="5" s="1"/>
  <c r="O23" i="5" s="1"/>
  <c r="I24" i="5"/>
  <c r="K24" i="5" s="1"/>
  <c r="L24" i="5" s="1"/>
  <c r="N24" i="5" s="1"/>
  <c r="O24" i="5" s="1"/>
  <c r="I25" i="5"/>
  <c r="K25" i="5" s="1"/>
  <c r="L25" i="5" s="1"/>
  <c r="N25" i="5" s="1"/>
  <c r="O25" i="5" s="1"/>
  <c r="I26" i="5"/>
  <c r="K26" i="5" s="1"/>
  <c r="L26" i="5" s="1"/>
  <c r="N26" i="5" s="1"/>
  <c r="O26" i="5" s="1"/>
  <c r="I27" i="5"/>
  <c r="K27" i="5" s="1"/>
  <c r="L27" i="5" s="1"/>
  <c r="N27" i="5" s="1"/>
  <c r="O27" i="5" s="1"/>
  <c r="I28" i="5"/>
  <c r="K28" i="5" s="1"/>
  <c r="L28" i="5" s="1"/>
  <c r="N28" i="5" s="1"/>
  <c r="O28" i="5" s="1"/>
  <c r="I29" i="5"/>
  <c r="K29" i="5" s="1"/>
  <c r="L29" i="5" s="1"/>
  <c r="N29" i="5" s="1"/>
  <c r="O29" i="5" s="1"/>
  <c r="I30" i="5"/>
  <c r="K30" i="5" s="1"/>
  <c r="L30" i="5" s="1"/>
  <c r="N30" i="5" s="1"/>
  <c r="O30" i="5" s="1"/>
  <c r="I31" i="5"/>
  <c r="K31" i="5" s="1"/>
  <c r="L31" i="5" s="1"/>
  <c r="N31" i="5" s="1"/>
  <c r="O31" i="5" s="1"/>
  <c r="I32" i="5"/>
  <c r="K32" i="5" s="1"/>
  <c r="L32" i="5" s="1"/>
  <c r="N32" i="5" s="1"/>
  <c r="O32" i="5" s="1"/>
  <c r="I33" i="5"/>
  <c r="K33" i="5" s="1"/>
  <c r="L33" i="5" s="1"/>
  <c r="N33" i="5" s="1"/>
  <c r="O33" i="5" s="1"/>
  <c r="I9" i="5"/>
  <c r="K9" i="5" s="1"/>
  <c r="L9" i="5" s="1"/>
  <c r="N9" i="5" s="1"/>
  <c r="O9" i="5" s="1"/>
  <c r="M23" i="4" l="1"/>
  <c r="N23" i="4" s="1"/>
  <c r="N34" i="4" l="1"/>
  <c r="L35" i="5" l="1"/>
  <c r="H9" i="6" s="1"/>
  <c r="C35" i="5" l="1"/>
  <c r="G35" i="5"/>
  <c r="C9" i="6" s="1"/>
  <c r="H35" i="5"/>
  <c r="D9" i="6" s="1"/>
  <c r="I35" i="5"/>
  <c r="E9" i="6" s="1"/>
  <c r="J35" i="5"/>
  <c r="F9" i="6" s="1"/>
  <c r="K35" i="5"/>
  <c r="G9" i="6" s="1"/>
  <c r="M35" i="5"/>
  <c r="I9" i="6" s="1"/>
  <c r="N35" i="5"/>
  <c r="J9" i="6" s="1"/>
  <c r="O35" i="5"/>
  <c r="K9" i="6" s="1"/>
  <c r="C82" i="5"/>
  <c r="G82" i="5"/>
  <c r="C10" i="6" s="1"/>
  <c r="H82" i="5"/>
  <c r="D10" i="6" s="1"/>
  <c r="I82" i="5"/>
  <c r="E10" i="6" s="1"/>
  <c r="J82" i="5"/>
  <c r="F10" i="6" s="1"/>
  <c r="K82" i="5"/>
  <c r="G10" i="6" s="1"/>
  <c r="L82" i="5"/>
  <c r="H10" i="6" s="1"/>
  <c r="H12" i="6" s="1"/>
  <c r="M82" i="5"/>
  <c r="I10" i="6" s="1"/>
  <c r="N82" i="5"/>
  <c r="J10" i="6" s="1"/>
  <c r="O82" i="5"/>
  <c r="K10" i="6" s="1"/>
  <c r="E9" i="4"/>
  <c r="E10" i="4"/>
  <c r="E11" i="4"/>
  <c r="E12" i="4"/>
  <c r="E13" i="4"/>
  <c r="E14" i="4"/>
  <c r="C34" i="4"/>
  <c r="F34" i="4"/>
  <c r="G34" i="4"/>
  <c r="H34" i="4"/>
  <c r="I34" i="4"/>
  <c r="J34" i="4"/>
  <c r="K34" i="4"/>
  <c r="L34" i="4"/>
  <c r="M34" i="4"/>
  <c r="G9" i="4"/>
  <c r="C50" i="4"/>
  <c r="F50" i="4"/>
  <c r="G50" i="4"/>
  <c r="H50" i="4"/>
  <c r="I50" i="4"/>
  <c r="J50" i="4"/>
  <c r="K50" i="4"/>
  <c r="L50" i="4"/>
  <c r="M50" i="4"/>
  <c r="N50" i="4"/>
  <c r="O50" i="4"/>
  <c r="G11" i="4" s="1"/>
  <c r="C66" i="4"/>
  <c r="F66" i="4"/>
  <c r="G66" i="4"/>
  <c r="H66" i="4"/>
  <c r="I66" i="4"/>
  <c r="J66" i="4"/>
  <c r="K66" i="4"/>
  <c r="L66" i="4"/>
  <c r="M66" i="4"/>
  <c r="N66" i="4"/>
  <c r="O66" i="4"/>
  <c r="G13" i="4" s="1"/>
  <c r="F9" i="4" l="1"/>
  <c r="I8" i="6"/>
  <c r="I12" i="6" s="1"/>
  <c r="K8" i="6"/>
  <c r="K12" i="6" s="1"/>
  <c r="J8" i="6"/>
  <c r="J12" i="6" s="1"/>
  <c r="F13" i="4"/>
  <c r="F11" i="4"/>
  <c r="F15" i="4" s="1"/>
  <c r="G8" i="6"/>
  <c r="G12" i="6" s="1"/>
  <c r="F8" i="6"/>
  <c r="F12" i="6" s="1"/>
  <c r="D8" i="6"/>
  <c r="D12" i="6" s="1"/>
  <c r="C8" i="6"/>
  <c r="C12" i="6" s="1"/>
  <c r="G15" i="4"/>
  <c r="E8" i="6"/>
  <c r="E12" i="6" s="1"/>
  <c r="E15" i="4"/>
</calcChain>
</file>

<file path=xl/sharedStrings.xml><?xml version="1.0" encoding="utf-8"?>
<sst xmlns="http://schemas.openxmlformats.org/spreadsheetml/2006/main" count="386" uniqueCount="158">
  <si>
    <t>⇒【（１）児童発達支援センター】に集約する。</t>
    <rPh sb="17" eb="19">
      <t>シュウヤク</t>
    </rPh>
    <phoneticPr fontId="4"/>
  </si>
  <si>
    <t>・</t>
    <phoneticPr fontId="4"/>
  </si>
  <si>
    <t>１．②欄には公立（自治体による設置）又は私立（社会福祉法人、株式会社、学校法人等による設置）を記載すること。</t>
    <rPh sb="3" eb="4">
      <t>ラン</t>
    </rPh>
    <rPh sb="6" eb="8">
      <t>コウリツ</t>
    </rPh>
    <rPh sb="9" eb="12">
      <t>ジチタイ</t>
    </rPh>
    <rPh sb="15" eb="17">
      <t>セッチ</t>
    </rPh>
    <rPh sb="18" eb="19">
      <t>マタ</t>
    </rPh>
    <rPh sb="20" eb="22">
      <t>シリツ</t>
    </rPh>
    <rPh sb="23" eb="25">
      <t>シャカイ</t>
    </rPh>
    <rPh sb="25" eb="27">
      <t>フクシ</t>
    </rPh>
    <rPh sb="27" eb="29">
      <t>ホウジン</t>
    </rPh>
    <rPh sb="30" eb="34">
      <t>カブシキガイシャ</t>
    </rPh>
    <rPh sb="35" eb="37">
      <t>ガッコウ</t>
    </rPh>
    <rPh sb="37" eb="39">
      <t>ホウジン</t>
    </rPh>
    <rPh sb="39" eb="40">
      <t>ナド</t>
    </rPh>
    <rPh sb="43" eb="45">
      <t>セッチ</t>
    </rPh>
    <rPh sb="47" eb="49">
      <t>キサイ</t>
    </rPh>
    <phoneticPr fontId="6"/>
  </si>
  <si>
    <t>記載要領</t>
    <rPh sb="0" eb="2">
      <t>キサイ</t>
    </rPh>
    <rPh sb="2" eb="4">
      <t>ヨウリョウ</t>
    </rPh>
    <phoneticPr fontId="4"/>
  </si>
  <si>
    <t>◆</t>
    <phoneticPr fontId="4"/>
  </si>
  <si>
    <t>台</t>
    <rPh sb="0" eb="1">
      <t>ダイ</t>
    </rPh>
    <phoneticPr fontId="4"/>
  </si>
  <si>
    <t>円</t>
    <rPh sb="0" eb="1">
      <t>エン</t>
    </rPh>
    <phoneticPr fontId="4"/>
  </si>
  <si>
    <t>か所</t>
    <rPh sb="1" eb="2">
      <t>トコロ</t>
    </rPh>
    <phoneticPr fontId="4"/>
  </si>
  <si>
    <t>⑯</t>
    <phoneticPr fontId="3"/>
  </si>
  <si>
    <t>⑮</t>
    <phoneticPr fontId="4"/>
  </si>
  <si>
    <t>⑭</t>
    <phoneticPr fontId="4"/>
  </si>
  <si>
    <t>⑬</t>
    <phoneticPr fontId="4"/>
  </si>
  <si>
    <t>⑫</t>
    <phoneticPr fontId="4"/>
  </si>
  <si>
    <t>⑪</t>
    <phoneticPr fontId="4"/>
  </si>
  <si>
    <t>⑩</t>
    <phoneticPr fontId="4"/>
  </si>
  <si>
    <t>⑨</t>
    <phoneticPr fontId="4"/>
  </si>
  <si>
    <t>⑧</t>
    <phoneticPr fontId="4"/>
  </si>
  <si>
    <t>⑦（⑤ー⑥）</t>
    <phoneticPr fontId="4"/>
  </si>
  <si>
    <t>⑥</t>
    <phoneticPr fontId="4"/>
  </si>
  <si>
    <t>⑤</t>
    <phoneticPr fontId="4"/>
  </si>
  <si>
    <t>④</t>
    <phoneticPr fontId="4"/>
  </si>
  <si>
    <t>③</t>
    <phoneticPr fontId="4"/>
  </si>
  <si>
    <t>②</t>
    <phoneticPr fontId="4"/>
  </si>
  <si>
    <t>①</t>
    <phoneticPr fontId="4"/>
  </si>
  <si>
    <t>装置の認定番号</t>
    <rPh sb="0" eb="2">
      <t>ソウチ</t>
    </rPh>
    <rPh sb="3" eb="5">
      <t>ニンテイ</t>
    </rPh>
    <rPh sb="5" eb="7">
      <t>バンゴウ</t>
    </rPh>
    <phoneticPr fontId="4"/>
  </si>
  <si>
    <t>装置を装備する車両の乗車定員数</t>
    <phoneticPr fontId="4"/>
  </si>
  <si>
    <t>装置を装備する車両の台数</t>
    <rPh sb="10" eb="12">
      <t>ダイスウ</t>
    </rPh>
    <phoneticPr fontId="4"/>
  </si>
  <si>
    <t>国庫補助所要額</t>
    <rPh sb="0" eb="2">
      <t>コッコ</t>
    </rPh>
    <rPh sb="2" eb="4">
      <t>ホジョ</t>
    </rPh>
    <rPh sb="4" eb="7">
      <t>ショヨウガク</t>
    </rPh>
    <phoneticPr fontId="4"/>
  </si>
  <si>
    <t>国庫補助基本額</t>
    <rPh sb="0" eb="2">
      <t>コッコ</t>
    </rPh>
    <rPh sb="2" eb="4">
      <t>ホジョ</t>
    </rPh>
    <rPh sb="4" eb="7">
      <t>キホンガク</t>
    </rPh>
    <phoneticPr fontId="4"/>
  </si>
  <si>
    <t>選定額</t>
    <rPh sb="0" eb="2">
      <t>センテイ</t>
    </rPh>
    <rPh sb="2" eb="3">
      <t>ガク</t>
    </rPh>
    <phoneticPr fontId="4"/>
  </si>
  <si>
    <t>国庫補助基準額</t>
    <rPh sb="0" eb="2">
      <t>コッコ</t>
    </rPh>
    <rPh sb="2" eb="4">
      <t>ホジョ</t>
    </rPh>
    <rPh sb="4" eb="7">
      <t>キジュンガク</t>
    </rPh>
    <phoneticPr fontId="4"/>
  </si>
  <si>
    <t>差引額</t>
    <rPh sb="0" eb="3">
      <t>サシヒキガク</t>
    </rPh>
    <phoneticPr fontId="4"/>
  </si>
  <si>
    <t>寄付金その他の収入予定額</t>
    <rPh sb="0" eb="3">
      <t>キフキン</t>
    </rPh>
    <rPh sb="5" eb="6">
      <t>タ</t>
    </rPh>
    <rPh sb="7" eb="9">
      <t>シュウニュウ</t>
    </rPh>
    <rPh sb="9" eb="12">
      <t>ヨテイガク</t>
    </rPh>
    <phoneticPr fontId="4"/>
  </si>
  <si>
    <t>対象経費支出予定額</t>
    <rPh sb="0" eb="2">
      <t>タイショウ</t>
    </rPh>
    <rPh sb="2" eb="4">
      <t>ケイヒ</t>
    </rPh>
    <rPh sb="4" eb="6">
      <t>シシュツ</t>
    </rPh>
    <rPh sb="6" eb="9">
      <t>ヨテイガク</t>
    </rPh>
    <phoneticPr fontId="4"/>
  </si>
  <si>
    <t>設置主体</t>
    <rPh sb="0" eb="2">
      <t>セッチ</t>
    </rPh>
    <rPh sb="2" eb="4">
      <t>シュタイ</t>
    </rPh>
    <phoneticPr fontId="4"/>
  </si>
  <si>
    <t>公立・
私立の別</t>
    <rPh sb="0" eb="2">
      <t>コウリツ</t>
    </rPh>
    <rPh sb="2" eb="4">
      <t>コッコウリツ</t>
    </rPh>
    <rPh sb="4" eb="6">
      <t>シリツ</t>
    </rPh>
    <rPh sb="7" eb="8">
      <t>ベツ</t>
    </rPh>
    <phoneticPr fontId="4"/>
  </si>
  <si>
    <t>施設名</t>
    <rPh sb="0" eb="3">
      <t>シセツメイ</t>
    </rPh>
    <phoneticPr fontId="4"/>
  </si>
  <si>
    <t>整理
番号</t>
    <rPh sb="0" eb="2">
      <t>セイリ</t>
    </rPh>
    <rPh sb="3" eb="5">
      <t>バンゴウ</t>
    </rPh>
    <phoneticPr fontId="4"/>
  </si>
  <si>
    <t>所在市区町村数</t>
    <rPh sb="0" eb="2">
      <t>ショザイ</t>
    </rPh>
    <rPh sb="2" eb="6">
      <t>シクチョウソン</t>
    </rPh>
    <rPh sb="6" eb="7">
      <t>スウ</t>
    </rPh>
    <phoneticPr fontId="4"/>
  </si>
  <si>
    <t>【２．事業計画の概要】</t>
    <rPh sb="3" eb="5">
      <t>ジギョウ</t>
    </rPh>
    <rPh sb="5" eb="7">
      <t>ケイカク</t>
    </rPh>
    <rPh sb="8" eb="10">
      <t>ガイヨウ</t>
    </rPh>
    <phoneticPr fontId="4"/>
  </si>
  <si>
    <t>合計</t>
    <rPh sb="0" eb="2">
      <t>ゴウケイ</t>
    </rPh>
    <phoneticPr fontId="4"/>
  </si>
  <si>
    <t>私立</t>
    <rPh sb="0" eb="2">
      <t>シリツ</t>
    </rPh>
    <phoneticPr fontId="4"/>
  </si>
  <si>
    <t>公立</t>
    <rPh sb="0" eb="2">
      <t>コウリツ</t>
    </rPh>
    <phoneticPr fontId="4"/>
  </si>
  <si>
    <t>児童発達支援事業所</t>
    <rPh sb="0" eb="9">
      <t>ジドウハッタツシエンジギョウショ</t>
    </rPh>
    <phoneticPr fontId="6"/>
  </si>
  <si>
    <t>児童発達支援センター</t>
    <rPh sb="0" eb="2">
      <t>ジドウ</t>
    </rPh>
    <rPh sb="2" eb="4">
      <t>ハッタツ</t>
    </rPh>
    <rPh sb="4" eb="6">
      <t>シエン</t>
    </rPh>
    <phoneticPr fontId="6"/>
  </si>
  <si>
    <t>設置台数計</t>
    <phoneticPr fontId="4"/>
  </si>
  <si>
    <t>設置種別計</t>
    <rPh sb="0" eb="2">
      <t>セッチ</t>
    </rPh>
    <rPh sb="2" eb="4">
      <t>シュベツ</t>
    </rPh>
    <rPh sb="4" eb="5">
      <t>ケイ</t>
    </rPh>
    <phoneticPr fontId="4"/>
  </si>
  <si>
    <t>種別</t>
    <rPh sb="0" eb="2">
      <t>シュベツ</t>
    </rPh>
    <phoneticPr fontId="4"/>
  </si>
  <si>
    <t>１．①欄には公立（自治体による設置）又は私立（社会福祉法人、株式会社、学校法人等による設置）を記載すること。</t>
    <phoneticPr fontId="2"/>
  </si>
  <si>
    <t>（記載上の注意）</t>
    <rPh sb="1" eb="3">
      <t>キサイ</t>
    </rPh>
    <rPh sb="3" eb="4">
      <t>ジョウ</t>
    </rPh>
    <rPh sb="5" eb="7">
      <t>チュウイ</t>
    </rPh>
    <phoneticPr fontId="2"/>
  </si>
  <si>
    <t>⑦（⑤－⑥）</t>
    <phoneticPr fontId="4"/>
  </si>
  <si>
    <t>②</t>
    <phoneticPr fontId="3"/>
  </si>
  <si>
    <t>導入備品内容
（主な購入物品）</t>
    <rPh sb="8" eb="9">
      <t>オモ</t>
    </rPh>
    <rPh sb="10" eb="12">
      <t>コウニュウ</t>
    </rPh>
    <rPh sb="12" eb="14">
      <t>ブッピン</t>
    </rPh>
    <phoneticPr fontId="6"/>
  </si>
  <si>
    <t>差引額</t>
    <rPh sb="0" eb="3">
      <t>サシヒキガク</t>
    </rPh>
    <phoneticPr fontId="6"/>
  </si>
  <si>
    <t>寄付金その他の収入予定額</t>
    <rPh sb="0" eb="3">
      <t>キフキン</t>
    </rPh>
    <rPh sb="5" eb="6">
      <t>タ</t>
    </rPh>
    <rPh sb="7" eb="9">
      <t>シュウニュウ</t>
    </rPh>
    <rPh sb="9" eb="12">
      <t>ヨテイガク</t>
    </rPh>
    <phoneticPr fontId="6"/>
  </si>
  <si>
    <t>対象経費支出予定額</t>
    <rPh sb="0" eb="2">
      <t>タイショウ</t>
    </rPh>
    <rPh sb="2" eb="4">
      <t>ケイヒ</t>
    </rPh>
    <rPh sb="4" eb="6">
      <t>シシュツ</t>
    </rPh>
    <rPh sb="6" eb="8">
      <t>ヨテイ</t>
    </rPh>
    <rPh sb="8" eb="9">
      <t>ガク</t>
    </rPh>
    <phoneticPr fontId="6"/>
  </si>
  <si>
    <t>施設名称</t>
    <rPh sb="0" eb="4">
      <t>シセツメイショウ</t>
    </rPh>
    <phoneticPr fontId="6"/>
  </si>
  <si>
    <t>設置主体</t>
    <rPh sb="0" eb="2">
      <t>セッチ</t>
    </rPh>
    <rPh sb="2" eb="4">
      <t>シュタイ</t>
    </rPh>
    <phoneticPr fontId="6"/>
  </si>
  <si>
    <t>施設種別</t>
    <rPh sb="0" eb="2">
      <t>シセツ</t>
    </rPh>
    <rPh sb="2" eb="3">
      <t>シュ</t>
    </rPh>
    <rPh sb="3" eb="4">
      <t>ベツ</t>
    </rPh>
    <phoneticPr fontId="3"/>
  </si>
  <si>
    <t>公立・
私立の別</t>
    <rPh sb="0" eb="2">
      <t>コウリツ</t>
    </rPh>
    <rPh sb="2" eb="4">
      <t>コッコウリツ</t>
    </rPh>
    <rPh sb="4" eb="6">
      <t>シリツ</t>
    </rPh>
    <rPh sb="7" eb="8">
      <t>ベツ</t>
    </rPh>
    <phoneticPr fontId="6"/>
  </si>
  <si>
    <t>整理
番号</t>
    <rPh sb="0" eb="2">
      <t>セイリ</t>
    </rPh>
    <rPh sb="3" eb="5">
      <t>バンゴウ</t>
    </rPh>
    <phoneticPr fontId="6"/>
  </si>
  <si>
    <t>「③登降園管理システム導入支援事業」</t>
    <phoneticPr fontId="4"/>
  </si>
  <si>
    <t>「②ＩＣＴを活用した子供の見守り支援事業」</t>
    <phoneticPr fontId="4"/>
  </si>
  <si>
    <t>６．⑬欄は、安全装置を設置する送迎用バスの台数を記載すること。</t>
    <rPh sb="3" eb="4">
      <t>ラン</t>
    </rPh>
    <rPh sb="6" eb="8">
      <t>アンゼン</t>
    </rPh>
    <rPh sb="8" eb="10">
      <t>ソウチ</t>
    </rPh>
    <rPh sb="11" eb="13">
      <t>セッチ</t>
    </rPh>
    <rPh sb="15" eb="18">
      <t>ソウゲイヨウ</t>
    </rPh>
    <rPh sb="21" eb="23">
      <t>ダイスウ</t>
    </rPh>
    <rPh sb="24" eb="26">
      <t>キサイ</t>
    </rPh>
    <phoneticPr fontId="6"/>
  </si>
  <si>
    <t>５．⑫欄は、⑪欄の額（１，０００円未満の端数が生じた場合でも、これを切り捨てず、円単位とする。）を記載すること。</t>
    <rPh sb="3" eb="4">
      <t>ラン</t>
    </rPh>
    <rPh sb="7" eb="8">
      <t>ラン</t>
    </rPh>
    <rPh sb="9" eb="10">
      <t>ガク</t>
    </rPh>
    <rPh sb="49" eb="51">
      <t>キサイ</t>
    </rPh>
    <phoneticPr fontId="6"/>
  </si>
  <si>
    <t>４．⑪欄は、⑨欄及び⑩欄を比較し、いずれか少ない方の額を記載すること。</t>
    <rPh sb="24" eb="25">
      <t>ホウ</t>
    </rPh>
    <phoneticPr fontId="4"/>
  </si>
  <si>
    <t>２．④欄には事業所が所在する市町村名を記載すること。</t>
    <phoneticPr fontId="4"/>
  </si>
  <si>
    <t>所在市区町村数</t>
    <rPh sb="0" eb="7">
      <t>ショザイシクチョウソンスウ</t>
    </rPh>
    <phoneticPr fontId="4"/>
  </si>
  <si>
    <t>自治体補助額</t>
    <rPh sb="0" eb="3">
      <t>ジチタイ</t>
    </rPh>
    <rPh sb="3" eb="6">
      <t>ホジョガク</t>
    </rPh>
    <phoneticPr fontId="4"/>
  </si>
  <si>
    <t>所在市区町村名</t>
    <rPh sb="0" eb="7">
      <t>ショザイシクチョウソンメイ</t>
    </rPh>
    <phoneticPr fontId="4"/>
  </si>
  <si>
    <t>所在市区町村名</t>
    <rPh sb="0" eb="2">
      <t>ショザイ</t>
    </rPh>
    <rPh sb="2" eb="6">
      <t>シクチョウソン</t>
    </rPh>
    <rPh sb="6" eb="7">
      <t>メイ</t>
    </rPh>
    <phoneticPr fontId="4"/>
  </si>
  <si>
    <t>（１）児童発達支援センター</t>
    <rPh sb="3" eb="5">
      <t>ジドウ</t>
    </rPh>
    <rPh sb="5" eb="7">
      <t>ハッタツ</t>
    </rPh>
    <rPh sb="7" eb="9">
      <t>シエン</t>
    </rPh>
    <phoneticPr fontId="4"/>
  </si>
  <si>
    <t>【１．施設種別の補助事業実施施設数】※自動計算の為、記入不要</t>
  </si>
  <si>
    <t>９．多機能型事業所については、次の通り１つの事業に集約すること。</t>
    <rPh sb="15" eb="16">
      <t>ツギ</t>
    </rPh>
    <rPh sb="17" eb="18">
      <t>トオ</t>
    </rPh>
    <phoneticPr fontId="4"/>
  </si>
  <si>
    <t>８．記載欄が不足する場合は適宜行を追加して記載すること。</t>
    <rPh sb="2" eb="4">
      <t>キサイ</t>
    </rPh>
    <rPh sb="4" eb="5">
      <t>ラン</t>
    </rPh>
    <rPh sb="6" eb="8">
      <t>フソク</t>
    </rPh>
    <rPh sb="10" eb="12">
      <t>バアイ</t>
    </rPh>
    <rPh sb="13" eb="15">
      <t>テキギ</t>
    </rPh>
    <rPh sb="15" eb="16">
      <t>ギョウ</t>
    </rPh>
    <rPh sb="17" eb="19">
      <t>ツイカ</t>
    </rPh>
    <rPh sb="21" eb="23">
      <t>キサイ</t>
    </rPh>
    <phoneticPr fontId="2"/>
  </si>
  <si>
    <t>⑮</t>
    <phoneticPr fontId="3"/>
  </si>
  <si>
    <t>⑬ (⑫×3／4)</t>
    <phoneticPr fontId="4"/>
  </si>
  <si>
    <t>（⑨×４／５）</t>
    <phoneticPr fontId="4"/>
  </si>
  <si>
    <t>２．⑨欄は、⑦欄及び⑧欄を比較し、いずれか少ない方の額を記載すること。</t>
    <phoneticPr fontId="4"/>
  </si>
  <si>
    <t xml:space="preserve"> 　　　　　　　　円</t>
    <rPh sb="9" eb="10">
      <t>エン</t>
    </rPh>
    <phoneticPr fontId="6"/>
  </si>
  <si>
    <t>　　　　　　　円</t>
    <rPh sb="7" eb="8">
      <t>エン</t>
    </rPh>
    <phoneticPr fontId="6"/>
  </si>
  <si>
    <t>円</t>
    <rPh sb="0" eb="1">
      <t>エン</t>
    </rPh>
    <phoneticPr fontId="6"/>
  </si>
  <si>
    <t>合　計</t>
    <rPh sb="0" eb="1">
      <t>ゴウ</t>
    </rPh>
    <rPh sb="2" eb="3">
      <t>ケイ</t>
    </rPh>
    <phoneticPr fontId="6"/>
  </si>
  <si>
    <t>（３）登降園管理システム支援事業</t>
    <rPh sb="3" eb="5">
      <t>トウコウ</t>
    </rPh>
    <rPh sb="5" eb="6">
      <t>エン</t>
    </rPh>
    <rPh sb="6" eb="8">
      <t>カンリ</t>
    </rPh>
    <rPh sb="12" eb="14">
      <t>シエン</t>
    </rPh>
    <rPh sb="14" eb="16">
      <t>ジギョウ</t>
    </rPh>
    <phoneticPr fontId="6"/>
  </si>
  <si>
    <t>（２）ＩＣＴを活用した子どもの見守り支援事業</t>
    <rPh sb="18" eb="20">
      <t>シエン</t>
    </rPh>
    <rPh sb="20" eb="22">
      <t>ジギョウ</t>
    </rPh>
    <phoneticPr fontId="4"/>
  </si>
  <si>
    <t>（１）送迎用バスの改修支援事業</t>
    <rPh sb="9" eb="11">
      <t>カイシュウ</t>
    </rPh>
    <rPh sb="11" eb="13">
      <t>シエン</t>
    </rPh>
    <rPh sb="13" eb="15">
      <t>ジギョウ</t>
    </rPh>
    <phoneticPr fontId="6"/>
  </si>
  <si>
    <t>⑩</t>
    <phoneticPr fontId="6"/>
  </si>
  <si>
    <t>⑨</t>
    <phoneticPr fontId="6"/>
  </si>
  <si>
    <t>⑧</t>
    <phoneticPr fontId="6"/>
  </si>
  <si>
    <t>⑦</t>
    <phoneticPr fontId="6"/>
  </si>
  <si>
    <t>⑥</t>
    <phoneticPr fontId="6"/>
  </si>
  <si>
    <t>⑤</t>
    <phoneticPr fontId="6"/>
  </si>
  <si>
    <t>③</t>
    <phoneticPr fontId="6"/>
  </si>
  <si>
    <t>②</t>
    <phoneticPr fontId="6"/>
  </si>
  <si>
    <t>①</t>
    <phoneticPr fontId="6"/>
  </si>
  <si>
    <t>国庫補助
所要額</t>
    <rPh sb="0" eb="2">
      <t>コッコ</t>
    </rPh>
    <rPh sb="2" eb="4">
      <t>ホジョ</t>
    </rPh>
    <rPh sb="5" eb="8">
      <t>ショヨウガク</t>
    </rPh>
    <phoneticPr fontId="4"/>
  </si>
  <si>
    <t>国庫補助
基本額</t>
    <rPh sb="0" eb="1">
      <t>クニ</t>
    </rPh>
    <rPh sb="1" eb="2">
      <t>コ</t>
    </rPh>
    <rPh sb="2" eb="3">
      <t>ホ</t>
    </rPh>
    <rPh sb="3" eb="4">
      <t>スケ</t>
    </rPh>
    <rPh sb="5" eb="6">
      <t>モト</t>
    </rPh>
    <rPh sb="6" eb="7">
      <t>ホン</t>
    </rPh>
    <rPh sb="7" eb="8">
      <t>ガク</t>
    </rPh>
    <phoneticPr fontId="4"/>
  </si>
  <si>
    <t>（⑥×４／５）</t>
    <phoneticPr fontId="4"/>
  </si>
  <si>
    <t>国庫補助
基準額</t>
    <rPh sb="0" eb="2">
      <t>コッコ</t>
    </rPh>
    <rPh sb="2" eb="4">
      <t>ホジョ</t>
    </rPh>
    <rPh sb="5" eb="8">
      <t>キジュンガク</t>
    </rPh>
    <phoneticPr fontId="4"/>
  </si>
  <si>
    <t>寄付金その他の収入予定額</t>
    <rPh sb="0" eb="3">
      <t>キフキン</t>
    </rPh>
    <rPh sb="5" eb="6">
      <t>タ</t>
    </rPh>
    <rPh sb="7" eb="9">
      <t>シュウニュウ</t>
    </rPh>
    <rPh sb="9" eb="11">
      <t>ヨテイ</t>
    </rPh>
    <rPh sb="11" eb="12">
      <t>ガク</t>
    </rPh>
    <phoneticPr fontId="6"/>
  </si>
  <si>
    <t>対象経費支出予定額</t>
    <rPh sb="0" eb="9">
      <t>タイショウケイヒシシュツヨテイガク</t>
    </rPh>
    <phoneticPr fontId="4"/>
  </si>
  <si>
    <t>３．⑩欄は、⑨欄の額に４／５を乗じた額を記入すること。</t>
    <rPh sb="3" eb="4">
      <t>ラン</t>
    </rPh>
    <rPh sb="7" eb="8">
      <t>ラン</t>
    </rPh>
    <rPh sb="9" eb="10">
      <t>ガク</t>
    </rPh>
    <rPh sb="15" eb="16">
      <t>ジョウ</t>
    </rPh>
    <rPh sb="18" eb="19">
      <t>ガク</t>
    </rPh>
    <rPh sb="20" eb="22">
      <t>キニュウ</t>
    </rPh>
    <phoneticPr fontId="2"/>
  </si>
  <si>
    <t>４．⑫欄は、⑩欄と⑪欄を比較して、いずれか少ない方の額を記載すること。</t>
    <rPh sb="3" eb="4">
      <t>ラン</t>
    </rPh>
    <rPh sb="7" eb="8">
      <t>ラン</t>
    </rPh>
    <rPh sb="10" eb="11">
      <t>ラン</t>
    </rPh>
    <rPh sb="12" eb="14">
      <t>ヒカク</t>
    </rPh>
    <rPh sb="21" eb="22">
      <t>スク</t>
    </rPh>
    <rPh sb="24" eb="25">
      <t>ホウ</t>
    </rPh>
    <rPh sb="26" eb="27">
      <t>ガク</t>
    </rPh>
    <rPh sb="28" eb="30">
      <t>キサイ</t>
    </rPh>
    <phoneticPr fontId="2"/>
  </si>
  <si>
    <t>５．⑬欄は、⑫欄の額に交付要綱の別表の第５欄に定める補助率を乗じて得た額（１，０００円未満の端数が生じた場合は、これを切り捨てるものとする。）を記載すること。</t>
    <rPh sb="3" eb="4">
      <t>ラン</t>
    </rPh>
    <rPh sb="7" eb="8">
      <t>ラン</t>
    </rPh>
    <rPh sb="9" eb="10">
      <t>ガク</t>
    </rPh>
    <rPh sb="11" eb="13">
      <t>コウフ</t>
    </rPh>
    <rPh sb="13" eb="15">
      <t>ヨウコウ</t>
    </rPh>
    <rPh sb="16" eb="18">
      <t>ベッピョウ</t>
    </rPh>
    <rPh sb="19" eb="20">
      <t>ダイ</t>
    </rPh>
    <rPh sb="21" eb="22">
      <t>ラン</t>
    </rPh>
    <rPh sb="23" eb="24">
      <t>サダ</t>
    </rPh>
    <rPh sb="26" eb="29">
      <t>ホジョリツ</t>
    </rPh>
    <rPh sb="30" eb="31">
      <t>ジョウ</t>
    </rPh>
    <rPh sb="33" eb="34">
      <t>エ</t>
    </rPh>
    <rPh sb="35" eb="36">
      <t>ガク</t>
    </rPh>
    <rPh sb="42" eb="43">
      <t>エン</t>
    </rPh>
    <rPh sb="43" eb="45">
      <t>ミマン</t>
    </rPh>
    <rPh sb="46" eb="48">
      <t>ハスウ</t>
    </rPh>
    <rPh sb="49" eb="50">
      <t>ショウ</t>
    </rPh>
    <rPh sb="52" eb="54">
      <t>バアイ</t>
    </rPh>
    <rPh sb="59" eb="60">
      <t>キ</t>
    </rPh>
    <rPh sb="61" eb="62">
      <t>ス</t>
    </rPh>
    <rPh sb="72" eb="74">
      <t>キサイ</t>
    </rPh>
    <phoneticPr fontId="2"/>
  </si>
  <si>
    <t>６．⑭欄には、製品名等を記入すること。</t>
    <rPh sb="3" eb="4">
      <t>ラン</t>
    </rPh>
    <rPh sb="7" eb="10">
      <t>セイヒンメイ</t>
    </rPh>
    <rPh sb="10" eb="11">
      <t>トウ</t>
    </rPh>
    <rPh sb="12" eb="14">
      <t>キニュウ</t>
    </rPh>
    <phoneticPr fontId="2"/>
  </si>
  <si>
    <t>施設数</t>
    <rPh sb="0" eb="2">
      <t>シセツ</t>
    </rPh>
    <phoneticPr fontId="4"/>
  </si>
  <si>
    <t>３．⑨欄は、⑦欄及び⑧欄を比較し、いずれか少ない方の額を記載すること。</t>
    <rPh sb="24" eb="25">
      <t>ホウ</t>
    </rPh>
    <phoneticPr fontId="6"/>
  </si>
  <si>
    <r>
      <t xml:space="preserve">購入日
</t>
    </r>
    <r>
      <rPr>
        <sz val="10"/>
        <color theme="1"/>
        <rFont val="ＭＳ 明朝"/>
        <family val="1"/>
        <charset val="128"/>
      </rPr>
      <t>（年・月・日）</t>
    </r>
    <rPh sb="0" eb="2">
      <t>コウニュウ</t>
    </rPh>
    <rPh sb="2" eb="3">
      <t>ビ</t>
    </rPh>
    <rPh sb="5" eb="6">
      <t>ネン</t>
    </rPh>
    <rPh sb="7" eb="8">
      <t>ツキ</t>
    </rPh>
    <rPh sb="9" eb="10">
      <t>ヒ</t>
    </rPh>
    <phoneticPr fontId="3"/>
  </si>
  <si>
    <t>購入日
（年・月・日）</t>
    <rPh sb="0" eb="2">
      <t>コウニュウ</t>
    </rPh>
    <rPh sb="2" eb="3">
      <t>ヒ</t>
    </rPh>
    <rPh sb="5" eb="6">
      <t>トシ</t>
    </rPh>
    <rPh sb="7" eb="8">
      <t>ツキ</t>
    </rPh>
    <rPh sb="9" eb="10">
      <t>ヒ</t>
    </rPh>
    <phoneticPr fontId="3"/>
  </si>
  <si>
    <t>放課後等デイサービス事業所</t>
    <rPh sb="0" eb="4">
      <t>ホウカゴトウ</t>
    </rPh>
    <rPh sb="10" eb="13">
      <t>ジギョウショ</t>
    </rPh>
    <phoneticPr fontId="6"/>
  </si>
  <si>
    <t>　【（１）児童発達支援センター】と【（２）児童発達支援事業所】の多機能型の場合</t>
    <rPh sb="29" eb="30">
      <t>トコロ</t>
    </rPh>
    <rPh sb="32" eb="36">
      <t>タキノウガタ</t>
    </rPh>
    <rPh sb="37" eb="39">
      <t>バアイ</t>
    </rPh>
    <phoneticPr fontId="4"/>
  </si>
  <si>
    <t>　【（１）児童発達支援センター】と【（３）放課後等デイサービス事業所】の多機能型の場合</t>
    <rPh sb="31" eb="34">
      <t>ジギョウショ</t>
    </rPh>
    <rPh sb="36" eb="40">
      <t>タキノウガタ</t>
    </rPh>
    <rPh sb="41" eb="43">
      <t>バアイ</t>
    </rPh>
    <phoneticPr fontId="4"/>
  </si>
  <si>
    <t>　【（２）児童発達支援事業所】と【（３）放課後等デイサービス事業所】の多機能型の場合</t>
    <rPh sb="13" eb="14">
      <t>トコロ</t>
    </rPh>
    <rPh sb="30" eb="33">
      <t>ジギョウショ</t>
    </rPh>
    <rPh sb="35" eb="39">
      <t>タキノウガタ</t>
    </rPh>
    <rPh sb="40" eb="42">
      <t>バアイ</t>
    </rPh>
    <phoneticPr fontId="4"/>
  </si>
  <si>
    <t>　【（１）児童発達支援センター】と【（２）児童発達支援事業所】と【（３）放課後等デイサービス事業所】の多機能型の場合</t>
    <rPh sb="29" eb="30">
      <t>トコロ</t>
    </rPh>
    <rPh sb="46" eb="49">
      <t>ジギョウショ</t>
    </rPh>
    <rPh sb="51" eb="55">
      <t>タキノウガタ</t>
    </rPh>
    <rPh sb="56" eb="58">
      <t>バアイ</t>
    </rPh>
    <phoneticPr fontId="4"/>
  </si>
  <si>
    <t>⇒【（２）児童発達支援事業所】に集約する。</t>
    <rPh sb="13" eb="14">
      <t>トコロ</t>
    </rPh>
    <rPh sb="16" eb="18">
      <t>シュウヤク</t>
    </rPh>
    <phoneticPr fontId="4"/>
  </si>
  <si>
    <t>（２）児童発達支援事業所</t>
    <rPh sb="3" eb="5">
      <t>ジドウ</t>
    </rPh>
    <rPh sb="5" eb="7">
      <t>ハッタツ</t>
    </rPh>
    <rPh sb="7" eb="9">
      <t>シエン</t>
    </rPh>
    <rPh sb="9" eb="11">
      <t>ジギョウ</t>
    </rPh>
    <rPh sb="11" eb="12">
      <t>トコロ</t>
    </rPh>
    <phoneticPr fontId="4"/>
  </si>
  <si>
    <t>（３）放課後等デイサービス事業所</t>
    <rPh sb="3" eb="7">
      <t>ホウカゴナド</t>
    </rPh>
    <rPh sb="13" eb="16">
      <t>ジギョウショ</t>
    </rPh>
    <phoneticPr fontId="4"/>
  </si>
  <si>
    <t>７．⑮欄は購入日（本調査時において、未購入の場合は、令和４年度末までの予定日）を記入する。</t>
    <phoneticPr fontId="3"/>
  </si>
  <si>
    <t>10．記載欄が不足する場合は適宜行を追加して記載すること。</t>
    <rPh sb="3" eb="5">
      <t>キサイ</t>
    </rPh>
    <rPh sb="5" eb="6">
      <t>ラン</t>
    </rPh>
    <rPh sb="7" eb="9">
      <t>フソク</t>
    </rPh>
    <rPh sb="11" eb="13">
      <t>バアイ</t>
    </rPh>
    <rPh sb="14" eb="16">
      <t>テキギ</t>
    </rPh>
    <rPh sb="16" eb="17">
      <t>ギョウ</t>
    </rPh>
    <rPh sb="18" eb="20">
      <t>ツイカ</t>
    </rPh>
    <rPh sb="22" eb="24">
      <t>キサイ</t>
    </rPh>
    <phoneticPr fontId="6"/>
  </si>
  <si>
    <t>購入日
（年・月・日）</t>
    <rPh sb="0" eb="2">
      <t>コウニュウ</t>
    </rPh>
    <rPh sb="2" eb="3">
      <t>ビ</t>
    </rPh>
    <rPh sb="5" eb="6">
      <t>ネン</t>
    </rPh>
    <rPh sb="7" eb="8">
      <t>ツキ</t>
    </rPh>
    <rPh sb="9" eb="10">
      <t>ヒ</t>
    </rPh>
    <phoneticPr fontId="3"/>
  </si>
  <si>
    <t>11．多機能型事業所については、１～３の順番。数字が小さい事業に集約すること（例：（１）児童発達支援センターと（３）放課後等デイサービスの場合、（０）の事業に集約すること。</t>
    <phoneticPr fontId="4"/>
  </si>
  <si>
    <t>９．⑯欄は購入日（本調査時において、未購入の場合は、令和４年度末までの予定日）を記入する。</t>
    <phoneticPr fontId="3"/>
  </si>
  <si>
    <t>B市</t>
    <rPh sb="1" eb="2">
      <t>シ</t>
    </rPh>
    <phoneticPr fontId="3"/>
  </si>
  <si>
    <t>例）</t>
    <rPh sb="0" eb="1">
      <t>レイ</t>
    </rPh>
    <phoneticPr fontId="3"/>
  </si>
  <si>
    <t>A児童発達支援センター</t>
    <phoneticPr fontId="3"/>
  </si>
  <si>
    <t>７．⑭欄は、安全装置を設置する送迎用バスの乗車定員を記載すること。なお、送迎用バスを複数所持している場合は、例で示したように、それぞれの乗車定員を記載すること。</t>
    <rPh sb="3" eb="4">
      <t>ラン</t>
    </rPh>
    <rPh sb="6" eb="8">
      <t>アンゼン</t>
    </rPh>
    <rPh sb="8" eb="10">
      <t>ソウチ</t>
    </rPh>
    <rPh sb="11" eb="13">
      <t>セッチ</t>
    </rPh>
    <rPh sb="15" eb="18">
      <t>ソウゲイヨウ</t>
    </rPh>
    <rPh sb="21" eb="23">
      <t>ジョウシャ</t>
    </rPh>
    <rPh sb="23" eb="25">
      <t>テイイン</t>
    </rPh>
    <rPh sb="26" eb="28">
      <t>キサイ</t>
    </rPh>
    <rPh sb="36" eb="39">
      <t>ソウゲイヨウ</t>
    </rPh>
    <rPh sb="42" eb="44">
      <t>フクスウ</t>
    </rPh>
    <rPh sb="44" eb="46">
      <t>ショジ</t>
    </rPh>
    <rPh sb="50" eb="52">
      <t>バアイ</t>
    </rPh>
    <rPh sb="54" eb="55">
      <t>レイ</t>
    </rPh>
    <rPh sb="56" eb="57">
      <t>シメ</t>
    </rPh>
    <rPh sb="68" eb="70">
      <t>ジョウシャ</t>
    </rPh>
    <rPh sb="70" eb="72">
      <t>テイイン</t>
    </rPh>
    <rPh sb="73" eb="75">
      <t>キサイ</t>
    </rPh>
    <phoneticPr fontId="6"/>
  </si>
  <si>
    <t>８．⑮欄は、装置リスト（内閣府ホームページ　https://www8.cao.go.jp/shoushi/shinseido/meeting/anzen/list.html　に掲載）に記載された認定番号を、車両ごとに記載すること。</t>
    <phoneticPr fontId="6"/>
  </si>
  <si>
    <t>私立</t>
  </si>
  <si>
    <t>社会福祉法人</t>
    <rPh sb="0" eb="2">
      <t>シャカイ</t>
    </rPh>
    <rPh sb="2" eb="4">
      <t>フクシ</t>
    </rPh>
    <rPh sb="4" eb="6">
      <t>ホウジン</t>
    </rPh>
    <phoneticPr fontId="3"/>
  </si>
  <si>
    <t>車両a：6
車両b：8
車両c：9</t>
    <rPh sb="0" eb="2">
      <t>シャリョウ</t>
    </rPh>
    <rPh sb="6" eb="8">
      <t>シャリョウ</t>
    </rPh>
    <rPh sb="12" eb="14">
      <t>シャリョウ</t>
    </rPh>
    <phoneticPr fontId="3"/>
  </si>
  <si>
    <t>車両a：A-001
車両b：C-001
車両c：C-001</t>
    <rPh sb="0" eb="2">
      <t>シャリョウ</t>
    </rPh>
    <rPh sb="10" eb="12">
      <t>シャリョウ</t>
    </rPh>
    <rPh sb="20" eb="22">
      <t>シャリョウ</t>
    </rPh>
    <phoneticPr fontId="3"/>
  </si>
  <si>
    <t>（別紙２－２）</t>
    <phoneticPr fontId="4"/>
  </si>
  <si>
    <t>（別紙２－３）</t>
    <rPh sb="1" eb="3">
      <t>ベッシ</t>
    </rPh>
    <phoneticPr fontId="6"/>
  </si>
  <si>
    <t>点検項目</t>
    <rPh sb="0" eb="2">
      <t>テンケン</t>
    </rPh>
    <rPh sb="2" eb="4">
      <t>コウモク</t>
    </rPh>
    <phoneticPr fontId="6"/>
  </si>
  <si>
    <t>⑰</t>
    <phoneticPr fontId="3"/>
  </si>
  <si>
    <t>⑱</t>
    <phoneticPr fontId="3"/>
  </si>
  <si>
    <t>⑲</t>
    <phoneticPr fontId="3"/>
  </si>
  <si>
    <t>⑳</t>
    <phoneticPr fontId="3"/>
  </si>
  <si>
    <t>㉑</t>
    <phoneticPr fontId="3"/>
  </si>
  <si>
    <t>㉒</t>
    <phoneticPr fontId="6"/>
  </si>
  <si>
    <t>○</t>
  </si>
  <si>
    <t>・現在児童が３列目を使用しているため
・児童の障害特性上、柵を設置することで、安全を確保できなくなるため　など</t>
    <rPh sb="1" eb="3">
      <t>ゲンザイ</t>
    </rPh>
    <rPh sb="3" eb="5">
      <t>ジドウ</t>
    </rPh>
    <rPh sb="7" eb="9">
      <t>レツメ</t>
    </rPh>
    <rPh sb="10" eb="12">
      <t>シヨウ</t>
    </rPh>
    <rPh sb="20" eb="22">
      <t>ジドウ</t>
    </rPh>
    <rPh sb="23" eb="25">
      <t>ショウガイ</t>
    </rPh>
    <rPh sb="25" eb="27">
      <t>トクセイ</t>
    </rPh>
    <rPh sb="27" eb="28">
      <t>ジョウ</t>
    </rPh>
    <rPh sb="29" eb="30">
      <t>サク</t>
    </rPh>
    <rPh sb="31" eb="33">
      <t>セッチ</t>
    </rPh>
    <rPh sb="39" eb="41">
      <t>アンゼン</t>
    </rPh>
    <rPh sb="42" eb="44">
      <t>カクホ</t>
    </rPh>
    <phoneticPr fontId="6"/>
  </si>
  <si>
    <t>12．点検項目⑰～㉒欄については、補助対象車両として適切であるか確認するために設けています。×がつく場合は、補助対象車両として認められません。</t>
    <rPh sb="3" eb="5">
      <t>テンケン</t>
    </rPh>
    <rPh sb="5" eb="7">
      <t>コウモク</t>
    </rPh>
    <rPh sb="10" eb="11">
      <t>ラン</t>
    </rPh>
    <rPh sb="17" eb="19">
      <t>ホジョ</t>
    </rPh>
    <rPh sb="19" eb="21">
      <t>タイショウ</t>
    </rPh>
    <rPh sb="21" eb="23">
      <t>シャリョウ</t>
    </rPh>
    <rPh sb="26" eb="28">
      <t>テキセツ</t>
    </rPh>
    <rPh sb="32" eb="34">
      <t>カクニン</t>
    </rPh>
    <rPh sb="39" eb="40">
      <t>モウ</t>
    </rPh>
    <rPh sb="50" eb="52">
      <t>バアイ</t>
    </rPh>
    <rPh sb="54" eb="56">
      <t>ホジョ</t>
    </rPh>
    <rPh sb="56" eb="58">
      <t>タイショウ</t>
    </rPh>
    <rPh sb="58" eb="60">
      <t>シャリョウ</t>
    </rPh>
    <rPh sb="63" eb="64">
      <t>ミト</t>
    </rPh>
    <phoneticPr fontId="4"/>
  </si>
  <si>
    <t>　⑱欄　障害児の送迎を目的とし、日常的に運行する車両である。（※１参照）</t>
    <rPh sb="2" eb="3">
      <t>ラン</t>
    </rPh>
    <phoneticPr fontId="4"/>
  </si>
  <si>
    <t>　　　　（当該事業所として自動車を保有しているが送迎を行っておらず、事業所外活動にのみ使用している場合や、職員が通常業務において外勤等にのみ使用している場合等を除く。）</t>
    <rPh sb="34" eb="37">
      <t>ジギョウショ</t>
    </rPh>
    <rPh sb="53" eb="55">
      <t>ショクイン</t>
    </rPh>
    <rPh sb="56" eb="58">
      <t>ツウジョウ</t>
    </rPh>
    <rPh sb="58" eb="60">
      <t>ギョウム</t>
    </rPh>
    <rPh sb="64" eb="66">
      <t>ガイキン</t>
    </rPh>
    <rPh sb="66" eb="67">
      <t>トウ</t>
    </rPh>
    <rPh sb="70" eb="72">
      <t>シヨウ</t>
    </rPh>
    <rPh sb="76" eb="78">
      <t>バアイ</t>
    </rPh>
    <phoneticPr fontId="7"/>
  </si>
  <si>
    <t>　⑲欄　座席を３列以上有する車両である。（※１及び※２参照）</t>
    <rPh sb="2" eb="3">
      <t>ラン</t>
    </rPh>
    <phoneticPr fontId="4"/>
  </si>
  <si>
    <t>　⑳欄　３列目以降に子どもが立ち入れないようにして安全確保を図ることが困難な車両である。（※２参照）</t>
    <rPh sb="2" eb="3">
      <t>ラン</t>
    </rPh>
    <phoneticPr fontId="4"/>
  </si>
  <si>
    <t>　㉑欄　送迎用バスの置き去り防止を支援する安全装置のガイドラインに適合する装置である。（※３参照）</t>
    <rPh sb="2" eb="3">
      <t>ラン</t>
    </rPh>
    <phoneticPr fontId="4"/>
  </si>
  <si>
    <t>　㉒欄　⑳欄にて安全装置の装備が困難であると判断した理由を記載すること。</t>
    <rPh sb="2" eb="3">
      <t>ラン</t>
    </rPh>
    <rPh sb="5" eb="6">
      <t>ラン</t>
    </rPh>
    <rPh sb="8" eb="10">
      <t>アンゼン</t>
    </rPh>
    <rPh sb="10" eb="12">
      <t>ソウチ</t>
    </rPh>
    <rPh sb="13" eb="15">
      <t>ソウビ</t>
    </rPh>
    <rPh sb="16" eb="18">
      <t>コンナン</t>
    </rPh>
    <rPh sb="22" eb="24">
      <t>ハンダン</t>
    </rPh>
    <rPh sb="26" eb="28">
      <t>リユウ</t>
    </rPh>
    <phoneticPr fontId="7"/>
  </si>
  <si>
    <t>　⑰欄　「児童福祉法に基づく指定通所支援の事業等の人員、設備及び運営に関する基準」（令和４年厚生労働省令第175号）第四十条の三第２項及び</t>
    <phoneticPr fontId="3"/>
  </si>
  <si>
    <t>　　　　「児童福祉施設の設備及び運営に関する基準等の一部を改正する省令について（通知）」（令和４年12月28日）第三の２について確認した。（※１及び※２参照）</t>
    <phoneticPr fontId="3"/>
  </si>
  <si>
    <t>・</t>
  </si>
  <si>
    <t>○</t>
    <phoneticPr fontId="3"/>
  </si>
  <si>
    <t>×</t>
    <phoneticPr fontId="3"/>
  </si>
  <si>
    <r>
      <rPr>
        <b/>
        <sz val="20"/>
        <color rgb="FFFF0000"/>
        <rFont val="ＭＳ 明朝"/>
        <family val="1"/>
        <charset val="128"/>
      </rPr>
      <t>子ども安全安心対策</t>
    </r>
    <r>
      <rPr>
        <b/>
        <sz val="20"/>
        <color theme="1"/>
        <rFont val="ＭＳ 明朝"/>
        <family val="1"/>
        <charset val="128"/>
      </rPr>
      <t>事業（②及び③の事業）　事業実績内訳書</t>
    </r>
    <rPh sb="0" eb="1">
      <t>コ</t>
    </rPh>
    <rPh sb="3" eb="5">
      <t>アンゼン</t>
    </rPh>
    <rPh sb="5" eb="7">
      <t>アンシン</t>
    </rPh>
    <rPh sb="7" eb="9">
      <t>タイサク</t>
    </rPh>
    <rPh sb="13" eb="14">
      <t>オヨ</t>
    </rPh>
    <rPh sb="17" eb="19">
      <t>ジギョウ</t>
    </rPh>
    <rPh sb="23" eb="25">
      <t>ジッセキ</t>
    </rPh>
    <rPh sb="25" eb="28">
      <t>ウチワケショ</t>
    </rPh>
    <phoneticPr fontId="6"/>
  </si>
  <si>
    <t>車両a：令和４年11月１日
車両b：令和５年４月１日
車両c：令和５年４月１日</t>
    <rPh sb="4" eb="6">
      <t>レイワ</t>
    </rPh>
    <rPh sb="7" eb="8">
      <t>ネン</t>
    </rPh>
    <rPh sb="10" eb="11">
      <t>ツキ</t>
    </rPh>
    <rPh sb="12" eb="13">
      <t>ニチ</t>
    </rPh>
    <rPh sb="18" eb="20">
      <t>レイワ</t>
    </rPh>
    <rPh sb="21" eb="22">
      <t>ネン</t>
    </rPh>
    <rPh sb="23" eb="24">
      <t>ツキ</t>
    </rPh>
    <rPh sb="25" eb="26">
      <t>ニチ</t>
    </rPh>
    <rPh sb="27" eb="29">
      <t>シャリョウ</t>
    </rPh>
    <rPh sb="31" eb="33">
      <t>レイワ</t>
    </rPh>
    <rPh sb="34" eb="35">
      <t>ネン</t>
    </rPh>
    <rPh sb="36" eb="37">
      <t>ツキ</t>
    </rPh>
    <rPh sb="38" eb="39">
      <t>ニチ</t>
    </rPh>
    <phoneticPr fontId="3"/>
  </si>
  <si>
    <t>（別紙２－１）子ども安全安心対策事業実績総括表</t>
    <rPh sb="1" eb="3">
      <t>ベッシ</t>
    </rPh>
    <rPh sb="7" eb="8">
      <t>コ</t>
    </rPh>
    <rPh sb="10" eb="12">
      <t>アンゼン</t>
    </rPh>
    <rPh sb="12" eb="14">
      <t>アンシン</t>
    </rPh>
    <rPh sb="14" eb="16">
      <t>タイサク</t>
    </rPh>
    <rPh sb="18" eb="20">
      <t>ジッセキ</t>
    </rPh>
    <phoneticPr fontId="3"/>
  </si>
  <si>
    <t>子ども安全安心対策事業「①送迎用バスの改修支援事業」　事業実績内訳書</t>
    <rPh sb="0" eb="1">
      <t>コ</t>
    </rPh>
    <rPh sb="3" eb="5">
      <t>アンゼン</t>
    </rPh>
    <rPh sb="5" eb="7">
      <t>アンシン</t>
    </rPh>
    <rPh sb="7" eb="9">
      <t>タイサク</t>
    </rPh>
    <rPh sb="27" eb="29">
      <t>ジギョウ</t>
    </rPh>
    <rPh sb="29" eb="31">
      <t>ジッセキ</t>
    </rPh>
    <rPh sb="31" eb="34">
      <t>ウチワケショ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</si>
</sst>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3">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6"/>
      <name val="ＭＳ Ｐゴシック"/>
      <family val="3"/>
      <charset val="128"/>
    </font>
    <font>
      <sz val="11"/>
      <name val="ＭＳ Ｐゴシック"/>
      <family val="3"/>
      <charset val="128"/>
    </font>
    <font>
      <sz val="6"/>
      <name val="Yu Gothic"/>
      <family val="2"/>
      <charset val="128"/>
      <scheme val="minor"/>
    </font>
    <font>
      <sz val="11"/>
      <color theme="1"/>
      <name val="ＭＳ ゴシック"/>
      <family val="3"/>
      <charset val="128"/>
    </font>
    <font>
      <sz val="11"/>
      <color theme="1"/>
      <name val="ＭＳ 明朝"/>
      <family val="1"/>
      <charset val="128"/>
    </font>
    <font>
      <b/>
      <sz val="20"/>
      <color theme="1"/>
      <name val="ＭＳ 明朝"/>
      <family val="1"/>
      <charset val="128"/>
    </font>
    <font>
      <sz val="20"/>
      <color theme="1"/>
      <name val="ＭＳ 明朝"/>
      <family val="1"/>
      <charset val="128"/>
    </font>
    <font>
      <sz val="14"/>
      <color theme="1"/>
      <name val="ＭＳ 明朝"/>
      <family val="1"/>
      <charset val="128"/>
    </font>
    <font>
      <sz val="12"/>
      <color theme="1"/>
      <name val="ＭＳ 明朝"/>
      <family val="1"/>
      <charset val="128"/>
    </font>
    <font>
      <sz val="10"/>
      <name val="ＭＳ Ｐゴシック"/>
      <family val="3"/>
      <charset val="128"/>
    </font>
    <font>
      <sz val="14"/>
      <name val="ＭＳ Ｐゴシック"/>
      <family val="3"/>
      <charset val="128"/>
    </font>
    <font>
      <sz val="12"/>
      <name val="ＭＳ Ｐゴシック"/>
      <family val="3"/>
      <charset val="128"/>
    </font>
    <font>
      <sz val="13"/>
      <name val="ＭＳ Ｐゴシック"/>
      <family val="3"/>
      <charset val="128"/>
    </font>
    <font>
      <b/>
      <sz val="18"/>
      <name val="ＭＳ Ｐゴシック"/>
      <family val="3"/>
      <charset val="128"/>
    </font>
    <font>
      <sz val="11"/>
      <color theme="1"/>
      <name val="Yu Gothic"/>
      <family val="2"/>
      <scheme val="minor"/>
    </font>
    <font>
      <sz val="10"/>
      <color theme="1"/>
      <name val="ＭＳ 明朝"/>
      <family val="1"/>
      <charset val="128"/>
    </font>
    <font>
      <sz val="9"/>
      <color theme="1"/>
      <name val="ＭＳ 明朝"/>
      <family val="1"/>
      <charset val="128"/>
    </font>
    <font>
      <sz val="14"/>
      <color theme="1"/>
      <name val="Yu Gothic"/>
      <family val="3"/>
      <charset val="128"/>
      <scheme val="minor"/>
    </font>
    <font>
      <sz val="11"/>
      <color theme="1"/>
      <name val="Yu Gothic"/>
      <family val="3"/>
      <charset val="128"/>
      <scheme val="minor"/>
    </font>
    <font>
      <sz val="16"/>
      <color theme="1"/>
      <name val="ＭＳ 明朝"/>
      <family val="1"/>
      <charset val="128"/>
    </font>
    <font>
      <sz val="12"/>
      <color theme="1"/>
      <name val="Yu Gothic"/>
      <family val="3"/>
      <charset val="128"/>
      <scheme val="minor"/>
    </font>
    <font>
      <sz val="11"/>
      <color theme="1"/>
      <name val="ＭＳ Ｐゴシック"/>
      <family val="3"/>
      <charset val="128"/>
    </font>
    <font>
      <b/>
      <sz val="12"/>
      <color theme="1"/>
      <name val="ＭＳ 明朝"/>
      <family val="1"/>
      <charset val="128"/>
    </font>
    <font>
      <b/>
      <sz val="11"/>
      <color theme="1"/>
      <name val="ＭＳ 明朝"/>
      <family val="1"/>
      <charset val="128"/>
    </font>
    <font>
      <b/>
      <sz val="12"/>
      <color theme="1"/>
      <name val="ＭＳ ゴシック"/>
      <family val="3"/>
      <charset val="128"/>
    </font>
    <font>
      <u/>
      <sz val="12"/>
      <color theme="1"/>
      <name val="ＭＳ 明朝"/>
      <family val="1"/>
      <charset val="128"/>
    </font>
    <font>
      <b/>
      <sz val="20"/>
      <color rgb="FFFF0000"/>
      <name val="ＭＳ 明朝"/>
      <family val="1"/>
      <charset val="128"/>
    </font>
    <font>
      <sz val="8"/>
      <color theme="1"/>
      <name val="ＭＳ 明朝"/>
      <family val="1"/>
      <charset val="128"/>
    </font>
    <font>
      <sz val="14"/>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2">
    <border>
      <left/>
      <right/>
      <top/>
      <bottom/>
      <diagonal/>
    </border>
    <border diagonalUp="1">
      <left style="medium">
        <color indexed="64"/>
      </left>
      <right style="medium">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bottom style="medium">
        <color indexed="64"/>
      </bottom>
      <diagonal/>
    </border>
    <border diagonalUp="1">
      <left/>
      <right style="thin">
        <color indexed="64"/>
      </right>
      <top/>
      <bottom style="medium">
        <color indexed="64"/>
      </bottom>
      <diagonal style="thin">
        <color indexed="64"/>
      </diagonal>
    </border>
    <border diagonalUp="1">
      <left/>
      <right/>
      <top/>
      <bottom style="medium">
        <color indexed="64"/>
      </bottom>
      <diagonal style="thin">
        <color indexed="64"/>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diagonalUp="1">
      <left style="medium">
        <color indexed="64"/>
      </left>
      <right/>
      <top style="medium">
        <color indexed="64"/>
      </top>
      <bottom/>
      <diagonal style="thin">
        <color indexed="64"/>
      </diagonal>
    </border>
    <border diagonalUp="1">
      <left style="medium">
        <color indexed="64"/>
      </left>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left style="medium">
        <color indexed="64"/>
      </left>
      <right/>
      <top/>
      <bottom/>
      <diagonal/>
    </border>
  </borders>
  <cellStyleXfs count="12">
    <xf numFmtId="0" fontId="0" fillId="0" borderId="0"/>
    <xf numFmtId="0" fontId="2" fillId="0" borderId="0">
      <alignment vertical="center"/>
    </xf>
    <xf numFmtId="38" fontId="2" fillId="0" borderId="0" applyFont="0" applyFill="0" applyBorder="0" applyAlignment="0" applyProtection="0">
      <alignment vertical="center"/>
    </xf>
    <xf numFmtId="0" fontId="5" fillId="0" borderId="0"/>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1" fillId="0" borderId="0" applyFont="0" applyFill="0" applyBorder="0" applyAlignment="0" applyProtection="0">
      <alignment vertical="center"/>
    </xf>
    <xf numFmtId="0" fontId="5" fillId="0" borderId="0"/>
    <xf numFmtId="0" fontId="1" fillId="0" borderId="0">
      <alignment vertical="center"/>
    </xf>
    <xf numFmtId="0" fontId="5" fillId="0" borderId="0"/>
    <xf numFmtId="38" fontId="18" fillId="0" borderId="0" applyFont="0" applyFill="0" applyBorder="0" applyAlignment="0" applyProtection="0">
      <alignment vertical="center"/>
    </xf>
  </cellStyleXfs>
  <cellXfs count="238">
    <xf numFmtId="0" fontId="0" fillId="0" borderId="0" xfId="0"/>
    <xf numFmtId="38" fontId="5" fillId="3" borderId="42" xfId="11" applyFont="1" applyFill="1" applyBorder="1" applyAlignment="1">
      <alignment horizontal="right" vertical="center" wrapText="1"/>
    </xf>
    <xf numFmtId="38" fontId="5" fillId="0" borderId="51" xfId="11" applyFont="1" applyBorder="1" applyAlignment="1">
      <alignment horizontal="right" vertical="center"/>
    </xf>
    <xf numFmtId="38" fontId="5" fillId="0" borderId="42" xfId="11" applyFont="1" applyBorder="1" applyAlignment="1">
      <alignment horizontal="right" vertical="center"/>
    </xf>
    <xf numFmtId="38" fontId="17" fillId="0" borderId="0" xfId="11" applyFont="1" applyAlignment="1">
      <alignment vertical="top"/>
    </xf>
    <xf numFmtId="38" fontId="14" fillId="0" borderId="0" xfId="11" applyFont="1" applyAlignment="1">
      <alignment vertical="top"/>
    </xf>
    <xf numFmtId="38" fontId="5" fillId="0" borderId="0" xfId="11" applyFont="1" applyAlignment="1"/>
    <xf numFmtId="38" fontId="14" fillId="0" borderId="0" xfId="11" applyFont="1" applyAlignment="1">
      <alignment horizontal="center" vertical="top"/>
    </xf>
    <xf numFmtId="38" fontId="16" fillId="0" borderId="0" xfId="11" applyFont="1" applyAlignment="1">
      <alignment horizontal="left"/>
    </xf>
    <xf numFmtId="38" fontId="14" fillId="0" borderId="0" xfId="11" applyFont="1" applyAlignment="1"/>
    <xf numFmtId="38" fontId="5" fillId="0" borderId="46" xfId="11" applyFont="1" applyBorder="1" applyAlignment="1">
      <alignment horizontal="center" vertical="center"/>
    </xf>
    <xf numFmtId="38" fontId="5" fillId="0" borderId="46" xfId="11" applyFont="1" applyBorder="1" applyAlignment="1">
      <alignment horizontal="distributed" vertical="center"/>
    </xf>
    <xf numFmtId="38" fontId="13" fillId="0" borderId="51" xfId="11" applyFont="1" applyBorder="1" applyAlignment="1">
      <alignment horizontal="center" vertical="center"/>
    </xf>
    <xf numFmtId="38" fontId="13" fillId="0" borderId="51" xfId="11" applyFont="1" applyBorder="1" applyAlignment="1">
      <alignment horizontal="center" vertical="center" wrapText="1"/>
    </xf>
    <xf numFmtId="38" fontId="5" fillId="0" borderId="55" xfId="11" applyFont="1" applyBorder="1" applyAlignment="1">
      <alignment horizontal="right" vertical="center"/>
    </xf>
    <xf numFmtId="38" fontId="13" fillId="0" borderId="42" xfId="11" applyFont="1" applyFill="1" applyBorder="1" applyAlignment="1">
      <alignment horizontal="left" vertical="center" wrapText="1"/>
    </xf>
    <xf numFmtId="38" fontId="5" fillId="0" borderId="0" xfId="11" applyFont="1" applyAlignment="1">
      <alignment horizontal="left"/>
    </xf>
    <xf numFmtId="38" fontId="15" fillId="0" borderId="0" xfId="11" applyFont="1" applyAlignment="1">
      <alignment horizontal="left" vertical="top"/>
    </xf>
    <xf numFmtId="38" fontId="15" fillId="0" borderId="0" xfId="11" applyFont="1" applyAlignment="1">
      <alignment horizontal="left" vertical="center" wrapText="1"/>
    </xf>
    <xf numFmtId="38" fontId="5" fillId="0" borderId="37" xfId="11" applyFont="1" applyBorder="1" applyAlignment="1">
      <alignment horizontal="distributed" vertical="center"/>
    </xf>
    <xf numFmtId="38" fontId="5" fillId="3" borderId="54" xfId="11" applyFont="1" applyFill="1" applyBorder="1" applyAlignment="1">
      <alignment horizontal="right" vertical="center" wrapText="1"/>
    </xf>
    <xf numFmtId="38" fontId="5" fillId="3" borderId="51" xfId="11" applyFont="1" applyFill="1" applyBorder="1" applyAlignment="1">
      <alignment horizontal="right" vertical="center" wrapText="1"/>
    </xf>
    <xf numFmtId="38" fontId="5" fillId="3" borderId="53" xfId="11" applyFont="1" applyFill="1" applyBorder="1" applyAlignment="1">
      <alignment horizontal="right" vertical="center" wrapText="1"/>
    </xf>
    <xf numFmtId="38" fontId="0" fillId="0" borderId="51" xfId="11" applyFont="1" applyBorder="1" applyAlignment="1">
      <alignment horizontal="right" vertical="center"/>
    </xf>
    <xf numFmtId="38" fontId="0" fillId="0" borderId="0" xfId="11" applyFont="1" applyAlignment="1">
      <alignment horizontal="left"/>
    </xf>
    <xf numFmtId="38" fontId="5" fillId="0" borderId="0" xfId="11" applyFont="1" applyAlignment="1">
      <alignment horizontal="left"/>
    </xf>
    <xf numFmtId="38" fontId="16" fillId="0" borderId="0" xfId="11" applyFont="1" applyAlignment="1">
      <alignment horizontal="left"/>
    </xf>
    <xf numFmtId="38" fontId="5" fillId="0" borderId="51" xfId="11" applyFont="1" applyBorder="1" applyAlignment="1">
      <alignment horizontal="center" vertical="center"/>
    </xf>
    <xf numFmtId="38" fontId="5" fillId="0" borderId="42" xfId="11" applyFont="1" applyBorder="1" applyAlignment="1">
      <alignment horizontal="center" vertical="center"/>
    </xf>
    <xf numFmtId="38" fontId="32" fillId="0" borderId="0" xfId="11" applyFont="1" applyAlignment="1"/>
    <xf numFmtId="38" fontId="21" fillId="0" borderId="0" xfId="11" applyFont="1" applyProtection="1">
      <alignment vertical="center"/>
      <protection locked="0"/>
    </xf>
    <xf numFmtId="38" fontId="11" fillId="0" borderId="0" xfId="11" applyFont="1" applyProtection="1">
      <alignment vertical="center"/>
      <protection locked="0"/>
    </xf>
    <xf numFmtId="38" fontId="8" fillId="0" borderId="0" xfId="11" applyFont="1" applyProtection="1">
      <alignment vertical="center"/>
      <protection locked="0"/>
    </xf>
    <xf numFmtId="38" fontId="8" fillId="0" borderId="0" xfId="11" applyFont="1" applyFill="1" applyProtection="1">
      <alignment vertical="center"/>
      <protection locked="0"/>
    </xf>
    <xf numFmtId="38" fontId="22" fillId="0" borderId="0" xfId="11" applyFont="1" applyProtection="1">
      <alignment vertical="center"/>
      <protection locked="0"/>
    </xf>
    <xf numFmtId="38" fontId="9" fillId="0" borderId="0" xfId="11" applyFont="1" applyAlignment="1" applyProtection="1">
      <alignment horizontal="center" vertical="center" wrapText="1"/>
      <protection locked="0"/>
    </xf>
    <xf numFmtId="38" fontId="8" fillId="0" borderId="0" xfId="11" applyFont="1" applyAlignment="1" applyProtection="1">
      <alignment horizontal="right" vertical="center"/>
      <protection locked="0"/>
    </xf>
    <xf numFmtId="38" fontId="8" fillId="0" borderId="0" xfId="11" applyFont="1" applyAlignment="1" applyProtection="1">
      <alignment horizontal="center" vertical="center"/>
      <protection locked="0"/>
    </xf>
    <xf numFmtId="38" fontId="12" fillId="0" borderId="0" xfId="11" applyFont="1" applyAlignment="1" applyProtection="1">
      <alignment vertical="center" wrapText="1" shrinkToFit="1"/>
      <protection locked="0"/>
    </xf>
    <xf numFmtId="38" fontId="23" fillId="0" borderId="0" xfId="11" applyFont="1" applyProtection="1">
      <alignment vertical="center"/>
      <protection locked="0"/>
    </xf>
    <xf numFmtId="38" fontId="12" fillId="0" borderId="0" xfId="11" applyFont="1" applyAlignment="1" applyProtection="1">
      <alignment horizontal="center" vertical="center"/>
      <protection locked="0"/>
    </xf>
    <xf numFmtId="38" fontId="12" fillId="0" borderId="0" xfId="11" applyFont="1" applyProtection="1">
      <alignment vertical="center"/>
      <protection locked="0"/>
    </xf>
    <xf numFmtId="38" fontId="12" fillId="0" borderId="0" xfId="11" applyFont="1" applyFill="1" applyAlignment="1" applyProtection="1">
      <alignment horizontal="right" vertical="center"/>
      <protection locked="0"/>
    </xf>
    <xf numFmtId="38" fontId="24" fillId="0" borderId="0" xfId="11" applyFont="1" applyProtection="1">
      <alignment vertical="center"/>
      <protection locked="0"/>
    </xf>
    <xf numFmtId="38" fontId="12" fillId="0" borderId="40" xfId="11" applyFont="1" applyBorder="1" applyAlignment="1" applyProtection="1">
      <alignment horizontal="center" vertical="center"/>
      <protection locked="0"/>
    </xf>
    <xf numFmtId="38" fontId="12" fillId="0" borderId="32" xfId="11" applyFont="1" applyBorder="1" applyAlignment="1" applyProtection="1">
      <alignment horizontal="center" vertical="center"/>
      <protection locked="0"/>
    </xf>
    <xf numFmtId="38" fontId="12" fillId="0" borderId="38" xfId="11" applyFont="1" applyBorder="1" applyAlignment="1" applyProtection="1">
      <alignment horizontal="center" vertical="center"/>
      <protection locked="0"/>
    </xf>
    <xf numFmtId="38" fontId="12" fillId="0" borderId="39" xfId="11" applyFont="1" applyBorder="1" applyAlignment="1" applyProtection="1">
      <alignment horizontal="center" vertical="center"/>
      <protection locked="0"/>
    </xf>
    <xf numFmtId="38" fontId="12" fillId="0" borderId="0" xfId="11" applyFont="1" applyFill="1" applyBorder="1" applyAlignment="1" applyProtection="1">
      <alignment horizontal="center" vertical="center"/>
      <protection locked="0"/>
    </xf>
    <xf numFmtId="38" fontId="12" fillId="0" borderId="35" xfId="11" applyFont="1" applyBorder="1" applyAlignment="1" applyProtection="1">
      <alignment horizontal="center" vertical="center" wrapText="1" shrinkToFit="1"/>
      <protection locked="0"/>
    </xf>
    <xf numFmtId="38" fontId="12" fillId="0" borderId="21" xfId="11" applyFont="1" applyBorder="1" applyAlignment="1" applyProtection="1">
      <alignment horizontal="center" vertical="center"/>
      <protection locked="0"/>
    </xf>
    <xf numFmtId="38" fontId="12" fillId="0" borderId="0" xfId="11" applyFont="1" applyFill="1" applyBorder="1" applyAlignment="1" applyProtection="1">
      <alignment vertical="center" shrinkToFit="1"/>
      <protection locked="0"/>
    </xf>
    <xf numFmtId="38" fontId="12" fillId="0" borderId="0" xfId="11" applyFont="1" applyAlignment="1" applyProtection="1">
      <alignment vertical="center" shrinkToFit="1"/>
      <protection locked="0"/>
    </xf>
    <xf numFmtId="38" fontId="12" fillId="0" borderId="27" xfId="11" applyFont="1" applyBorder="1" applyAlignment="1" applyProtection="1">
      <alignment horizontal="center" vertical="center" wrapText="1" shrinkToFit="1"/>
      <protection locked="0"/>
    </xf>
    <xf numFmtId="38" fontId="12" fillId="0" borderId="37" xfId="11" applyFont="1" applyBorder="1" applyAlignment="1" applyProtection="1">
      <alignment horizontal="center" vertical="center"/>
      <protection locked="0"/>
    </xf>
    <xf numFmtId="38" fontId="8" fillId="0" borderId="35" xfId="11" applyFont="1" applyBorder="1" applyAlignment="1" applyProtection="1">
      <alignment horizontal="center" vertical="center" wrapText="1" shrinkToFit="1"/>
      <protection locked="0"/>
    </xf>
    <xf numFmtId="38" fontId="8" fillId="0" borderId="27" xfId="11" applyFont="1" applyBorder="1" applyAlignment="1" applyProtection="1">
      <alignment horizontal="center" vertical="center" wrapText="1" shrinkToFit="1"/>
      <protection locked="0"/>
    </xf>
    <xf numFmtId="38" fontId="12" fillId="0" borderId="19" xfId="11" applyFont="1" applyBorder="1" applyAlignment="1" applyProtection="1">
      <alignment horizontal="center" vertical="center"/>
      <protection locked="0"/>
    </xf>
    <xf numFmtId="38" fontId="26" fillId="0" borderId="33" xfId="11" applyFont="1" applyBorder="1" applyAlignment="1" applyProtection="1">
      <alignment horizontal="center" vertical="center"/>
      <protection locked="0"/>
    </xf>
    <xf numFmtId="38" fontId="27" fillId="0" borderId="32" xfId="11" applyFont="1" applyBorder="1" applyAlignment="1" applyProtection="1">
      <alignment horizontal="center" vertical="center"/>
      <protection locked="0"/>
    </xf>
    <xf numFmtId="38" fontId="26" fillId="0" borderId="0" xfId="11" applyFont="1" applyFill="1" applyBorder="1" applyProtection="1">
      <alignment vertical="center"/>
      <protection locked="0"/>
    </xf>
    <xf numFmtId="38" fontId="26" fillId="0" borderId="0" xfId="11" applyFont="1" applyProtection="1">
      <alignment vertical="center"/>
      <protection locked="0"/>
    </xf>
    <xf numFmtId="38" fontId="12" fillId="0" borderId="0" xfId="11" applyFont="1" applyFill="1" applyProtection="1">
      <alignment vertical="center"/>
      <protection locked="0"/>
    </xf>
    <xf numFmtId="38" fontId="22" fillId="0" borderId="0" xfId="11" applyFont="1" applyAlignment="1" applyProtection="1">
      <alignment horizontal="center" vertical="center"/>
      <protection locked="0"/>
    </xf>
    <xf numFmtId="38" fontId="12" fillId="0" borderId="52" xfId="11" applyFont="1" applyBorder="1" applyAlignment="1" applyProtection="1">
      <alignment horizontal="right" vertical="center"/>
      <protection locked="0"/>
    </xf>
    <xf numFmtId="38" fontId="8" fillId="0" borderId="30" xfId="11" applyFont="1" applyBorder="1" applyAlignment="1" applyProtection="1">
      <alignment horizontal="right" vertical="center" wrapText="1"/>
      <protection locked="0"/>
    </xf>
    <xf numFmtId="38" fontId="8" fillId="0" borderId="29" xfId="11" applyFont="1" applyBorder="1" applyAlignment="1" applyProtection="1">
      <alignment horizontal="center" vertical="center"/>
      <protection locked="0"/>
    </xf>
    <xf numFmtId="38" fontId="8" fillId="0" borderId="13" xfId="11" applyFont="1" applyBorder="1" applyAlignment="1" applyProtection="1">
      <alignment horizontal="center" vertical="center" wrapText="1"/>
      <protection locked="0"/>
    </xf>
    <xf numFmtId="38" fontId="8" fillId="0" borderId="13" xfId="11" applyFont="1" applyBorder="1" applyAlignment="1" applyProtection="1">
      <alignment horizontal="center" vertical="center"/>
      <protection locked="0"/>
    </xf>
    <xf numFmtId="38" fontId="8" fillId="0" borderId="13" xfId="11" applyFont="1" applyFill="1" applyBorder="1" applyAlignment="1" applyProtection="1">
      <alignment horizontal="center" vertical="center" wrapText="1"/>
      <protection locked="0"/>
    </xf>
    <xf numFmtId="38" fontId="19" fillId="0" borderId="28" xfId="11" applyFont="1" applyBorder="1" applyAlignment="1" applyProtection="1">
      <alignment vertical="center" wrapText="1"/>
      <protection locked="0"/>
    </xf>
    <xf numFmtId="38" fontId="8" fillId="0" borderId="16" xfId="11" applyFont="1" applyBorder="1" applyAlignment="1" applyProtection="1">
      <alignment horizontal="center" vertical="center"/>
      <protection locked="0"/>
    </xf>
    <xf numFmtId="38" fontId="8" fillId="0" borderId="60" xfId="11" applyFont="1" applyBorder="1" applyAlignment="1" applyProtection="1">
      <alignment horizontal="center" vertical="center"/>
      <protection locked="0"/>
    </xf>
    <xf numFmtId="38" fontId="8" fillId="0" borderId="61" xfId="11" applyFont="1" applyBorder="1" applyAlignment="1" applyProtection="1">
      <alignment horizontal="center" vertical="center"/>
      <protection locked="0"/>
    </xf>
    <xf numFmtId="38" fontId="22" fillId="0" borderId="0" xfId="11" applyFont="1" applyAlignment="1" applyProtection="1">
      <alignment horizontal="right" vertical="center"/>
      <protection locked="0"/>
    </xf>
    <xf numFmtId="38" fontId="8" fillId="0" borderId="17" xfId="11" applyFont="1" applyBorder="1" applyAlignment="1" applyProtection="1">
      <alignment horizontal="right" vertical="center"/>
      <protection locked="0"/>
    </xf>
    <xf numFmtId="38" fontId="12" fillId="0" borderId="27" xfId="11" applyFont="1" applyBorder="1" applyAlignment="1" applyProtection="1">
      <alignment horizontal="right" vertical="center"/>
      <protection locked="0"/>
    </xf>
    <xf numFmtId="38" fontId="12" fillId="0" borderId="4" xfId="11" applyFont="1" applyBorder="1" applyAlignment="1" applyProtection="1">
      <alignment horizontal="right" vertical="center" wrapText="1"/>
      <protection locked="0"/>
    </xf>
    <xf numFmtId="38" fontId="12" fillId="0" borderId="4" xfId="11" applyFont="1" applyBorder="1" applyAlignment="1" applyProtection="1">
      <alignment horizontal="right" vertical="center"/>
      <protection locked="0"/>
    </xf>
    <xf numFmtId="38" fontId="12" fillId="0" borderId="4" xfId="11" applyFont="1" applyFill="1" applyBorder="1" applyAlignment="1" applyProtection="1">
      <alignment horizontal="right" vertical="center" wrapText="1"/>
      <protection locked="0"/>
    </xf>
    <xf numFmtId="38" fontId="12" fillId="0" borderId="25" xfId="11" applyFont="1" applyBorder="1" applyAlignment="1" applyProtection="1">
      <alignment horizontal="right" vertical="center" wrapText="1"/>
      <protection locked="0"/>
    </xf>
    <xf numFmtId="38" fontId="12" fillId="0" borderId="7" xfId="11" applyFont="1" applyBorder="1" applyAlignment="1" applyProtection="1">
      <alignment horizontal="right" vertical="center"/>
      <protection locked="0"/>
    </xf>
    <xf numFmtId="38" fontId="8" fillId="0" borderId="31" xfId="11" applyFont="1" applyBorder="1" applyAlignment="1" applyProtection="1">
      <alignment horizontal="right" vertical="center" wrapText="1"/>
      <protection locked="0"/>
    </xf>
    <xf numFmtId="38" fontId="8" fillId="0" borderId="71" xfId="11" applyFont="1" applyBorder="1" applyAlignment="1" applyProtection="1">
      <alignment horizontal="left" vertical="center" wrapText="1"/>
      <protection locked="0"/>
    </xf>
    <xf numFmtId="38" fontId="12" fillId="0" borderId="39" xfId="11" applyFont="1" applyBorder="1" applyAlignment="1" applyProtection="1">
      <alignment horizontal="left" vertical="center" wrapText="1"/>
      <protection locked="0"/>
    </xf>
    <xf numFmtId="38" fontId="12" fillId="0" borderId="21" xfId="11" applyFont="1" applyFill="1" applyBorder="1" applyAlignment="1" applyProtection="1">
      <alignment horizontal="right" vertical="center"/>
      <protection locked="0"/>
    </xf>
    <xf numFmtId="38" fontId="12" fillId="0" borderId="51" xfId="11" applyFont="1" applyBorder="1" applyAlignment="1" applyProtection="1">
      <alignment horizontal="right" vertical="center"/>
      <protection locked="0"/>
    </xf>
    <xf numFmtId="38" fontId="12" fillId="0" borderId="23" xfId="11" applyFont="1" applyBorder="1" applyAlignment="1" applyProtection="1">
      <alignment horizontal="right" vertical="center"/>
      <protection locked="0"/>
    </xf>
    <xf numFmtId="38" fontId="12" fillId="0" borderId="51" xfId="11" applyFont="1" applyFill="1" applyBorder="1" applyAlignment="1" applyProtection="1">
      <alignment horizontal="right" vertical="center" wrapText="1"/>
      <protection locked="0"/>
    </xf>
    <xf numFmtId="38" fontId="12" fillId="0" borderId="23" xfId="11" applyFont="1" applyFill="1" applyBorder="1" applyAlignment="1" applyProtection="1">
      <alignment horizontal="right" vertical="center" wrapText="1"/>
      <protection locked="0"/>
    </xf>
    <xf numFmtId="38" fontId="12" fillId="0" borderId="23" xfId="11" applyFont="1" applyBorder="1" applyAlignment="1" applyProtection="1">
      <alignment vertical="center"/>
      <protection locked="0"/>
    </xf>
    <xf numFmtId="38" fontId="22" fillId="0" borderId="50" xfId="11" applyFont="1" applyBorder="1" applyAlignment="1" applyProtection="1">
      <alignment horizontal="right" vertical="center"/>
      <protection locked="0"/>
    </xf>
    <xf numFmtId="38" fontId="29" fillId="0" borderId="56" xfId="11" applyFont="1" applyFill="1" applyBorder="1" applyAlignment="1" applyProtection="1">
      <alignment horizontal="left" vertical="center" wrapText="1"/>
      <protection locked="0"/>
    </xf>
    <xf numFmtId="38" fontId="29" fillId="0" borderId="51" xfId="11" applyFont="1" applyFill="1" applyBorder="1" applyAlignment="1" applyProtection="1">
      <alignment horizontal="left" vertical="center" wrapText="1"/>
      <protection locked="0"/>
    </xf>
    <xf numFmtId="38" fontId="29" fillId="0" borderId="49" xfId="11" applyFont="1" applyBorder="1" applyAlignment="1" applyProtection="1">
      <alignment horizontal="left" vertical="center" wrapText="1"/>
      <protection locked="0"/>
    </xf>
    <xf numFmtId="38" fontId="8" fillId="0" borderId="39" xfId="11" applyFont="1" applyBorder="1" applyAlignment="1" applyProtection="1">
      <alignment horizontal="center" vertical="center"/>
      <protection locked="0"/>
    </xf>
    <xf numFmtId="38" fontId="8" fillId="0" borderId="50" xfId="11" applyFont="1" applyBorder="1" applyAlignment="1" applyProtection="1">
      <alignment horizontal="center" vertical="center"/>
      <protection locked="0"/>
    </xf>
    <xf numFmtId="38" fontId="8" fillId="0" borderId="49" xfId="11" applyFont="1" applyBorder="1" applyAlignment="1" applyProtection="1">
      <alignment horizontal="center" vertical="center"/>
      <protection locked="0"/>
    </xf>
    <xf numFmtId="38" fontId="31" fillId="0" borderId="62" xfId="11" applyFont="1" applyBorder="1" applyAlignment="1" applyProtection="1">
      <alignment horizontal="left" vertical="center" wrapText="1"/>
      <protection locked="0"/>
    </xf>
    <xf numFmtId="38" fontId="22" fillId="0" borderId="0" xfId="11" applyFont="1" applyAlignment="1" applyProtection="1">
      <protection locked="0"/>
    </xf>
    <xf numFmtId="38" fontId="8" fillId="0" borderId="17" xfId="11" applyFont="1" applyBorder="1" applyAlignment="1" applyProtection="1">
      <alignment horizontal="right" vertical="center"/>
      <protection locked="0"/>
    </xf>
    <xf numFmtId="38" fontId="12" fillId="2" borderId="24" xfId="11" applyFont="1" applyFill="1" applyBorder="1" applyAlignment="1" applyProtection="1">
      <alignment horizontal="left" vertical="center" wrapText="1"/>
      <protection locked="0"/>
    </xf>
    <xf numFmtId="38" fontId="12" fillId="2" borderId="23" xfId="11" applyFont="1" applyFill="1" applyBorder="1" applyAlignment="1" applyProtection="1">
      <alignment horizontal="right" vertical="center"/>
      <protection locked="0"/>
    </xf>
    <xf numFmtId="38" fontId="12" fillId="2" borderId="23" xfId="11" applyFont="1" applyFill="1" applyBorder="1" applyAlignment="1" applyProtection="1">
      <alignment vertical="center"/>
      <protection locked="0"/>
    </xf>
    <xf numFmtId="38" fontId="12" fillId="2" borderId="23" xfId="11" applyFont="1" applyFill="1" applyBorder="1" applyAlignment="1" applyProtection="1">
      <alignment horizontal="right" vertical="center" wrapText="1"/>
      <protection locked="0"/>
    </xf>
    <xf numFmtId="38" fontId="12" fillId="2" borderId="59" xfId="11" applyFont="1" applyFill="1" applyBorder="1" applyAlignment="1" applyProtection="1">
      <alignment horizontal="right" vertical="center"/>
      <protection locked="0"/>
    </xf>
    <xf numFmtId="38" fontId="8" fillId="2" borderId="23" xfId="11" applyFont="1" applyFill="1" applyBorder="1" applyAlignment="1" applyProtection="1">
      <alignment horizontal="center" vertical="center"/>
      <protection locked="0"/>
    </xf>
    <xf numFmtId="38" fontId="8" fillId="2" borderId="63" xfId="11" applyFont="1" applyFill="1" applyBorder="1" applyAlignment="1" applyProtection="1">
      <alignment horizontal="center" vertical="center"/>
      <protection locked="0"/>
    </xf>
    <xf numFmtId="38" fontId="8" fillId="2" borderId="59" xfId="11" applyFont="1" applyFill="1" applyBorder="1" applyAlignment="1" applyProtection="1">
      <alignment horizontal="left" vertical="center" wrapText="1"/>
      <protection locked="0"/>
    </xf>
    <xf numFmtId="38" fontId="12" fillId="2" borderId="22" xfId="11" applyFont="1" applyFill="1" applyBorder="1" applyAlignment="1" applyProtection="1">
      <alignment horizontal="left" vertical="center" wrapText="1"/>
      <protection locked="0"/>
    </xf>
    <xf numFmtId="38" fontId="12" fillId="2" borderId="21" xfId="11" applyFont="1" applyFill="1" applyBorder="1" applyAlignment="1" applyProtection="1">
      <alignment horizontal="right" vertical="center"/>
      <protection locked="0"/>
    </xf>
    <xf numFmtId="38" fontId="12" fillId="2" borderId="21" xfId="11" applyFont="1" applyFill="1" applyBorder="1" applyAlignment="1" applyProtection="1">
      <alignment vertical="center"/>
      <protection locked="0"/>
    </xf>
    <xf numFmtId="38" fontId="12" fillId="2" borderId="21" xfId="11" applyFont="1" applyFill="1" applyBorder="1" applyAlignment="1" applyProtection="1">
      <alignment horizontal="right" vertical="center" wrapText="1"/>
      <protection locked="0"/>
    </xf>
    <xf numFmtId="38" fontId="12" fillId="2" borderId="20" xfId="11" applyFont="1" applyFill="1" applyBorder="1" applyAlignment="1" applyProtection="1">
      <alignment horizontal="right" vertical="center"/>
      <protection locked="0"/>
    </xf>
    <xf numFmtId="38" fontId="8" fillId="2" borderId="21" xfId="11" applyFont="1" applyFill="1" applyBorder="1" applyAlignment="1" applyProtection="1">
      <alignment horizontal="center" vertical="center"/>
      <protection locked="0"/>
    </xf>
    <xf numFmtId="38" fontId="8" fillId="2" borderId="48" xfId="11" applyFont="1" applyFill="1" applyBorder="1" applyAlignment="1" applyProtection="1">
      <alignment horizontal="center" vertical="center"/>
      <protection locked="0"/>
    </xf>
    <xf numFmtId="38" fontId="8" fillId="2" borderId="20" xfId="11" applyFont="1" applyFill="1" applyBorder="1" applyAlignment="1" applyProtection="1">
      <alignment horizontal="left" vertical="center" wrapText="1"/>
      <protection locked="0"/>
    </xf>
    <xf numFmtId="38" fontId="8" fillId="2" borderId="20" xfId="11" applyFont="1" applyFill="1" applyBorder="1" applyAlignment="1" applyProtection="1">
      <alignment horizontal="right" vertical="center" wrapText="1"/>
      <protection locked="0"/>
    </xf>
    <xf numFmtId="38" fontId="12" fillId="2" borderId="19" xfId="11" applyFont="1" applyFill="1" applyBorder="1" applyAlignment="1" applyProtection="1">
      <alignment horizontal="right" vertical="center" wrapText="1"/>
      <protection locked="0"/>
    </xf>
    <xf numFmtId="38" fontId="12" fillId="2" borderId="18" xfId="11" applyFont="1" applyFill="1" applyBorder="1" applyAlignment="1" applyProtection="1">
      <alignment horizontal="right" vertical="center"/>
      <protection locked="0"/>
    </xf>
    <xf numFmtId="38" fontId="8" fillId="2" borderId="37" xfId="11" applyFont="1" applyFill="1" applyBorder="1" applyAlignment="1" applyProtection="1">
      <alignment horizontal="center" vertical="center"/>
      <protection locked="0"/>
    </xf>
    <xf numFmtId="38" fontId="8" fillId="2" borderId="46" xfId="11" applyFont="1" applyFill="1" applyBorder="1" applyAlignment="1" applyProtection="1">
      <alignment horizontal="center" vertical="center"/>
      <protection locked="0"/>
    </xf>
    <xf numFmtId="38" fontId="8" fillId="2" borderId="18" xfId="11" applyFont="1" applyFill="1" applyBorder="1" applyAlignment="1" applyProtection="1">
      <alignment horizontal="right" vertical="center" wrapText="1"/>
      <protection locked="0"/>
    </xf>
    <xf numFmtId="38" fontId="8" fillId="0" borderId="17" xfId="11" applyFont="1" applyBorder="1" applyAlignment="1" applyProtection="1">
      <alignment horizontal="center" vertical="center"/>
      <protection locked="0"/>
    </xf>
    <xf numFmtId="38" fontId="8" fillId="0" borderId="8" xfId="11" applyFont="1" applyBorder="1" applyAlignment="1" applyProtection="1">
      <alignment horizontal="center" vertical="center"/>
      <protection locked="0"/>
    </xf>
    <xf numFmtId="38" fontId="26" fillId="0" borderId="0" xfId="11" applyFont="1" applyAlignment="1" applyProtection="1">
      <alignment horizontal="right" vertical="center"/>
      <protection locked="0"/>
    </xf>
    <xf numFmtId="38" fontId="26" fillId="0" borderId="0" xfId="11" applyFont="1" applyAlignment="1" applyProtection="1">
      <alignment horizontal="center" vertical="center"/>
      <protection locked="0"/>
    </xf>
    <xf numFmtId="38" fontId="8" fillId="2" borderId="24" xfId="11" applyFont="1" applyFill="1" applyBorder="1" applyAlignment="1" applyProtection="1">
      <alignment horizontal="center" vertical="center"/>
      <protection locked="0"/>
    </xf>
    <xf numFmtId="38" fontId="31" fillId="2" borderId="66" xfId="11" applyFont="1" applyFill="1" applyBorder="1" applyAlignment="1" applyProtection="1">
      <alignment horizontal="left" vertical="center" wrapText="1"/>
      <protection locked="0"/>
    </xf>
    <xf numFmtId="38" fontId="8" fillId="2" borderId="42" xfId="11" applyFont="1" applyFill="1" applyBorder="1" applyAlignment="1" applyProtection="1">
      <alignment horizontal="center" vertical="center"/>
      <protection locked="0"/>
    </xf>
    <xf numFmtId="38" fontId="8" fillId="2" borderId="67" xfId="11" applyFont="1" applyFill="1" applyBorder="1" applyAlignment="1" applyProtection="1">
      <alignment horizontal="center" vertical="center"/>
      <protection locked="0"/>
    </xf>
    <xf numFmtId="38" fontId="8" fillId="2" borderId="68" xfId="11" applyFont="1" applyFill="1" applyBorder="1" applyAlignment="1" applyProtection="1">
      <alignment horizontal="left" vertical="center" wrapText="1"/>
      <protection locked="0"/>
    </xf>
    <xf numFmtId="38" fontId="22" fillId="0" borderId="0" xfId="11" applyFont="1" applyAlignment="1" applyProtection="1">
      <alignment horizontal="right"/>
      <protection locked="0"/>
    </xf>
    <xf numFmtId="176" fontId="12" fillId="2" borderId="23" xfId="11" applyNumberFormat="1" applyFont="1" applyFill="1" applyBorder="1" applyAlignment="1" applyProtection="1">
      <alignment vertical="center"/>
      <protection locked="0"/>
    </xf>
    <xf numFmtId="176" fontId="12" fillId="2" borderId="21" xfId="11" applyNumberFormat="1" applyFont="1" applyFill="1" applyBorder="1" applyAlignment="1" applyProtection="1">
      <alignment vertical="center"/>
      <protection locked="0"/>
    </xf>
    <xf numFmtId="38" fontId="22" fillId="0" borderId="0" xfId="11" applyFont="1" applyAlignment="1" applyProtection="1">
      <alignment horizontal="right"/>
      <protection locked="0"/>
    </xf>
    <xf numFmtId="38" fontId="7" fillId="0" borderId="0" xfId="11" applyFont="1" applyProtection="1">
      <alignment vertical="center"/>
      <protection locked="0"/>
    </xf>
    <xf numFmtId="38" fontId="28" fillId="0" borderId="0" xfId="11" applyFont="1" applyAlignment="1" applyProtection="1">
      <alignment horizontal="right" vertical="center"/>
      <protection locked="0"/>
    </xf>
    <xf numFmtId="38" fontId="28" fillId="0" borderId="0" xfId="11" applyFont="1" applyAlignment="1" applyProtection="1">
      <alignment horizontal="center" vertical="center"/>
      <protection locked="0"/>
    </xf>
    <xf numFmtId="38" fontId="7" fillId="0" borderId="0" xfId="11" applyFont="1" applyFill="1" applyProtection="1">
      <alignment vertical="center"/>
      <protection locked="0"/>
    </xf>
    <xf numFmtId="38" fontId="7" fillId="0" borderId="0" xfId="11" applyFont="1" applyAlignment="1" applyProtection="1">
      <alignment horizontal="right" vertical="center"/>
      <protection locked="0"/>
    </xf>
    <xf numFmtId="38" fontId="7" fillId="0" borderId="0" xfId="11" applyFont="1" applyAlignment="1" applyProtection="1">
      <alignment vertical="center"/>
      <protection locked="0"/>
    </xf>
    <xf numFmtId="38" fontId="7" fillId="0" borderId="0" xfId="11" applyFont="1" applyAlignment="1" applyProtection="1">
      <alignment vertical="center" wrapText="1"/>
      <protection locked="0"/>
    </xf>
    <xf numFmtId="38" fontId="7" fillId="0" borderId="0" xfId="11" applyFont="1" applyFill="1" applyAlignment="1" applyProtection="1">
      <alignment vertical="center" wrapText="1"/>
      <protection locked="0"/>
    </xf>
    <xf numFmtId="38" fontId="7" fillId="0" borderId="0" xfId="11" applyFont="1" applyAlignment="1" applyProtection="1">
      <alignment horizontal="left" vertical="center"/>
      <protection locked="0"/>
    </xf>
    <xf numFmtId="38" fontId="12" fillId="0" borderId="20" xfId="11" applyFont="1" applyBorder="1" applyProtection="1">
      <alignment vertical="center"/>
    </xf>
    <xf numFmtId="38" fontId="8" fillId="0" borderId="35" xfId="11" applyFont="1" applyBorder="1" applyAlignment="1" applyProtection="1">
      <alignment vertical="center" shrinkToFit="1"/>
    </xf>
    <xf numFmtId="38" fontId="25" fillId="0" borderId="34" xfId="11" applyFont="1" applyBorder="1" applyAlignment="1" applyProtection="1">
      <alignment vertical="center" shrinkToFit="1"/>
    </xf>
    <xf numFmtId="38" fontId="12" fillId="0" borderId="36" xfId="11" applyFont="1" applyBorder="1" applyProtection="1">
      <alignment vertical="center"/>
    </xf>
    <xf numFmtId="38" fontId="8" fillId="0" borderId="27" xfId="11" applyFont="1" applyBorder="1" applyAlignment="1" applyProtection="1">
      <alignment vertical="center" shrinkToFit="1"/>
    </xf>
    <xf numFmtId="38" fontId="25" fillId="0" borderId="26" xfId="11" applyFont="1" applyBorder="1" applyAlignment="1" applyProtection="1">
      <alignment vertical="center" shrinkToFit="1"/>
    </xf>
    <xf numFmtId="38" fontId="12" fillId="0" borderId="18" xfId="11" applyFont="1" applyBorder="1" applyProtection="1">
      <alignment vertical="center"/>
    </xf>
    <xf numFmtId="38" fontId="26" fillId="0" borderId="26" xfId="11" applyFont="1" applyBorder="1" applyProtection="1">
      <alignment vertical="center"/>
    </xf>
    <xf numFmtId="38" fontId="26" fillId="0" borderId="27" xfId="11" applyFont="1" applyBorder="1" applyProtection="1">
      <alignment vertical="center"/>
    </xf>
    <xf numFmtId="38" fontId="26" fillId="0" borderId="31" xfId="11" applyFont="1" applyBorder="1" applyProtection="1">
      <alignment vertical="center"/>
    </xf>
    <xf numFmtId="38" fontId="12" fillId="0" borderId="23" xfId="11" applyFont="1" applyBorder="1" applyAlignment="1" applyProtection="1">
      <alignment horizontal="right" vertical="center"/>
    </xf>
    <xf numFmtId="38" fontId="12" fillId="0" borderId="13" xfId="11" applyFont="1" applyFill="1" applyBorder="1" applyAlignment="1" applyProtection="1">
      <alignment horizontal="right" vertical="center" wrapText="1"/>
    </xf>
    <xf numFmtId="38" fontId="12" fillId="0" borderId="23" xfId="11" applyFont="1" applyFill="1" applyBorder="1" applyAlignment="1" applyProtection="1">
      <alignment horizontal="right" vertical="center" wrapText="1"/>
    </xf>
    <xf numFmtId="38" fontId="12" fillId="0" borderId="13" xfId="11" applyFont="1" applyFill="1" applyBorder="1" applyAlignment="1" applyProtection="1">
      <alignment vertical="center"/>
    </xf>
    <xf numFmtId="38" fontId="12" fillId="0" borderId="23" xfId="11" applyFont="1" applyBorder="1" applyAlignment="1" applyProtection="1">
      <alignment vertical="center"/>
    </xf>
    <xf numFmtId="38" fontId="12" fillId="0" borderId="21" xfId="11" applyFont="1" applyBorder="1" applyAlignment="1" applyProtection="1">
      <alignment horizontal="right" vertical="center"/>
    </xf>
    <xf numFmtId="38" fontId="12" fillId="0" borderId="21" xfId="11" applyFont="1" applyFill="1" applyBorder="1" applyAlignment="1" applyProtection="1">
      <alignment horizontal="right" vertical="center" wrapText="1"/>
    </xf>
    <xf numFmtId="38" fontId="12" fillId="0" borderId="21" xfId="11" applyFont="1" applyFill="1" applyBorder="1" applyAlignment="1" applyProtection="1">
      <alignment vertical="center"/>
    </xf>
    <xf numFmtId="38" fontId="12" fillId="0" borderId="21" xfId="11" applyFont="1" applyBorder="1" applyAlignment="1" applyProtection="1">
      <alignment vertical="center"/>
    </xf>
    <xf numFmtId="38" fontId="12" fillId="0" borderId="42" xfId="11" applyFont="1" applyFill="1" applyBorder="1" applyAlignment="1" applyProtection="1">
      <alignment horizontal="right" vertical="center" wrapText="1"/>
    </xf>
    <xf numFmtId="38" fontId="12" fillId="0" borderId="42" xfId="11" applyFont="1" applyFill="1" applyBorder="1" applyAlignment="1" applyProtection="1">
      <alignment vertical="center"/>
    </xf>
    <xf numFmtId="38" fontId="12" fillId="0" borderId="19" xfId="11" applyFont="1" applyBorder="1" applyAlignment="1" applyProtection="1">
      <alignment vertical="center"/>
    </xf>
    <xf numFmtId="38" fontId="12" fillId="0" borderId="16" xfId="11" applyFont="1" applyBorder="1" applyAlignment="1" applyProtection="1">
      <alignment horizontal="right" vertical="center"/>
    </xf>
    <xf numFmtId="38" fontId="26" fillId="0" borderId="15" xfId="11" applyFont="1" applyBorder="1" applyProtection="1">
      <alignment vertical="center"/>
    </xf>
    <xf numFmtId="38" fontId="26" fillId="0" borderId="14" xfId="11" applyFont="1" applyBorder="1" applyProtection="1">
      <alignment vertical="center"/>
    </xf>
    <xf numFmtId="38" fontId="12" fillId="0" borderId="12" xfId="11" applyFont="1" applyBorder="1" applyProtection="1">
      <alignment vertical="center"/>
    </xf>
    <xf numFmtId="38" fontId="8" fillId="0" borderId="13" xfId="11" applyFont="1" applyBorder="1" applyAlignment="1" applyProtection="1">
      <alignment horizontal="right" vertical="center"/>
    </xf>
    <xf numFmtId="38" fontId="8" fillId="0" borderId="12" xfId="11" applyFont="1" applyBorder="1" applyAlignment="1" applyProtection="1">
      <alignment horizontal="right" vertical="center"/>
    </xf>
    <xf numFmtId="38" fontId="8" fillId="0" borderId="12" xfId="11" applyFont="1" applyFill="1" applyBorder="1" applyAlignment="1" applyProtection="1">
      <alignment horizontal="right" vertical="center"/>
    </xf>
    <xf numFmtId="38" fontId="12" fillId="0" borderId="11" xfId="11" applyFont="1" applyFill="1" applyBorder="1" applyAlignment="1" applyProtection="1">
      <alignment horizontal="center" vertical="center"/>
    </xf>
    <xf numFmtId="38" fontId="12" fillId="0" borderId="10" xfId="11" applyFont="1" applyFill="1" applyBorder="1" applyAlignment="1" applyProtection="1">
      <alignment horizontal="center" vertical="center"/>
    </xf>
    <xf numFmtId="38" fontId="8" fillId="0" borderId="9" xfId="11" applyFont="1" applyBorder="1" applyAlignment="1" applyProtection="1">
      <alignment horizontal="center" vertical="center"/>
    </xf>
    <xf numFmtId="38" fontId="8" fillId="0" borderId="64" xfId="11" applyFont="1" applyBorder="1" applyProtection="1">
      <alignment vertical="center"/>
    </xf>
    <xf numFmtId="38" fontId="8" fillId="0" borderId="15" xfId="11" applyFont="1" applyBorder="1" applyProtection="1">
      <alignment vertical="center"/>
    </xf>
    <xf numFmtId="38" fontId="8" fillId="0" borderId="10" xfId="11" applyFont="1" applyBorder="1" applyAlignment="1" applyProtection="1">
      <alignment vertical="center" wrapText="1"/>
    </xf>
    <xf numFmtId="38" fontId="12" fillId="0" borderId="7" xfId="11" applyFont="1" applyBorder="1" applyProtection="1">
      <alignment vertical="center"/>
    </xf>
    <xf numFmtId="38" fontId="26" fillId="0" borderId="6" xfId="11" applyFont="1" applyBorder="1" applyProtection="1">
      <alignment vertical="center"/>
    </xf>
    <xf numFmtId="38" fontId="26" fillId="0" borderId="5" xfId="11" applyFont="1" applyBorder="1" applyProtection="1">
      <alignment vertical="center"/>
    </xf>
    <xf numFmtId="38" fontId="12" fillId="0" borderId="4" xfId="11" applyFont="1" applyBorder="1" applyAlignment="1" applyProtection="1">
      <alignment horizontal="right" vertical="center"/>
    </xf>
    <xf numFmtId="38" fontId="12" fillId="0" borderId="4" xfId="11" applyFont="1" applyFill="1" applyBorder="1" applyProtection="1">
      <alignment vertical="center"/>
    </xf>
    <xf numFmtId="38" fontId="12" fillId="0" borderId="3" xfId="11" applyFont="1" applyFill="1" applyBorder="1" applyAlignment="1" applyProtection="1">
      <alignment horizontal="center" vertical="center"/>
    </xf>
    <xf numFmtId="38" fontId="12" fillId="0" borderId="2" xfId="11" applyFont="1" applyFill="1" applyBorder="1" applyAlignment="1" applyProtection="1">
      <alignment horizontal="center" vertical="center"/>
    </xf>
    <xf numFmtId="38" fontId="8" fillId="0" borderId="1" xfId="11" applyFont="1" applyBorder="1" applyAlignment="1" applyProtection="1">
      <alignment horizontal="center" vertical="center"/>
    </xf>
    <xf numFmtId="38" fontId="8" fillId="0" borderId="65" xfId="11" applyFont="1" applyBorder="1" applyProtection="1">
      <alignment vertical="center"/>
    </xf>
    <xf numFmtId="38" fontId="8" fillId="0" borderId="6" xfId="11" applyFont="1" applyBorder="1" applyProtection="1">
      <alignment vertical="center"/>
    </xf>
    <xf numFmtId="38" fontId="8" fillId="0" borderId="2" xfId="11" applyFont="1" applyBorder="1" applyAlignment="1" applyProtection="1">
      <alignment vertical="center" wrapText="1"/>
    </xf>
    <xf numFmtId="38" fontId="26" fillId="0" borderId="57" xfId="11" applyFont="1" applyBorder="1" applyProtection="1">
      <alignment vertical="center"/>
    </xf>
    <xf numFmtId="38" fontId="8" fillId="0" borderId="64" xfId="11" applyFont="1" applyBorder="1" applyAlignment="1" applyProtection="1">
      <alignment horizontal="center" vertical="center"/>
    </xf>
    <xf numFmtId="38" fontId="8" fillId="0" borderId="15" xfId="11" applyFont="1" applyBorder="1" applyAlignment="1" applyProtection="1">
      <alignment horizontal="center" vertical="center"/>
    </xf>
    <xf numFmtId="38" fontId="8" fillId="0" borderId="69" xfId="11" applyFont="1" applyBorder="1" applyAlignment="1" applyProtection="1">
      <alignment horizontal="center" vertical="center"/>
    </xf>
    <xf numFmtId="38" fontId="26" fillId="0" borderId="58" xfId="11" applyFont="1" applyBorder="1" applyProtection="1">
      <alignment vertical="center"/>
    </xf>
    <xf numFmtId="38" fontId="8" fillId="0" borderId="65" xfId="11" applyFont="1" applyBorder="1" applyAlignment="1" applyProtection="1">
      <alignment horizontal="center" vertical="center"/>
    </xf>
    <xf numFmtId="38" fontId="8" fillId="0" borderId="6" xfId="11" applyFont="1" applyBorder="1" applyAlignment="1" applyProtection="1">
      <alignment horizontal="center" vertical="center"/>
    </xf>
    <xf numFmtId="38" fontId="8" fillId="0" borderId="70" xfId="11" applyFont="1" applyBorder="1" applyAlignment="1" applyProtection="1">
      <alignment horizontal="center" vertical="center"/>
    </xf>
    <xf numFmtId="38" fontId="26" fillId="0" borderId="11" xfId="11" applyFont="1" applyBorder="1" applyProtection="1">
      <alignment vertical="center"/>
    </xf>
    <xf numFmtId="38" fontId="26" fillId="0" borderId="3" xfId="11" applyFont="1" applyBorder="1" applyProtection="1">
      <alignment vertical="center"/>
    </xf>
    <xf numFmtId="38" fontId="12" fillId="0" borderId="0" xfId="11" applyFont="1" applyAlignment="1" applyProtection="1">
      <alignment vertical="center" shrinkToFit="1"/>
      <protection locked="0"/>
    </xf>
    <xf numFmtId="38" fontId="11" fillId="0" borderId="0" xfId="11" applyFont="1" applyAlignment="1" applyProtection="1">
      <alignment horizontal="left" vertical="center" shrinkToFit="1"/>
      <protection locked="0"/>
    </xf>
    <xf numFmtId="38" fontId="9" fillId="0" borderId="0" xfId="11" applyFont="1" applyProtection="1">
      <alignment vertical="center"/>
      <protection locked="0"/>
    </xf>
    <xf numFmtId="38" fontId="8" fillId="0" borderId="21" xfId="11" applyFont="1" applyBorder="1" applyAlignment="1" applyProtection="1">
      <alignment horizontal="center" vertical="center" wrapText="1"/>
      <protection locked="0"/>
    </xf>
    <xf numFmtId="38" fontId="8" fillId="0" borderId="21" xfId="11" applyFont="1" applyBorder="1" applyAlignment="1" applyProtection="1">
      <alignment horizontal="center" vertical="center"/>
      <protection locked="0"/>
    </xf>
    <xf numFmtId="38" fontId="8" fillId="0" borderId="48" xfId="11" applyFont="1" applyBorder="1" applyAlignment="1" applyProtection="1">
      <alignment horizontal="center" vertical="center"/>
      <protection locked="0"/>
    </xf>
    <xf numFmtId="38" fontId="8" fillId="0" borderId="47" xfId="11" applyFont="1" applyBorder="1" applyAlignment="1" applyProtection="1">
      <alignment horizontal="center" vertical="center" wrapText="1"/>
      <protection locked="0"/>
    </xf>
    <xf numFmtId="38" fontId="20" fillId="0" borderId="21" xfId="11" applyFont="1" applyBorder="1" applyAlignment="1" applyProtection="1">
      <alignment horizontal="center" vertical="center" wrapText="1"/>
      <protection locked="0"/>
    </xf>
    <xf numFmtId="38" fontId="8" fillId="0" borderId="21" xfId="11" applyFont="1" applyBorder="1" applyAlignment="1" applyProtection="1">
      <alignment horizontal="right" vertical="center" wrapText="1"/>
      <protection locked="0"/>
    </xf>
    <xf numFmtId="38" fontId="8" fillId="0" borderId="21" xfId="11" applyFont="1" applyBorder="1" applyAlignment="1" applyProtection="1">
      <alignment horizontal="right" vertical="center"/>
      <protection locked="0"/>
    </xf>
    <xf numFmtId="38" fontId="8" fillId="0" borderId="48" xfId="11" applyFont="1" applyBorder="1" applyAlignment="1" applyProtection="1">
      <alignment horizontal="right" vertical="center"/>
      <protection locked="0"/>
    </xf>
    <xf numFmtId="38" fontId="8" fillId="0" borderId="21" xfId="11" applyFont="1" applyBorder="1" applyProtection="1">
      <alignment vertical="center"/>
      <protection locked="0"/>
    </xf>
    <xf numFmtId="38" fontId="8" fillId="2" borderId="21" xfId="11" applyFont="1" applyFill="1" applyBorder="1" applyProtection="1">
      <alignment vertical="center"/>
      <protection locked="0"/>
    </xf>
    <xf numFmtId="38" fontId="8" fillId="2" borderId="48" xfId="11" applyFont="1" applyFill="1" applyBorder="1" applyProtection="1">
      <alignment vertical="center"/>
      <protection locked="0"/>
    </xf>
    <xf numFmtId="38" fontId="8" fillId="2" borderId="47" xfId="11" applyFont="1" applyFill="1" applyBorder="1" applyProtection="1">
      <alignment vertical="center"/>
      <protection locked="0"/>
    </xf>
    <xf numFmtId="38" fontId="8" fillId="0" borderId="47" xfId="11" applyFont="1" applyBorder="1" applyProtection="1">
      <alignment vertical="center"/>
      <protection locked="0"/>
    </xf>
    <xf numFmtId="38" fontId="8" fillId="2" borderId="37" xfId="11" applyFont="1" applyFill="1" applyBorder="1" applyProtection="1">
      <alignment vertical="center"/>
      <protection locked="0"/>
    </xf>
    <xf numFmtId="38" fontId="8" fillId="2" borderId="46" xfId="11" applyFont="1" applyFill="1" applyBorder="1" applyProtection="1">
      <alignment vertical="center"/>
      <protection locked="0"/>
    </xf>
    <xf numFmtId="38" fontId="8" fillId="2" borderId="45" xfId="11" applyFont="1" applyFill="1" applyBorder="1" applyProtection="1">
      <alignment vertical="center"/>
      <protection locked="0"/>
    </xf>
    <xf numFmtId="38" fontId="7" fillId="0" borderId="0" xfId="11" applyFont="1" applyFill="1" applyBorder="1" applyAlignment="1" applyProtection="1">
      <alignment vertical="center"/>
      <protection locked="0"/>
    </xf>
    <xf numFmtId="38" fontId="7" fillId="0" borderId="0" xfId="11" applyFont="1" applyAlignment="1" applyProtection="1">
      <alignment horizontal="center" vertical="center"/>
      <protection locked="0"/>
    </xf>
    <xf numFmtId="38" fontId="7" fillId="0" borderId="0" xfId="11" applyFont="1" applyFill="1" applyBorder="1" applyProtection="1">
      <alignment vertical="center"/>
      <protection locked="0"/>
    </xf>
    <xf numFmtId="38" fontId="8" fillId="0" borderId="0" xfId="11" applyFont="1" applyFill="1" applyBorder="1" applyProtection="1">
      <alignment vertical="center"/>
      <protection locked="0"/>
    </xf>
    <xf numFmtId="38" fontId="8" fillId="0" borderId="0" xfId="11" applyFont="1" applyAlignment="1" applyProtection="1">
      <alignment vertical="center" wrapText="1"/>
      <protection locked="0"/>
    </xf>
    <xf numFmtId="38" fontId="10" fillId="0" borderId="0" xfId="11" applyFont="1" applyAlignment="1" applyProtection="1">
      <alignment horizontal="center" vertical="center" wrapText="1"/>
      <protection locked="0"/>
    </xf>
    <xf numFmtId="38" fontId="10" fillId="0" borderId="0" xfId="11" applyFont="1" applyAlignment="1" applyProtection="1">
      <alignment horizontal="center" vertical="center"/>
      <protection locked="0"/>
    </xf>
    <xf numFmtId="38" fontId="19" fillId="0" borderId="21" xfId="11" applyFont="1" applyBorder="1" applyAlignment="1" applyProtection="1">
      <alignment horizontal="center" vertical="center" wrapText="1"/>
      <protection locked="0"/>
    </xf>
    <xf numFmtId="38" fontId="8" fillId="0" borderId="21" xfId="11" applyFont="1" applyBorder="1" applyProtection="1">
      <alignment vertical="center"/>
    </xf>
    <xf numFmtId="38" fontId="8" fillId="0" borderId="47" xfId="11" applyFont="1" applyBorder="1" applyProtection="1">
      <alignment vertical="center"/>
    </xf>
    <xf numFmtId="38" fontId="8" fillId="0" borderId="44" xfId="11" applyFont="1" applyBorder="1" applyAlignment="1" applyProtection="1">
      <alignment horizontal="right" vertical="top" wrapText="1"/>
    </xf>
    <xf numFmtId="38" fontId="8" fillId="0" borderId="43" xfId="11" applyFont="1" applyBorder="1" applyAlignment="1" applyProtection="1">
      <alignment horizontal="center" vertical="top" wrapText="1"/>
    </xf>
    <xf numFmtId="38" fontId="8" fillId="0" borderId="43" xfId="11" applyFont="1" applyBorder="1" applyAlignment="1" applyProtection="1">
      <alignment horizontal="center" vertical="center"/>
    </xf>
    <xf numFmtId="38" fontId="8" fillId="0" borderId="44" xfId="11" applyFont="1" applyBorder="1" applyAlignment="1" applyProtection="1">
      <alignment horizontal="right" vertical="center"/>
    </xf>
    <xf numFmtId="38" fontId="8" fillId="0" borderId="42" xfId="11" applyFont="1" applyFill="1" applyBorder="1" applyAlignment="1" applyProtection="1">
      <alignment vertical="center" wrapText="1"/>
    </xf>
    <xf numFmtId="38" fontId="8" fillId="0" borderId="41" xfId="11" applyFont="1" applyBorder="1" applyAlignment="1" applyProtection="1">
      <alignment horizontal="center" vertical="top" wrapText="1"/>
    </xf>
    <xf numFmtId="38" fontId="8" fillId="0" borderId="41" xfId="11" applyFont="1" applyBorder="1" applyAlignment="1" applyProtection="1">
      <alignment horizontal="center" vertical="center"/>
    </xf>
    <xf numFmtId="38" fontId="8" fillId="0" borderId="42" xfId="11" applyFont="1" applyFill="1" applyBorder="1" applyProtection="1">
      <alignment vertical="center"/>
    </xf>
  </cellXfs>
  <cellStyles count="12">
    <cellStyle name="桁区切り" xfId="11" builtinId="6"/>
    <cellStyle name="桁区切り 2" xfId="5"/>
    <cellStyle name="桁区切り 5" xfId="2"/>
    <cellStyle name="桁区切り 6" xfId="7"/>
    <cellStyle name="標準" xfId="0" builtinId="0"/>
    <cellStyle name="標準 10" xfId="10"/>
    <cellStyle name="標準 12" xfId="8"/>
    <cellStyle name="標準 13" xfId="3"/>
    <cellStyle name="標準 2 2 3" xfId="1"/>
    <cellStyle name="標準 2 3" xfId="4"/>
    <cellStyle name="標準 27" xfId="6"/>
    <cellStyle name="標準 7"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881062</xdr:colOff>
      <xdr:row>16</xdr:row>
      <xdr:rowOff>59532</xdr:rowOff>
    </xdr:from>
    <xdr:to>
      <xdr:col>13</xdr:col>
      <xdr:colOff>95250</xdr:colOff>
      <xdr:row>23</xdr:row>
      <xdr:rowOff>142875</xdr:rowOff>
    </xdr:to>
    <xdr:sp macro="" textlink="">
      <xdr:nvSpPr>
        <xdr:cNvPr id="3" name="正方形/長方形 2">
          <a:extLst>
            <a:ext uri="{FF2B5EF4-FFF2-40B4-BE49-F238E27FC236}">
              <a16:creationId xmlns:a16="http://schemas.microsoft.com/office/drawing/2014/main" id="{5CECAE51-C350-4F57-81F4-F3346875086E}"/>
            </a:ext>
          </a:extLst>
        </xdr:cNvPr>
        <xdr:cNvSpPr/>
      </xdr:nvSpPr>
      <xdr:spPr>
        <a:xfrm>
          <a:off x="7286625" y="8870157"/>
          <a:ext cx="8167688" cy="1250156"/>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baseline="0">
              <a:solidFill>
                <a:schemeClr val="tx1"/>
              </a:solidFill>
            </a:rPr>
            <a:t>別紙２－１はすべて自動計算ですので「別紙２－２」もしくは「別紙２－３」に入力をお願いします。</a:t>
          </a:r>
          <a:endParaRPr kumimoji="1" lang="en-US" altLang="ja-JP" sz="1800" b="1" baseline="0">
            <a:solidFill>
              <a:schemeClr val="tx1"/>
            </a:solidFill>
          </a:endParaRPr>
        </a:p>
        <a:p>
          <a:pPr algn="l"/>
          <a:endParaRPr kumimoji="1" lang="en-US" altLang="ja-JP" sz="1800" b="1" baseline="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932656</xdr:colOff>
      <xdr:row>5</xdr:row>
      <xdr:rowOff>15875</xdr:rowOff>
    </xdr:from>
    <xdr:to>
      <xdr:col>19</xdr:col>
      <xdr:colOff>3969</xdr:colOff>
      <xdr:row>12</xdr:row>
      <xdr:rowOff>226218</xdr:rowOff>
    </xdr:to>
    <xdr:sp macro="" textlink="">
      <xdr:nvSpPr>
        <xdr:cNvPr id="2" name="正方形/長方形 1">
          <a:extLst>
            <a:ext uri="{FF2B5EF4-FFF2-40B4-BE49-F238E27FC236}">
              <a16:creationId xmlns:a16="http://schemas.microsoft.com/office/drawing/2014/main" id="{8DE0BC80-E3ED-4FE6-A812-ABBCD50C9F32}"/>
            </a:ext>
          </a:extLst>
        </xdr:cNvPr>
        <xdr:cNvSpPr/>
      </xdr:nvSpPr>
      <xdr:spPr>
        <a:xfrm>
          <a:off x="12969875" y="1408906"/>
          <a:ext cx="8262938" cy="1686718"/>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baseline="0">
              <a:solidFill>
                <a:srgbClr val="FFFF00"/>
              </a:solidFill>
            </a:rPr>
            <a:t>黄色</a:t>
          </a:r>
          <a:r>
            <a:rPr kumimoji="1" lang="ja-JP" altLang="en-US" sz="2400" b="1" baseline="0">
              <a:solidFill>
                <a:schemeClr val="tx1"/>
              </a:solidFill>
            </a:rPr>
            <a:t>で塗りつぶされた部分のみ記入してください</a:t>
          </a:r>
          <a:endParaRPr kumimoji="1" lang="en-US" altLang="ja-JP" sz="2400" b="1" baseline="0">
            <a:solidFill>
              <a:schemeClr val="tx1"/>
            </a:solidFill>
          </a:endParaRPr>
        </a:p>
        <a:p>
          <a:pPr algn="l"/>
          <a:r>
            <a:rPr kumimoji="1" lang="ja-JP" altLang="en-US" sz="2400" b="1" baseline="0">
              <a:solidFill>
                <a:schemeClr val="tx1"/>
              </a:solidFill>
            </a:rPr>
            <a:t>（</a:t>
          </a:r>
          <a:r>
            <a:rPr kumimoji="1" lang="en-US" altLang="ja-JP" sz="2400" b="1" baseline="0">
              <a:solidFill>
                <a:schemeClr val="tx1"/>
              </a:solidFill>
            </a:rPr>
            <a:t>※</a:t>
          </a:r>
          <a:r>
            <a:rPr kumimoji="1" lang="ja-JP" altLang="en-US" sz="2400" b="1" baseline="0">
              <a:solidFill>
                <a:schemeClr val="tx1"/>
              </a:solidFill>
            </a:rPr>
            <a:t>白で塗りつぶしている部分は数式が入っています</a:t>
          </a:r>
          <a:r>
            <a:rPr kumimoji="1" lang="ja-JP" altLang="en-US" sz="1800" b="1" baseline="0">
              <a:solidFill>
                <a:schemeClr val="tx1"/>
              </a:solidFill>
            </a:rPr>
            <a:t>）</a:t>
          </a:r>
          <a:endParaRPr kumimoji="1" lang="en-US" altLang="ja-JP" sz="1800" b="1" baseline="0">
            <a:solidFill>
              <a:schemeClr val="tx1"/>
            </a:solidFill>
          </a:endParaRPr>
        </a:p>
      </xdr:txBody>
    </xdr:sp>
    <xdr:clientData/>
  </xdr:twoCellAnchor>
  <xdr:twoCellAnchor>
    <xdr:from>
      <xdr:col>13</xdr:col>
      <xdr:colOff>242455</xdr:colOff>
      <xdr:row>68</xdr:row>
      <xdr:rowOff>34636</xdr:rowOff>
    </xdr:from>
    <xdr:to>
      <xdr:col>23</xdr:col>
      <xdr:colOff>2321873</xdr:colOff>
      <xdr:row>76</xdr:row>
      <xdr:rowOff>180605</xdr:rowOff>
    </xdr:to>
    <xdr:sp macro="" textlink="">
      <xdr:nvSpPr>
        <xdr:cNvPr id="3" name="テキスト ボックス 2"/>
        <xdr:cNvSpPr txBox="1"/>
      </xdr:nvSpPr>
      <xdr:spPr>
        <a:xfrm>
          <a:off x="13490864" y="29440909"/>
          <a:ext cx="12349100" cy="208560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１ 「児童福祉法に基づく指定通所支援の事業等の人員、設備及び運営に関する基準」</a:t>
          </a:r>
          <a:br>
            <a:rPr kumimoji="1" lang="ja-JP" altLang="en-US" sz="1400">
              <a:latin typeface="ＭＳ ゴシック" panose="020B0609070205080204" pitchFamily="49" charset="-128"/>
              <a:ea typeface="ＭＳ ゴシック" panose="020B0609070205080204" pitchFamily="49" charset="-128"/>
            </a:rPr>
          </a:br>
          <a:r>
            <a:rPr kumimoji="1" lang="ja-JP" altLang="en-US" sz="1400">
              <a:latin typeface="ＭＳ ゴシック" panose="020B0609070205080204" pitchFamily="49" charset="-128"/>
              <a:ea typeface="ＭＳ ゴシック" panose="020B0609070205080204" pitchFamily="49" charset="-128"/>
            </a:rPr>
            <a:t>（平成二十四年厚生労働省令第十五号）（抄）</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（自動車を運行する場合の所在の確認）</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　第四十条の三</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２　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前項に定める所在の確認（障害児の降車の際に限る。）を行わなければならない。 </a:t>
          </a:r>
        </a:p>
      </xdr:txBody>
    </xdr:sp>
    <xdr:clientData/>
  </xdr:twoCellAnchor>
  <xdr:twoCellAnchor>
    <xdr:from>
      <xdr:col>13</xdr:col>
      <xdr:colOff>259773</xdr:colOff>
      <xdr:row>77</xdr:row>
      <xdr:rowOff>190499</xdr:rowOff>
    </xdr:from>
    <xdr:to>
      <xdr:col>23</xdr:col>
      <xdr:colOff>2329666</xdr:colOff>
      <xdr:row>87</xdr:row>
      <xdr:rowOff>136070</xdr:rowOff>
    </xdr:to>
    <xdr:sp macro="" textlink="">
      <xdr:nvSpPr>
        <xdr:cNvPr id="4" name="テキスト ボックス 3"/>
        <xdr:cNvSpPr txBox="1"/>
      </xdr:nvSpPr>
      <xdr:spPr>
        <a:xfrm>
          <a:off x="13508182" y="31778863"/>
          <a:ext cx="12339575" cy="2370116"/>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２ 「児童福祉施設の設備及び運営に関する基準等の一部を改正する省令について（通知）」（令和４年</a:t>
          </a:r>
          <a:r>
            <a:rPr kumimoji="1" lang="en-US" altLang="ja-JP" sz="1400">
              <a:latin typeface="ＭＳ ゴシック" panose="020B0609070205080204" pitchFamily="49" charset="-128"/>
              <a:ea typeface="ＭＳ ゴシック" panose="020B0609070205080204" pitchFamily="49" charset="-128"/>
            </a:rPr>
            <a:t>12</a:t>
          </a:r>
          <a:r>
            <a:rPr kumimoji="1" lang="ja-JP" altLang="en-US" sz="1400">
              <a:latin typeface="ＭＳ ゴシック" panose="020B0609070205080204" pitchFamily="49" charset="-128"/>
              <a:ea typeface="ＭＳ ゴシック" panose="020B0609070205080204" pitchFamily="49" charset="-128"/>
            </a:rPr>
            <a:t>月</a:t>
          </a:r>
          <a:r>
            <a:rPr kumimoji="1" lang="en-US" altLang="ja-JP" sz="1400">
              <a:latin typeface="ＭＳ ゴシック" panose="020B0609070205080204" pitchFamily="49" charset="-128"/>
              <a:ea typeface="ＭＳ ゴシック" panose="020B0609070205080204" pitchFamily="49" charset="-128"/>
            </a:rPr>
            <a:t>28</a:t>
          </a:r>
          <a:r>
            <a:rPr kumimoji="1" lang="ja-JP" altLang="en-US" sz="1400">
              <a:latin typeface="ＭＳ ゴシック" panose="020B0609070205080204" pitchFamily="49" charset="-128"/>
              <a:ea typeface="ＭＳ ゴシック" panose="020B0609070205080204" pitchFamily="49" charset="-128"/>
            </a:rPr>
            <a:t>日）より一部抜粋 　</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 第三　留意事項</a:t>
          </a:r>
          <a:br>
            <a:rPr kumimoji="1" lang="ja-JP" altLang="en-US" sz="1400">
              <a:latin typeface="ＭＳ ゴシック" panose="020B0609070205080204" pitchFamily="49" charset="-128"/>
              <a:ea typeface="ＭＳ ゴシック" panose="020B0609070205080204" pitchFamily="49" charset="-128"/>
            </a:rPr>
          </a:br>
          <a:r>
            <a:rPr kumimoji="1" lang="ja-JP" altLang="en-US" sz="1400">
              <a:latin typeface="ＭＳ ゴシック" panose="020B0609070205080204" pitchFamily="49" charset="-128"/>
              <a:ea typeface="ＭＳ ゴシック" panose="020B0609070205080204" pitchFamily="49" charset="-128"/>
            </a:rPr>
            <a:t>２　安全装置に係る義務付けの対象となる自動車</a:t>
          </a:r>
          <a:br>
            <a:rPr kumimoji="1" lang="ja-JP" altLang="en-US" sz="1400">
              <a:latin typeface="ＭＳ ゴシック" panose="020B0609070205080204" pitchFamily="49" charset="-128"/>
              <a:ea typeface="ＭＳ ゴシック" panose="020B0609070205080204" pitchFamily="49" charset="-128"/>
            </a:rPr>
          </a:br>
          <a:r>
            <a:rPr kumimoji="1" lang="ja-JP" altLang="en-US" sz="1400">
              <a:latin typeface="ＭＳ ゴシック" panose="020B0609070205080204" pitchFamily="49" charset="-128"/>
              <a:ea typeface="ＭＳ ゴシック" panose="020B0609070205080204" pitchFamily="49" charset="-128"/>
            </a:rPr>
            <a:t>　通園を目的とした自動車のうち、座席が２列以下の自動車を除く全ての自動車が原則として安全装置に係る義務付けの対象となる。</a:t>
          </a:r>
          <a:br>
            <a:rPr kumimoji="1" lang="ja-JP" altLang="en-US" sz="1400">
              <a:latin typeface="ＭＳ ゴシック" panose="020B0609070205080204" pitchFamily="49" charset="-128"/>
              <a:ea typeface="ＭＳ ゴシック" panose="020B0609070205080204" pitchFamily="49" charset="-128"/>
            </a:rPr>
          </a:br>
          <a:r>
            <a:rPr kumimoji="1" lang="ja-JP" altLang="en-US" sz="1400">
              <a:latin typeface="ＭＳ ゴシック" panose="020B0609070205080204" pitchFamily="49" charset="-128"/>
              <a:ea typeface="ＭＳ ゴシック" panose="020B0609070205080204" pitchFamily="49" charset="-128"/>
            </a:rPr>
            <a:t>　なお、座席が２列以下の自動車と同様に義務付けから除外される「その他利用の態様を勘案してこれと同程度に園児の見落としのおそれが少ないと認められるもの」については、例えば、座席が３列以上あるものの、園児が確実に３列目以降を使用できないように園児が確実に通過できない鍵付きの柵を車体に固着させて２列目までと３列目以降を隔絶することなどが考えられるが、安全装置が義務付けられる経緯・趣旨に鑑み、その判断は十分慎重に行うこと。</a:t>
          </a:r>
          <a:br>
            <a:rPr kumimoji="1" lang="ja-JP" altLang="en-US" sz="1400">
              <a:latin typeface="ＭＳ ゴシック" panose="020B0609070205080204" pitchFamily="49" charset="-128"/>
              <a:ea typeface="ＭＳ ゴシック" panose="020B0609070205080204" pitchFamily="49" charset="-128"/>
            </a:rPr>
          </a:br>
          <a:r>
            <a:rPr kumimoji="1" lang="ja-JP" altLang="en-US" sz="1400">
              <a:latin typeface="ＭＳ ゴシック" panose="020B0609070205080204" pitchFamily="49" charset="-128"/>
              <a:ea typeface="ＭＳ ゴシック" panose="020B0609070205080204" pitchFamily="49" charset="-128"/>
            </a:rPr>
            <a:t>（</a:t>
          </a:r>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）「座席」には、車椅子を使用する園児が当該車椅子に乗ったまま乗車するためのスペースを含む。 　 　 　 　 　 　 　 　 </a:t>
          </a:r>
        </a:p>
      </xdr:txBody>
    </xdr:sp>
    <xdr:clientData/>
  </xdr:twoCellAnchor>
  <xdr:twoCellAnchor>
    <xdr:from>
      <xdr:col>13</xdr:col>
      <xdr:colOff>259772</xdr:colOff>
      <xdr:row>88</xdr:row>
      <xdr:rowOff>155863</xdr:rowOff>
    </xdr:from>
    <xdr:to>
      <xdr:col>23</xdr:col>
      <xdr:colOff>2329665</xdr:colOff>
      <xdr:row>91</xdr:row>
      <xdr:rowOff>128649</xdr:rowOff>
    </xdr:to>
    <xdr:sp macro="" textlink="">
      <xdr:nvSpPr>
        <xdr:cNvPr id="5" name="テキスト ボックス 4"/>
        <xdr:cNvSpPr txBox="1"/>
      </xdr:nvSpPr>
      <xdr:spPr>
        <a:xfrm>
          <a:off x="13508181" y="34411227"/>
          <a:ext cx="12339575" cy="700149"/>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３ 送迎用バスの置き去り防止を支援する安全装置のガイドライン</a:t>
          </a:r>
          <a:br>
            <a:rPr kumimoji="1" lang="ja-JP" altLang="en-US" sz="1400">
              <a:latin typeface="ＭＳ ゴシック" panose="020B0609070205080204" pitchFamily="49" charset="-128"/>
              <a:ea typeface="ＭＳ ゴシック" panose="020B0609070205080204" pitchFamily="49" charset="-128"/>
            </a:rPr>
          </a:br>
          <a:r>
            <a:rPr kumimoji="1" lang="ja-JP" altLang="en-US" sz="1400">
              <a:latin typeface="ＭＳ ゴシック" panose="020B0609070205080204" pitchFamily="49" charset="-128"/>
              <a:ea typeface="ＭＳ ゴシック" panose="020B0609070205080204" pitchFamily="49" charset="-128"/>
            </a:rPr>
            <a:t>（</a:t>
          </a:r>
          <a:r>
            <a:rPr kumimoji="1" lang="en-US" altLang="ja-JP" sz="1400">
              <a:latin typeface="ＭＳ ゴシック" panose="020B0609070205080204" pitchFamily="49" charset="-128"/>
              <a:ea typeface="ＭＳ ゴシック" panose="020B0609070205080204" pitchFamily="49" charset="-128"/>
            </a:rPr>
            <a:t>https://www.mlit.go.jp/report/press/content/001579452.pdf</a:t>
          </a:r>
          <a:r>
            <a:rPr kumimoji="1" lang="ja-JP" altLang="en-US" sz="1400">
              <a:latin typeface="ＭＳ ゴシック" panose="020B0609070205080204" pitchFamily="49" charset="-128"/>
              <a:ea typeface="ＭＳ ゴシック" panose="020B0609070205080204" pitchFamily="49" charset="-128"/>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176893</xdr:colOff>
      <xdr:row>0</xdr:row>
      <xdr:rowOff>204107</xdr:rowOff>
    </xdr:from>
    <xdr:to>
      <xdr:col>30</xdr:col>
      <xdr:colOff>180295</xdr:colOff>
      <xdr:row>5</xdr:row>
      <xdr:rowOff>312965</xdr:rowOff>
    </xdr:to>
    <xdr:sp macro="" textlink="">
      <xdr:nvSpPr>
        <xdr:cNvPr id="2" name="正方形/長方形 1">
          <a:extLst>
            <a:ext uri="{FF2B5EF4-FFF2-40B4-BE49-F238E27FC236}">
              <a16:creationId xmlns:a16="http://schemas.microsoft.com/office/drawing/2014/main" id="{E9DC4454-3A14-4ADA-A969-0148C8D90142}"/>
            </a:ext>
          </a:extLst>
        </xdr:cNvPr>
        <xdr:cNvSpPr/>
      </xdr:nvSpPr>
      <xdr:spPr>
        <a:xfrm>
          <a:off x="18737036" y="204107"/>
          <a:ext cx="8167688" cy="1197429"/>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baseline="0">
              <a:solidFill>
                <a:srgbClr val="FFFF00"/>
              </a:solidFill>
            </a:rPr>
            <a:t>黄色</a:t>
          </a:r>
          <a:r>
            <a:rPr kumimoji="1" lang="ja-JP" altLang="en-US" sz="2400" b="1" baseline="0">
              <a:solidFill>
                <a:schemeClr val="tx1"/>
              </a:solidFill>
            </a:rPr>
            <a:t>で塗りつぶされた部分のみ記入してください</a:t>
          </a:r>
          <a:endParaRPr kumimoji="1" lang="en-US" altLang="ja-JP" sz="2400" b="1" baseline="0">
            <a:solidFill>
              <a:schemeClr val="tx1"/>
            </a:solidFill>
          </a:endParaRPr>
        </a:p>
        <a:p>
          <a:pPr algn="l"/>
          <a:r>
            <a:rPr kumimoji="1" lang="ja-JP" altLang="en-US" sz="2400" b="1" baseline="0">
              <a:solidFill>
                <a:schemeClr val="tx1"/>
              </a:solidFill>
            </a:rPr>
            <a:t>（</a:t>
          </a:r>
          <a:r>
            <a:rPr kumimoji="1" lang="en-US" altLang="ja-JP" sz="2400" b="1" baseline="0">
              <a:solidFill>
                <a:schemeClr val="tx1"/>
              </a:solidFill>
            </a:rPr>
            <a:t>※</a:t>
          </a:r>
          <a:r>
            <a:rPr kumimoji="1" lang="ja-JP" altLang="en-US" sz="2400" b="1" baseline="0">
              <a:solidFill>
                <a:schemeClr val="tx1"/>
              </a:solidFill>
            </a:rPr>
            <a:t>白で塗りつぶしている部分は数式が入っています</a:t>
          </a:r>
          <a:r>
            <a:rPr kumimoji="1" lang="ja-JP" altLang="en-US" sz="1800" b="1" baseline="0">
              <a:solidFill>
                <a:schemeClr val="tx1"/>
              </a:solidFill>
            </a:rPr>
            <a:t>）</a:t>
          </a:r>
          <a:endParaRPr kumimoji="1" lang="en-US" altLang="ja-JP" sz="1800" b="1" baseline="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14"/>
  <sheetViews>
    <sheetView showGridLines="0" tabSelected="1" view="pageBreakPreview" zoomScale="75" zoomScaleNormal="75" zoomScaleSheetLayoutView="75" workbookViewId="0">
      <selection activeCell="D20" sqref="D20"/>
    </sheetView>
  </sheetViews>
  <sheetFormatPr defaultColWidth="9" defaultRowHeight="13.5"/>
  <cols>
    <col min="1" max="1" width="4.875" style="6" customWidth="1"/>
    <col min="2" max="2" width="30.875" style="6" customWidth="1"/>
    <col min="3" max="12" width="16.125" style="6" customWidth="1"/>
    <col min="13" max="13" width="4.875" style="6" customWidth="1"/>
    <col min="14" max="16384" width="9" style="6"/>
  </cols>
  <sheetData>
    <row r="1" spans="1:12" ht="21">
      <c r="A1" s="29" t="s">
        <v>156</v>
      </c>
      <c r="B1" s="4"/>
      <c r="C1" s="5"/>
      <c r="D1" s="5"/>
      <c r="E1" s="5"/>
      <c r="F1" s="5"/>
      <c r="G1" s="5"/>
      <c r="H1" s="5"/>
      <c r="I1" s="5"/>
      <c r="J1" s="5"/>
    </row>
    <row r="2" spans="1:12" ht="17.25">
      <c r="B2" s="7"/>
      <c r="C2" s="7"/>
      <c r="D2" s="7"/>
      <c r="E2" s="7"/>
      <c r="F2" s="7"/>
      <c r="G2" s="7"/>
      <c r="H2" s="7"/>
      <c r="I2" s="7"/>
      <c r="J2" s="7"/>
      <c r="K2" s="17"/>
      <c r="L2" s="7"/>
    </row>
    <row r="3" spans="1:12" ht="17.25">
      <c r="B3" s="26"/>
      <c r="C3" s="26"/>
      <c r="D3" s="26"/>
      <c r="E3" s="26"/>
      <c r="F3" s="26"/>
      <c r="G3" s="26"/>
      <c r="H3" s="26"/>
      <c r="I3" s="8"/>
      <c r="J3" s="9"/>
      <c r="K3" s="18"/>
    </row>
    <row r="4" spans="1:12" ht="17.25">
      <c r="B4" s="9"/>
      <c r="C4" s="9"/>
      <c r="D4" s="9"/>
      <c r="E4" s="9"/>
      <c r="F4" s="9"/>
      <c r="G4" s="9"/>
      <c r="H4" s="9"/>
      <c r="I4" s="9"/>
      <c r="J4" s="9"/>
      <c r="K4" s="9"/>
      <c r="L4" s="9"/>
    </row>
    <row r="5" spans="1:12" ht="13.5" customHeight="1">
      <c r="B5" s="10"/>
      <c r="C5" s="10"/>
      <c r="D5" s="10"/>
      <c r="E5" s="10"/>
      <c r="F5" s="11"/>
      <c r="G5" s="11"/>
      <c r="H5" s="11"/>
      <c r="I5" s="11"/>
      <c r="J5" s="11"/>
      <c r="K5" s="19"/>
    </row>
    <row r="6" spans="1:12" ht="30.75" customHeight="1">
      <c r="B6" s="12"/>
      <c r="C6" s="12" t="s">
        <v>100</v>
      </c>
      <c r="D6" s="13" t="s">
        <v>99</v>
      </c>
      <c r="E6" s="12" t="s">
        <v>31</v>
      </c>
      <c r="F6" s="13" t="s">
        <v>98</v>
      </c>
      <c r="G6" s="13" t="s">
        <v>29</v>
      </c>
      <c r="H6" s="13" t="s">
        <v>97</v>
      </c>
      <c r="I6" s="13" t="s">
        <v>68</v>
      </c>
      <c r="J6" s="13" t="s">
        <v>96</v>
      </c>
      <c r="K6" s="13" t="s">
        <v>95</v>
      </c>
    </row>
    <row r="7" spans="1:12">
      <c r="B7" s="3"/>
      <c r="C7" s="3" t="s">
        <v>94</v>
      </c>
      <c r="D7" s="14" t="s">
        <v>93</v>
      </c>
      <c r="E7" s="14" t="s">
        <v>92</v>
      </c>
      <c r="F7" s="3" t="s">
        <v>91</v>
      </c>
      <c r="G7" s="3" t="s">
        <v>90</v>
      </c>
      <c r="H7" s="3" t="s">
        <v>89</v>
      </c>
      <c r="I7" s="3" t="s">
        <v>88</v>
      </c>
      <c r="J7" s="3" t="s">
        <v>87</v>
      </c>
      <c r="K7" s="3" t="s">
        <v>86</v>
      </c>
    </row>
    <row r="8" spans="1:12" ht="38.25" customHeight="1">
      <c r="B8" s="15" t="s">
        <v>85</v>
      </c>
      <c r="C8" s="1">
        <f>'別紙2-2　子ども安全安心対策（①間接補助）'!G34+'別紙2-2　子ども安全安心対策（①間接補助）'!G50+'別紙2-2　子ども安全安心対策（①間接補助）'!G66</f>
        <v>0</v>
      </c>
      <c r="D8" s="1">
        <f>'別紙2-2　子ども安全安心対策（①間接補助）'!H34+'別紙2-2　子ども安全安心対策（①間接補助）'!H50+'別紙2-2　子ども安全安心対策（①間接補助）'!H66</f>
        <v>0</v>
      </c>
      <c r="E8" s="1">
        <f>'別紙2-2　子ども安全安心対策（①間接補助）'!I34+'別紙2-2　子ども安全安心対策（①間接補助）'!I50+'別紙2-2　子ども安全安心対策（①間接補助）'!I66</f>
        <v>0</v>
      </c>
      <c r="F8" s="1">
        <f>'別紙2-2　子ども安全安心対策（①間接補助）'!J34+'別紙2-2　子ども安全安心対策（①間接補助）'!J50+'別紙2-2　子ども安全安心対策（①間接補助）'!J66</f>
        <v>0</v>
      </c>
      <c r="G8" s="1">
        <f>'別紙2-2　子ども安全安心対策（①間接補助）'!K34+'別紙2-2　子ども安全安心対策（①間接補助）'!K50+'別紙2-2　子ども安全安心対策（①間接補助）'!K66</f>
        <v>0</v>
      </c>
      <c r="H8" s="20"/>
      <c r="I8" s="1">
        <f>'別紙2-2　子ども安全安心対策（①間接補助）'!L34+'別紙2-2　子ども安全安心対策（①間接補助）'!L50+'別紙2-2　子ども安全安心対策（①間接補助）'!L66</f>
        <v>0</v>
      </c>
      <c r="J8" s="1">
        <f>'別紙2-2　子ども安全安心対策（①間接補助）'!M34+'別紙2-2　子ども安全安心対策（①間接補助）'!M50+'別紙2-2　子ども安全安心対策（①間接補助）'!M66</f>
        <v>0</v>
      </c>
      <c r="K8" s="1">
        <f>'別紙2-2　子ども安全安心対策（①間接補助）'!N34+'別紙2-2　子ども安全安心対策（①間接補助）'!N50+'別紙2-2　子ども安全安心対策（①間接補助）'!N66</f>
        <v>0</v>
      </c>
    </row>
    <row r="9" spans="1:12" ht="38.25" customHeight="1">
      <c r="B9" s="15" t="s">
        <v>84</v>
      </c>
      <c r="C9" s="21">
        <f>'別紙2-3　子ども安全安心対策（②・③間接補助）'!G35</f>
        <v>0</v>
      </c>
      <c r="D9" s="21">
        <f>'別紙2-3　子ども安全安心対策（②・③間接補助）'!H35</f>
        <v>0</v>
      </c>
      <c r="E9" s="21">
        <f>'別紙2-3　子ども安全安心対策（②・③間接補助）'!I35</f>
        <v>0</v>
      </c>
      <c r="F9" s="21">
        <f>'別紙2-3　子ども安全安心対策（②・③間接補助）'!J35</f>
        <v>0</v>
      </c>
      <c r="G9" s="21">
        <f>'別紙2-3　子ども安全安心対策（②・③間接補助）'!K35</f>
        <v>0</v>
      </c>
      <c r="H9" s="21">
        <f>'別紙2-3　子ども安全安心対策（②・③間接補助）'!L35</f>
        <v>0</v>
      </c>
      <c r="I9" s="21">
        <f>'別紙2-3　子ども安全安心対策（②・③間接補助）'!M35</f>
        <v>0</v>
      </c>
      <c r="J9" s="21">
        <f>'別紙2-3　子ども安全安心対策（②・③間接補助）'!N35</f>
        <v>0</v>
      </c>
      <c r="K9" s="21">
        <f>'別紙2-3　子ども安全安心対策（②・③間接補助）'!O35</f>
        <v>0</v>
      </c>
    </row>
    <row r="10" spans="1:12" ht="38.25" customHeight="1" thickBot="1">
      <c r="B10" s="15" t="s">
        <v>83</v>
      </c>
      <c r="C10" s="22">
        <f>'別紙2-3　子ども安全安心対策（②・③間接補助）'!G82</f>
        <v>0</v>
      </c>
      <c r="D10" s="22">
        <f>'別紙2-3　子ども安全安心対策（②・③間接補助）'!H82</f>
        <v>0</v>
      </c>
      <c r="E10" s="22">
        <f>'別紙2-3　子ども安全安心対策（②・③間接補助）'!I82</f>
        <v>0</v>
      </c>
      <c r="F10" s="22">
        <f>'別紙2-3　子ども安全安心対策（②・③間接補助）'!J82</f>
        <v>0</v>
      </c>
      <c r="G10" s="22">
        <f>'別紙2-3　子ども安全安心対策（②・③間接補助）'!K82</f>
        <v>0</v>
      </c>
      <c r="H10" s="22">
        <f>'別紙2-3　子ども安全安心対策（②・③間接補助）'!L82</f>
        <v>0</v>
      </c>
      <c r="I10" s="22">
        <f>'別紙2-3　子ども安全安心対策（②・③間接補助）'!M82</f>
        <v>0</v>
      </c>
      <c r="J10" s="22">
        <f>'別紙2-3　子ども安全安心対策（②・③間接補助）'!N82</f>
        <v>0</v>
      </c>
      <c r="K10" s="22">
        <f>'別紙2-3　子ども安全安心対策（②・③間接補助）'!O82</f>
        <v>0</v>
      </c>
    </row>
    <row r="11" spans="1:12" ht="19.5" thickTop="1">
      <c r="B11" s="27" t="s">
        <v>82</v>
      </c>
      <c r="C11" s="2" t="s">
        <v>81</v>
      </c>
      <c r="D11" s="2" t="s">
        <v>81</v>
      </c>
      <c r="E11" s="2" t="s">
        <v>81</v>
      </c>
      <c r="F11" s="2" t="s">
        <v>81</v>
      </c>
      <c r="G11" s="2" t="s">
        <v>81</v>
      </c>
      <c r="H11" s="2" t="s">
        <v>81</v>
      </c>
      <c r="I11" s="2" t="s">
        <v>81</v>
      </c>
      <c r="J11" s="23" t="s">
        <v>80</v>
      </c>
      <c r="K11" s="23" t="s">
        <v>79</v>
      </c>
    </row>
    <row r="12" spans="1:12" ht="31.5" customHeight="1">
      <c r="B12" s="28"/>
      <c r="C12" s="3">
        <f t="shared" ref="C12:K12" si="0">SUM(C8:C10)</f>
        <v>0</v>
      </c>
      <c r="D12" s="3">
        <f t="shared" si="0"/>
        <v>0</v>
      </c>
      <c r="E12" s="3">
        <f t="shared" si="0"/>
        <v>0</v>
      </c>
      <c r="F12" s="3">
        <f t="shared" si="0"/>
        <v>0</v>
      </c>
      <c r="G12" s="3">
        <f t="shared" si="0"/>
        <v>0</v>
      </c>
      <c r="H12" s="3">
        <f t="shared" si="0"/>
        <v>0</v>
      </c>
      <c r="I12" s="3">
        <f t="shared" si="0"/>
        <v>0</v>
      </c>
      <c r="J12" s="3">
        <f t="shared" si="0"/>
        <v>0</v>
      </c>
      <c r="K12" s="3">
        <f t="shared" si="0"/>
        <v>0</v>
      </c>
    </row>
    <row r="13" spans="1:12">
      <c r="B13" s="16"/>
      <c r="C13" s="16"/>
      <c r="D13" s="16"/>
      <c r="E13" s="16"/>
      <c r="F13" s="16"/>
      <c r="G13" s="16"/>
      <c r="H13" s="16"/>
      <c r="I13" s="16"/>
      <c r="J13" s="16"/>
      <c r="K13" s="16"/>
      <c r="L13" s="16"/>
    </row>
    <row r="14" spans="1:12" ht="18.75">
      <c r="B14" s="24"/>
      <c r="C14" s="25"/>
      <c r="D14" s="25"/>
      <c r="E14" s="25"/>
      <c r="F14" s="25"/>
      <c r="G14" s="25"/>
      <c r="H14" s="25"/>
      <c r="I14" s="25"/>
      <c r="J14" s="25"/>
      <c r="K14" s="25"/>
    </row>
  </sheetData>
  <sheetProtection password="DB0D" sheet="1" objects="1" scenarios="1"/>
  <mergeCells count="3">
    <mergeCell ref="B14:K14"/>
    <mergeCell ref="B3:H3"/>
    <mergeCell ref="B11:B12"/>
  </mergeCells>
  <phoneticPr fontId="3"/>
  <printOptions verticalCentered="1"/>
  <pageMargins left="0.59055118110236227" right="0.59055118110236227" top="1.5354330708661419" bottom="0.55118110236220474" header="1.1023622047244095" footer="0.31496062992125984"/>
  <pageSetup paperSize="9"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93"/>
  <sheetViews>
    <sheetView view="pageBreakPreview" zoomScale="55" zoomScaleNormal="100" zoomScaleSheetLayoutView="55" workbookViewId="0">
      <selection activeCell="X16" sqref="X16"/>
    </sheetView>
  </sheetViews>
  <sheetFormatPr defaultColWidth="9" defaultRowHeight="18.75"/>
  <cols>
    <col min="1" max="1" width="4.875" style="34" customWidth="1"/>
    <col min="2" max="2" width="4.75" style="32" customWidth="1"/>
    <col min="3" max="3" width="16.625" style="32" customWidth="1"/>
    <col min="4" max="4" width="10.625" style="32" customWidth="1"/>
    <col min="5" max="9" width="15.125" style="32" customWidth="1"/>
    <col min="10" max="17" width="15.125" style="33" customWidth="1"/>
    <col min="18" max="18" width="29.625" style="32" customWidth="1"/>
    <col min="19" max="23" width="8.875" style="34" customWidth="1"/>
    <col min="24" max="24" width="30.625" style="34" customWidth="1"/>
    <col min="25" max="16384" width="9" style="34"/>
  </cols>
  <sheetData>
    <row r="1" spans="1:24" ht="18" customHeight="1">
      <c r="A1" s="30" t="s">
        <v>131</v>
      </c>
      <c r="B1" s="31"/>
    </row>
    <row r="2" spans="1:24" ht="20.25" customHeight="1"/>
    <row r="3" spans="1:24" ht="25.5" customHeight="1">
      <c r="B3" s="35" t="s">
        <v>157</v>
      </c>
      <c r="C3" s="35"/>
      <c r="D3" s="35"/>
      <c r="E3" s="35"/>
      <c r="F3" s="35"/>
      <c r="G3" s="35"/>
      <c r="H3" s="35"/>
      <c r="I3" s="35"/>
      <c r="J3" s="35"/>
      <c r="K3" s="35"/>
      <c r="L3" s="35"/>
      <c r="M3" s="35"/>
      <c r="N3" s="35"/>
      <c r="O3" s="35"/>
      <c r="P3" s="35"/>
      <c r="Q3" s="35"/>
      <c r="R3" s="35"/>
      <c r="S3" s="35"/>
      <c r="T3" s="35"/>
      <c r="U3" s="35"/>
      <c r="V3" s="35"/>
      <c r="W3" s="35"/>
      <c r="X3" s="35"/>
    </row>
    <row r="4" spans="1:24">
      <c r="C4" s="36"/>
      <c r="D4" s="37"/>
    </row>
    <row r="5" spans="1:24" ht="27" customHeight="1">
      <c r="R5" s="38"/>
    </row>
    <row r="6" spans="1:24" ht="18" customHeight="1">
      <c r="B6" s="39" t="s">
        <v>72</v>
      </c>
      <c r="C6" s="40"/>
      <c r="D6" s="40"/>
      <c r="E6" s="40"/>
      <c r="F6" s="41"/>
      <c r="G6" s="41"/>
      <c r="H6" s="41"/>
      <c r="I6" s="42"/>
      <c r="J6" s="42"/>
      <c r="K6" s="42"/>
      <c r="L6" s="42"/>
      <c r="M6" s="42"/>
      <c r="N6" s="42"/>
      <c r="O6" s="42"/>
      <c r="P6" s="42"/>
      <c r="Q6" s="32"/>
    </row>
    <row r="7" spans="1:24" ht="9" customHeight="1" thickBot="1">
      <c r="B7" s="39"/>
      <c r="C7" s="40"/>
      <c r="D7" s="40"/>
      <c r="E7" s="40"/>
      <c r="F7" s="41"/>
      <c r="G7" s="41"/>
      <c r="H7" s="41"/>
      <c r="I7" s="42"/>
      <c r="J7" s="42"/>
      <c r="K7" s="42"/>
      <c r="L7" s="42"/>
      <c r="M7" s="42"/>
      <c r="N7" s="42"/>
      <c r="O7" s="42"/>
      <c r="P7" s="42"/>
      <c r="Q7" s="32"/>
    </row>
    <row r="8" spans="1:24" s="43" customFormat="1" ht="18" customHeight="1" thickBot="1">
      <c r="B8" s="41"/>
      <c r="C8" s="44"/>
      <c r="D8" s="45" t="s">
        <v>47</v>
      </c>
      <c r="E8" s="46" t="s">
        <v>105</v>
      </c>
      <c r="F8" s="47" t="s">
        <v>46</v>
      </c>
      <c r="G8" s="46" t="s">
        <v>45</v>
      </c>
      <c r="H8" s="48"/>
      <c r="I8" s="48"/>
      <c r="J8" s="48"/>
      <c r="K8" s="48"/>
      <c r="L8" s="48"/>
      <c r="M8" s="48"/>
      <c r="N8" s="48"/>
      <c r="O8" s="40"/>
      <c r="P8" s="41"/>
    </row>
    <row r="9" spans="1:24" ht="18" customHeight="1">
      <c r="C9" s="49" t="s">
        <v>44</v>
      </c>
      <c r="D9" s="50" t="s">
        <v>42</v>
      </c>
      <c r="E9" s="145">
        <f>COUNTIF($D$23:$D$32,"公立")</f>
        <v>0</v>
      </c>
      <c r="F9" s="146">
        <f>SUM(E9:E10)</f>
        <v>0</v>
      </c>
      <c r="G9" s="147">
        <f>O34</f>
        <v>0</v>
      </c>
      <c r="H9" s="51"/>
      <c r="I9" s="51"/>
      <c r="J9" s="51"/>
      <c r="K9" s="51"/>
      <c r="L9" s="51"/>
      <c r="M9" s="51"/>
      <c r="N9" s="51"/>
      <c r="O9" s="52"/>
      <c r="P9" s="32"/>
      <c r="Q9" s="34"/>
      <c r="R9" s="34"/>
    </row>
    <row r="10" spans="1:24" ht="18" customHeight="1" thickBot="1">
      <c r="C10" s="53"/>
      <c r="D10" s="54" t="s">
        <v>41</v>
      </c>
      <c r="E10" s="148">
        <f>COUNTIF($D$23:$D$32,"私立")</f>
        <v>0</v>
      </c>
      <c r="F10" s="149"/>
      <c r="G10" s="150"/>
      <c r="H10" s="51"/>
      <c r="I10" s="51"/>
      <c r="J10" s="51"/>
      <c r="K10" s="51"/>
      <c r="L10" s="51"/>
      <c r="M10" s="51"/>
      <c r="N10" s="51"/>
      <c r="O10" s="52"/>
      <c r="P10" s="32"/>
      <c r="Q10" s="34"/>
      <c r="R10" s="34"/>
    </row>
    <row r="11" spans="1:24" ht="18" customHeight="1">
      <c r="C11" s="55" t="s">
        <v>43</v>
      </c>
      <c r="D11" s="50" t="s">
        <v>42</v>
      </c>
      <c r="E11" s="145">
        <f>COUNTIF($D$39:$D$48,"公立")</f>
        <v>0</v>
      </c>
      <c r="F11" s="146">
        <f>SUM(E11:E12)</f>
        <v>0</v>
      </c>
      <c r="G11" s="147">
        <f>O50</f>
        <v>0</v>
      </c>
      <c r="H11" s="51"/>
      <c r="I11" s="51"/>
      <c r="J11" s="51"/>
      <c r="K11" s="51"/>
      <c r="L11" s="51"/>
      <c r="M11" s="51"/>
      <c r="N11" s="51"/>
      <c r="O11" s="52"/>
      <c r="P11" s="32"/>
      <c r="Q11" s="34"/>
      <c r="R11" s="34"/>
    </row>
    <row r="12" spans="1:24" ht="18" customHeight="1" thickBot="1">
      <c r="C12" s="56"/>
      <c r="D12" s="57" t="s">
        <v>41</v>
      </c>
      <c r="E12" s="151">
        <f>COUNTIF($D$39:$D$48,"私立")</f>
        <v>0</v>
      </c>
      <c r="F12" s="149"/>
      <c r="G12" s="150"/>
      <c r="H12" s="51"/>
      <c r="I12" s="51"/>
      <c r="J12" s="51"/>
      <c r="K12" s="51"/>
      <c r="L12" s="51"/>
      <c r="M12" s="51"/>
      <c r="N12" s="51"/>
      <c r="O12" s="52"/>
      <c r="P12" s="32"/>
      <c r="Q12" s="34"/>
      <c r="R12" s="34"/>
    </row>
    <row r="13" spans="1:24" ht="18" customHeight="1">
      <c r="C13" s="55" t="s">
        <v>109</v>
      </c>
      <c r="D13" s="50" t="s">
        <v>42</v>
      </c>
      <c r="E13" s="145">
        <f>COUNTIF($D$55:$D$64,"公立")</f>
        <v>0</v>
      </c>
      <c r="F13" s="146">
        <f>SUM(E13:E14)</f>
        <v>0</v>
      </c>
      <c r="G13" s="147">
        <f>O66</f>
        <v>0</v>
      </c>
      <c r="H13" s="51"/>
      <c r="I13" s="51"/>
      <c r="J13" s="51"/>
      <c r="K13" s="51"/>
      <c r="L13" s="51"/>
      <c r="M13" s="51"/>
      <c r="N13" s="51"/>
      <c r="O13" s="52"/>
      <c r="P13" s="32"/>
      <c r="Q13" s="34"/>
      <c r="R13" s="34"/>
    </row>
    <row r="14" spans="1:24" ht="18" customHeight="1" thickBot="1">
      <c r="C14" s="56"/>
      <c r="D14" s="57" t="s">
        <v>41</v>
      </c>
      <c r="E14" s="151">
        <f>COUNTIF($D$55:$D$64,"私立")</f>
        <v>0</v>
      </c>
      <c r="F14" s="149"/>
      <c r="G14" s="150"/>
      <c r="H14" s="51"/>
      <c r="I14" s="51"/>
      <c r="J14" s="51"/>
      <c r="K14" s="51"/>
      <c r="L14" s="51"/>
      <c r="M14" s="51"/>
      <c r="N14" s="51"/>
      <c r="O14" s="52"/>
      <c r="P14" s="32"/>
      <c r="Q14" s="34"/>
      <c r="R14" s="34"/>
    </row>
    <row r="15" spans="1:24" ht="24" customHeight="1" thickBot="1">
      <c r="C15" s="58" t="s">
        <v>40</v>
      </c>
      <c r="D15" s="59"/>
      <c r="E15" s="152">
        <f>SUM(E9:E14)</f>
        <v>0</v>
      </c>
      <c r="F15" s="153">
        <f>SUM(F9:F14)</f>
        <v>0</v>
      </c>
      <c r="G15" s="154">
        <f>SUM(G9:G14)</f>
        <v>0</v>
      </c>
      <c r="H15" s="60"/>
      <c r="I15" s="60"/>
      <c r="J15" s="60"/>
      <c r="K15" s="60"/>
      <c r="L15" s="60"/>
      <c r="M15" s="60"/>
      <c r="N15" s="60"/>
      <c r="O15" s="61"/>
      <c r="P15" s="32"/>
      <c r="Q15" s="34"/>
      <c r="R15" s="34"/>
    </row>
    <row r="16" spans="1:24" ht="18" customHeight="1">
      <c r="C16" s="40"/>
      <c r="D16" s="40"/>
      <c r="E16" s="40"/>
      <c r="F16" s="41"/>
      <c r="G16" s="41"/>
      <c r="H16" s="41"/>
      <c r="I16" s="41"/>
      <c r="J16" s="62"/>
      <c r="K16" s="62"/>
      <c r="L16" s="62"/>
      <c r="M16" s="62"/>
      <c r="N16" s="62"/>
      <c r="O16" s="62"/>
      <c r="P16" s="62"/>
      <c r="Q16" s="62"/>
      <c r="X16" s="63"/>
    </row>
    <row r="17" spans="1:26">
      <c r="B17" s="39" t="s">
        <v>39</v>
      </c>
      <c r="D17" s="41"/>
    </row>
    <row r="18" spans="1:26" ht="9" customHeight="1">
      <c r="B18" s="39"/>
      <c r="C18" s="40"/>
      <c r="D18" s="40"/>
      <c r="E18" s="40"/>
      <c r="F18" s="41"/>
      <c r="G18" s="41"/>
      <c r="H18" s="41"/>
      <c r="I18" s="41"/>
      <c r="J18" s="42"/>
      <c r="K18" s="42"/>
      <c r="L18" s="42"/>
      <c r="M18" s="42"/>
      <c r="N18" s="42"/>
      <c r="O18" s="42"/>
      <c r="P18" s="42"/>
      <c r="Q18" s="42"/>
    </row>
    <row r="19" spans="1:26" ht="22.5" customHeight="1" thickBot="1">
      <c r="B19" s="31" t="s">
        <v>71</v>
      </c>
      <c r="R19" s="64"/>
    </row>
    <row r="20" spans="1:26" ht="36" customHeight="1">
      <c r="B20" s="65" t="s">
        <v>37</v>
      </c>
      <c r="C20" s="66" t="s">
        <v>36</v>
      </c>
      <c r="D20" s="67" t="s">
        <v>35</v>
      </c>
      <c r="E20" s="68" t="s">
        <v>34</v>
      </c>
      <c r="F20" s="68" t="s">
        <v>70</v>
      </c>
      <c r="G20" s="67" t="s">
        <v>33</v>
      </c>
      <c r="H20" s="67" t="s">
        <v>32</v>
      </c>
      <c r="I20" s="68" t="s">
        <v>31</v>
      </c>
      <c r="J20" s="69" t="s">
        <v>30</v>
      </c>
      <c r="K20" s="69" t="s">
        <v>29</v>
      </c>
      <c r="L20" s="69" t="s">
        <v>68</v>
      </c>
      <c r="M20" s="69" t="s">
        <v>28</v>
      </c>
      <c r="N20" s="69" t="s">
        <v>27</v>
      </c>
      <c r="O20" s="69" t="s">
        <v>26</v>
      </c>
      <c r="P20" s="69" t="s">
        <v>25</v>
      </c>
      <c r="Q20" s="69" t="s">
        <v>24</v>
      </c>
      <c r="R20" s="70" t="s">
        <v>119</v>
      </c>
      <c r="S20" s="71" t="s">
        <v>133</v>
      </c>
      <c r="T20" s="72"/>
      <c r="U20" s="72"/>
      <c r="V20" s="72"/>
      <c r="W20" s="72"/>
      <c r="X20" s="73"/>
    </row>
    <row r="21" spans="1:26" s="74" customFormat="1" ht="21.75" customHeight="1" thickBot="1">
      <c r="B21" s="75"/>
      <c r="C21" s="76" t="s">
        <v>23</v>
      </c>
      <c r="D21" s="77" t="s">
        <v>22</v>
      </c>
      <c r="E21" s="78" t="s">
        <v>21</v>
      </c>
      <c r="F21" s="78" t="s">
        <v>20</v>
      </c>
      <c r="G21" s="78" t="s">
        <v>19</v>
      </c>
      <c r="H21" s="78" t="s">
        <v>18</v>
      </c>
      <c r="I21" s="78" t="s">
        <v>17</v>
      </c>
      <c r="J21" s="79" t="s">
        <v>16</v>
      </c>
      <c r="K21" s="79" t="s">
        <v>15</v>
      </c>
      <c r="L21" s="79" t="s">
        <v>14</v>
      </c>
      <c r="M21" s="79" t="s">
        <v>13</v>
      </c>
      <c r="N21" s="79" t="s">
        <v>12</v>
      </c>
      <c r="O21" s="79" t="s">
        <v>11</v>
      </c>
      <c r="P21" s="79" t="s">
        <v>10</v>
      </c>
      <c r="Q21" s="79" t="s">
        <v>9</v>
      </c>
      <c r="R21" s="80" t="s">
        <v>8</v>
      </c>
      <c r="S21" s="81" t="s">
        <v>134</v>
      </c>
      <c r="T21" s="64" t="s">
        <v>135</v>
      </c>
      <c r="U21" s="64" t="s">
        <v>136</v>
      </c>
      <c r="V21" s="64" t="s">
        <v>137</v>
      </c>
      <c r="W21" s="64" t="s">
        <v>138</v>
      </c>
      <c r="X21" s="82" t="s">
        <v>139</v>
      </c>
    </row>
    <row r="22" spans="1:26" s="74" customFormat="1" ht="50.1" customHeight="1" thickBot="1">
      <c r="B22" s="83" t="s">
        <v>123</v>
      </c>
      <c r="C22" s="84" t="s">
        <v>124</v>
      </c>
      <c r="D22" s="85" t="s">
        <v>127</v>
      </c>
      <c r="E22" s="86" t="s">
        <v>128</v>
      </c>
      <c r="F22" s="86" t="s">
        <v>122</v>
      </c>
      <c r="G22" s="86">
        <v>300000</v>
      </c>
      <c r="H22" s="86">
        <v>0</v>
      </c>
      <c r="I22" s="87">
        <f t="shared" ref="I22:I32" si="0">G22-H22</f>
        <v>300000</v>
      </c>
      <c r="J22" s="88">
        <v>525000</v>
      </c>
      <c r="K22" s="89">
        <f t="shared" ref="K22:K32" si="1">IF(I22&gt;J22,J22,I22)</f>
        <v>300000</v>
      </c>
      <c r="L22" s="88">
        <v>300000</v>
      </c>
      <c r="M22" s="90">
        <f>IF(K22&gt;L22,L22,K22)</f>
        <v>300000</v>
      </c>
      <c r="N22" s="90">
        <f>M22</f>
        <v>300000</v>
      </c>
      <c r="O22" s="91">
        <v>3</v>
      </c>
      <c r="P22" s="92" t="s">
        <v>129</v>
      </c>
      <c r="Q22" s="93" t="s">
        <v>130</v>
      </c>
      <c r="R22" s="94" t="s">
        <v>155</v>
      </c>
      <c r="S22" s="95" t="s">
        <v>140</v>
      </c>
      <c r="T22" s="96" t="s">
        <v>140</v>
      </c>
      <c r="U22" s="96" t="s">
        <v>140</v>
      </c>
      <c r="V22" s="96" t="s">
        <v>140</v>
      </c>
      <c r="W22" s="97" t="s">
        <v>140</v>
      </c>
      <c r="X22" s="98" t="s">
        <v>141</v>
      </c>
    </row>
    <row r="23" spans="1:26" s="74" customFormat="1" ht="50.1" customHeight="1">
      <c r="A23" s="99"/>
      <c r="B23" s="100">
        <v>1</v>
      </c>
      <c r="C23" s="101"/>
      <c r="D23" s="102"/>
      <c r="E23" s="102"/>
      <c r="F23" s="102"/>
      <c r="G23" s="102"/>
      <c r="H23" s="102"/>
      <c r="I23" s="155">
        <f t="shared" si="0"/>
        <v>0</v>
      </c>
      <c r="J23" s="156">
        <f>175000*O23</f>
        <v>0</v>
      </c>
      <c r="K23" s="157">
        <f t="shared" si="1"/>
        <v>0</v>
      </c>
      <c r="L23" s="158">
        <f>K23</f>
        <v>0</v>
      </c>
      <c r="M23" s="159">
        <f>IF(K23&gt;L23,L23,K23)</f>
        <v>0</v>
      </c>
      <c r="N23" s="159">
        <f>M23</f>
        <v>0</v>
      </c>
      <c r="O23" s="103"/>
      <c r="P23" s="104"/>
      <c r="Q23" s="104"/>
      <c r="R23" s="105"/>
      <c r="S23" s="106"/>
      <c r="T23" s="106"/>
      <c r="U23" s="106"/>
      <c r="V23" s="106"/>
      <c r="W23" s="107"/>
      <c r="X23" s="108"/>
      <c r="Z23" s="74" t="s">
        <v>152</v>
      </c>
    </row>
    <row r="24" spans="1:26" s="74" customFormat="1" ht="50.1" customHeight="1">
      <c r="A24" s="99"/>
      <c r="B24" s="100">
        <f>B23+1</f>
        <v>2</v>
      </c>
      <c r="C24" s="109"/>
      <c r="D24" s="110"/>
      <c r="E24" s="110"/>
      <c r="F24" s="110"/>
      <c r="G24" s="110"/>
      <c r="H24" s="110"/>
      <c r="I24" s="160">
        <f t="shared" si="0"/>
        <v>0</v>
      </c>
      <c r="J24" s="161">
        <f t="shared" ref="J24:J32" si="2">175000*O24</f>
        <v>0</v>
      </c>
      <c r="K24" s="161">
        <f t="shared" si="1"/>
        <v>0</v>
      </c>
      <c r="L24" s="162">
        <f t="shared" ref="L24:L32" si="3">K24</f>
        <v>0</v>
      </c>
      <c r="M24" s="163">
        <f t="shared" ref="M24:M32" si="4">IF(K24&gt;L24,L24,K24)</f>
        <v>0</v>
      </c>
      <c r="N24" s="163">
        <f t="shared" ref="N24:N32" si="5">M24</f>
        <v>0</v>
      </c>
      <c r="O24" s="111"/>
      <c r="P24" s="112"/>
      <c r="Q24" s="112"/>
      <c r="R24" s="113"/>
      <c r="S24" s="114"/>
      <c r="T24" s="114"/>
      <c r="U24" s="114"/>
      <c r="V24" s="114"/>
      <c r="W24" s="115"/>
      <c r="X24" s="116"/>
      <c r="Z24" s="74" t="s">
        <v>153</v>
      </c>
    </row>
    <row r="25" spans="1:26" s="74" customFormat="1" ht="50.1" customHeight="1">
      <c r="A25" s="99"/>
      <c r="B25" s="100">
        <f t="shared" ref="B25:B30" si="6">B24+1</f>
        <v>3</v>
      </c>
      <c r="C25" s="109"/>
      <c r="D25" s="110"/>
      <c r="E25" s="110"/>
      <c r="F25" s="110"/>
      <c r="G25" s="110"/>
      <c r="H25" s="110"/>
      <c r="I25" s="160">
        <f t="shared" si="0"/>
        <v>0</v>
      </c>
      <c r="J25" s="161">
        <f t="shared" si="2"/>
        <v>0</v>
      </c>
      <c r="K25" s="161">
        <f t="shared" si="1"/>
        <v>0</v>
      </c>
      <c r="L25" s="162">
        <f t="shared" si="3"/>
        <v>0</v>
      </c>
      <c r="M25" s="163">
        <f t="shared" si="4"/>
        <v>0</v>
      </c>
      <c r="N25" s="163">
        <f t="shared" si="5"/>
        <v>0</v>
      </c>
      <c r="O25" s="111"/>
      <c r="P25" s="112"/>
      <c r="Q25" s="112"/>
      <c r="R25" s="113"/>
      <c r="S25" s="114"/>
      <c r="T25" s="114"/>
      <c r="U25" s="114"/>
      <c r="V25" s="114"/>
      <c r="W25" s="115"/>
      <c r="X25" s="116"/>
    </row>
    <row r="26" spans="1:26" s="74" customFormat="1" ht="50.1" customHeight="1">
      <c r="A26" s="99"/>
      <c r="B26" s="100">
        <f t="shared" si="6"/>
        <v>4</v>
      </c>
      <c r="C26" s="109"/>
      <c r="D26" s="110"/>
      <c r="E26" s="110"/>
      <c r="F26" s="110"/>
      <c r="G26" s="110"/>
      <c r="H26" s="110"/>
      <c r="I26" s="160">
        <f t="shared" si="0"/>
        <v>0</v>
      </c>
      <c r="J26" s="161">
        <f t="shared" si="2"/>
        <v>0</v>
      </c>
      <c r="K26" s="161">
        <f t="shared" si="1"/>
        <v>0</v>
      </c>
      <c r="L26" s="162">
        <f t="shared" si="3"/>
        <v>0</v>
      </c>
      <c r="M26" s="163">
        <f t="shared" si="4"/>
        <v>0</v>
      </c>
      <c r="N26" s="163">
        <f t="shared" si="5"/>
        <v>0</v>
      </c>
      <c r="O26" s="111"/>
      <c r="P26" s="112"/>
      <c r="Q26" s="112"/>
      <c r="R26" s="113"/>
      <c r="S26" s="114"/>
      <c r="T26" s="114"/>
      <c r="U26" s="114"/>
      <c r="V26" s="114"/>
      <c r="W26" s="115"/>
      <c r="X26" s="116"/>
    </row>
    <row r="27" spans="1:26" s="74" customFormat="1" ht="50.1" customHeight="1">
      <c r="A27" s="99"/>
      <c r="B27" s="100">
        <f t="shared" si="6"/>
        <v>5</v>
      </c>
      <c r="C27" s="109"/>
      <c r="D27" s="110"/>
      <c r="E27" s="110"/>
      <c r="F27" s="110"/>
      <c r="G27" s="110"/>
      <c r="H27" s="110"/>
      <c r="I27" s="160">
        <f t="shared" si="0"/>
        <v>0</v>
      </c>
      <c r="J27" s="161">
        <f t="shared" si="2"/>
        <v>0</v>
      </c>
      <c r="K27" s="161">
        <f t="shared" si="1"/>
        <v>0</v>
      </c>
      <c r="L27" s="162">
        <f t="shared" si="3"/>
        <v>0</v>
      </c>
      <c r="M27" s="163">
        <f t="shared" si="4"/>
        <v>0</v>
      </c>
      <c r="N27" s="163">
        <f t="shared" si="5"/>
        <v>0</v>
      </c>
      <c r="O27" s="111"/>
      <c r="P27" s="112"/>
      <c r="Q27" s="112"/>
      <c r="R27" s="113"/>
      <c r="S27" s="114"/>
      <c r="T27" s="114"/>
      <c r="U27" s="114"/>
      <c r="V27" s="114"/>
      <c r="W27" s="115"/>
      <c r="X27" s="116"/>
    </row>
    <row r="28" spans="1:26" s="74" customFormat="1" ht="50.1" customHeight="1">
      <c r="A28" s="99"/>
      <c r="B28" s="100">
        <f t="shared" si="6"/>
        <v>6</v>
      </c>
      <c r="C28" s="109"/>
      <c r="D28" s="110"/>
      <c r="E28" s="110"/>
      <c r="F28" s="110"/>
      <c r="G28" s="110"/>
      <c r="H28" s="110"/>
      <c r="I28" s="160">
        <f t="shared" si="0"/>
        <v>0</v>
      </c>
      <c r="J28" s="161">
        <f t="shared" si="2"/>
        <v>0</v>
      </c>
      <c r="K28" s="161">
        <f t="shared" si="1"/>
        <v>0</v>
      </c>
      <c r="L28" s="162">
        <f t="shared" si="3"/>
        <v>0</v>
      </c>
      <c r="M28" s="163">
        <f t="shared" si="4"/>
        <v>0</v>
      </c>
      <c r="N28" s="163">
        <f t="shared" si="5"/>
        <v>0</v>
      </c>
      <c r="O28" s="111"/>
      <c r="P28" s="112"/>
      <c r="Q28" s="112"/>
      <c r="R28" s="113"/>
      <c r="S28" s="114"/>
      <c r="T28" s="114"/>
      <c r="U28" s="114"/>
      <c r="V28" s="114"/>
      <c r="W28" s="115"/>
      <c r="X28" s="117"/>
    </row>
    <row r="29" spans="1:26" s="74" customFormat="1" ht="50.1" customHeight="1">
      <c r="A29" s="99"/>
      <c r="B29" s="100">
        <f t="shared" si="6"/>
        <v>7</v>
      </c>
      <c r="C29" s="109"/>
      <c r="D29" s="110"/>
      <c r="E29" s="110"/>
      <c r="F29" s="110"/>
      <c r="G29" s="110"/>
      <c r="H29" s="110"/>
      <c r="I29" s="160">
        <f t="shared" si="0"/>
        <v>0</v>
      </c>
      <c r="J29" s="161">
        <f t="shared" si="2"/>
        <v>0</v>
      </c>
      <c r="K29" s="161">
        <f t="shared" si="1"/>
        <v>0</v>
      </c>
      <c r="L29" s="162">
        <f t="shared" si="3"/>
        <v>0</v>
      </c>
      <c r="M29" s="163">
        <f t="shared" si="4"/>
        <v>0</v>
      </c>
      <c r="N29" s="163">
        <f t="shared" si="5"/>
        <v>0</v>
      </c>
      <c r="O29" s="111"/>
      <c r="P29" s="112"/>
      <c r="Q29" s="112"/>
      <c r="R29" s="113"/>
      <c r="S29" s="114"/>
      <c r="T29" s="114"/>
      <c r="U29" s="114"/>
      <c r="V29" s="114"/>
      <c r="W29" s="115"/>
      <c r="X29" s="117"/>
    </row>
    <row r="30" spans="1:26" s="74" customFormat="1" ht="50.1" customHeight="1">
      <c r="A30" s="99"/>
      <c r="B30" s="100">
        <f t="shared" si="6"/>
        <v>8</v>
      </c>
      <c r="C30" s="109"/>
      <c r="D30" s="110"/>
      <c r="E30" s="110"/>
      <c r="F30" s="110"/>
      <c r="G30" s="110"/>
      <c r="H30" s="110"/>
      <c r="I30" s="160">
        <f t="shared" si="0"/>
        <v>0</v>
      </c>
      <c r="J30" s="161">
        <f t="shared" si="2"/>
        <v>0</v>
      </c>
      <c r="K30" s="161">
        <f t="shared" si="1"/>
        <v>0</v>
      </c>
      <c r="L30" s="162">
        <f t="shared" si="3"/>
        <v>0</v>
      </c>
      <c r="M30" s="163">
        <f t="shared" si="4"/>
        <v>0</v>
      </c>
      <c r="N30" s="163">
        <f t="shared" si="5"/>
        <v>0</v>
      </c>
      <c r="O30" s="111"/>
      <c r="P30" s="112"/>
      <c r="Q30" s="112"/>
      <c r="R30" s="113"/>
      <c r="S30" s="114"/>
      <c r="T30" s="114"/>
      <c r="U30" s="114"/>
      <c r="V30" s="114"/>
      <c r="W30" s="115"/>
      <c r="X30" s="117"/>
    </row>
    <row r="31" spans="1:26" s="74" customFormat="1" ht="50.1" customHeight="1">
      <c r="A31" s="99"/>
      <c r="B31" s="100">
        <f>B30+1</f>
        <v>9</v>
      </c>
      <c r="C31" s="109"/>
      <c r="D31" s="110"/>
      <c r="E31" s="110"/>
      <c r="F31" s="110"/>
      <c r="G31" s="110"/>
      <c r="H31" s="110"/>
      <c r="I31" s="160">
        <f t="shared" si="0"/>
        <v>0</v>
      </c>
      <c r="J31" s="161">
        <f t="shared" si="2"/>
        <v>0</v>
      </c>
      <c r="K31" s="161">
        <f t="shared" si="1"/>
        <v>0</v>
      </c>
      <c r="L31" s="162">
        <f t="shared" si="3"/>
        <v>0</v>
      </c>
      <c r="M31" s="163">
        <f t="shared" si="4"/>
        <v>0</v>
      </c>
      <c r="N31" s="163">
        <f t="shared" si="5"/>
        <v>0</v>
      </c>
      <c r="O31" s="111"/>
      <c r="P31" s="112"/>
      <c r="Q31" s="112"/>
      <c r="R31" s="113"/>
      <c r="S31" s="114"/>
      <c r="T31" s="114"/>
      <c r="U31" s="114"/>
      <c r="V31" s="114"/>
      <c r="W31" s="115"/>
      <c r="X31" s="117"/>
    </row>
    <row r="32" spans="1:26" s="74" customFormat="1" ht="50.1" customHeight="1" thickBot="1">
      <c r="A32" s="99"/>
      <c r="B32" s="100">
        <f t="shared" ref="B32" si="7">B31+1</f>
        <v>10</v>
      </c>
      <c r="C32" s="109"/>
      <c r="D32" s="110"/>
      <c r="E32" s="110"/>
      <c r="F32" s="110"/>
      <c r="G32" s="110"/>
      <c r="H32" s="110"/>
      <c r="I32" s="160">
        <f t="shared" si="0"/>
        <v>0</v>
      </c>
      <c r="J32" s="164">
        <f t="shared" si="2"/>
        <v>0</v>
      </c>
      <c r="K32" s="161">
        <f t="shared" si="1"/>
        <v>0</v>
      </c>
      <c r="L32" s="165">
        <f t="shared" si="3"/>
        <v>0</v>
      </c>
      <c r="M32" s="166">
        <f t="shared" si="4"/>
        <v>0</v>
      </c>
      <c r="N32" s="166">
        <f t="shared" si="5"/>
        <v>0</v>
      </c>
      <c r="O32" s="111"/>
      <c r="P32" s="118"/>
      <c r="Q32" s="118"/>
      <c r="R32" s="119"/>
      <c r="S32" s="120"/>
      <c r="T32" s="120"/>
      <c r="U32" s="120"/>
      <c r="V32" s="120"/>
      <c r="W32" s="121"/>
      <c r="X32" s="122"/>
    </row>
    <row r="33" spans="1:24" ht="12" customHeight="1">
      <c r="B33" s="123"/>
      <c r="C33" s="167" t="s">
        <v>7</v>
      </c>
      <c r="D33" s="168"/>
      <c r="E33" s="169"/>
      <c r="F33" s="170" t="s">
        <v>38</v>
      </c>
      <c r="G33" s="171" t="s">
        <v>6</v>
      </c>
      <c r="H33" s="172" t="s">
        <v>6</v>
      </c>
      <c r="I33" s="172" t="s">
        <v>6</v>
      </c>
      <c r="J33" s="173" t="s">
        <v>6</v>
      </c>
      <c r="K33" s="172" t="s">
        <v>6</v>
      </c>
      <c r="L33" s="173" t="s">
        <v>6</v>
      </c>
      <c r="M33" s="172" t="s">
        <v>6</v>
      </c>
      <c r="N33" s="172" t="s">
        <v>6</v>
      </c>
      <c r="O33" s="172" t="s">
        <v>5</v>
      </c>
      <c r="P33" s="174"/>
      <c r="Q33" s="175"/>
      <c r="R33" s="176"/>
      <c r="S33" s="177"/>
      <c r="T33" s="178"/>
      <c r="U33" s="178"/>
      <c r="V33" s="178"/>
      <c r="W33" s="178"/>
      <c r="X33" s="179"/>
    </row>
    <row r="34" spans="1:24" ht="36" customHeight="1" thickBot="1">
      <c r="B34" s="124"/>
      <c r="C34" s="180">
        <f>COUNTA(C23:C32)</f>
        <v>0</v>
      </c>
      <c r="D34" s="181"/>
      <c r="E34" s="182"/>
      <c r="F34" s="183">
        <f>SUMPRODUCT((F23:F32&lt;&gt;"")/COUNTIF(F23:F32,F23:F32&amp;""))</f>
        <v>0</v>
      </c>
      <c r="G34" s="184">
        <f t="shared" ref="G34:O34" si="8">SUM(G23:G32)</f>
        <v>0</v>
      </c>
      <c r="H34" s="184">
        <f t="shared" si="8"/>
        <v>0</v>
      </c>
      <c r="I34" s="184">
        <f t="shared" si="8"/>
        <v>0</v>
      </c>
      <c r="J34" s="184">
        <f t="shared" si="8"/>
        <v>0</v>
      </c>
      <c r="K34" s="184">
        <f t="shared" si="8"/>
        <v>0</v>
      </c>
      <c r="L34" s="184">
        <f t="shared" si="8"/>
        <v>0</v>
      </c>
      <c r="M34" s="184">
        <f t="shared" si="8"/>
        <v>0</v>
      </c>
      <c r="N34" s="184">
        <f t="shared" si="8"/>
        <v>0</v>
      </c>
      <c r="O34" s="184">
        <f t="shared" si="8"/>
        <v>0</v>
      </c>
      <c r="P34" s="185"/>
      <c r="Q34" s="186"/>
      <c r="R34" s="187"/>
      <c r="S34" s="188"/>
      <c r="T34" s="189"/>
      <c r="U34" s="189"/>
      <c r="V34" s="189"/>
      <c r="W34" s="189"/>
      <c r="X34" s="190"/>
    </row>
    <row r="35" spans="1:24" ht="30" customHeight="1">
      <c r="E35" s="125"/>
      <c r="F35" s="126"/>
      <c r="R35" s="34"/>
    </row>
    <row r="36" spans="1:24" ht="23.25" customHeight="1" thickBot="1">
      <c r="B36" s="31" t="s">
        <v>115</v>
      </c>
      <c r="R36" s="34"/>
    </row>
    <row r="37" spans="1:24" ht="36" customHeight="1">
      <c r="B37" s="65" t="s">
        <v>37</v>
      </c>
      <c r="C37" s="66" t="s">
        <v>36</v>
      </c>
      <c r="D37" s="67" t="s">
        <v>35</v>
      </c>
      <c r="E37" s="68" t="s">
        <v>34</v>
      </c>
      <c r="F37" s="68" t="s">
        <v>69</v>
      </c>
      <c r="G37" s="67" t="s">
        <v>33</v>
      </c>
      <c r="H37" s="67" t="s">
        <v>32</v>
      </c>
      <c r="I37" s="68" t="s">
        <v>31</v>
      </c>
      <c r="J37" s="69" t="s">
        <v>30</v>
      </c>
      <c r="K37" s="69" t="s">
        <v>29</v>
      </c>
      <c r="L37" s="69" t="s">
        <v>68</v>
      </c>
      <c r="M37" s="69" t="s">
        <v>28</v>
      </c>
      <c r="N37" s="69" t="s">
        <v>27</v>
      </c>
      <c r="O37" s="69" t="s">
        <v>26</v>
      </c>
      <c r="P37" s="69" t="s">
        <v>25</v>
      </c>
      <c r="Q37" s="69" t="s">
        <v>24</v>
      </c>
      <c r="R37" s="70" t="s">
        <v>108</v>
      </c>
      <c r="S37" s="71" t="s">
        <v>133</v>
      </c>
      <c r="T37" s="72"/>
      <c r="U37" s="72"/>
      <c r="V37" s="72"/>
      <c r="W37" s="72"/>
      <c r="X37" s="73"/>
    </row>
    <row r="38" spans="1:24" ht="21.75" customHeight="1" thickBot="1">
      <c r="A38" s="74"/>
      <c r="B38" s="75"/>
      <c r="C38" s="76" t="s">
        <v>23</v>
      </c>
      <c r="D38" s="77" t="s">
        <v>22</v>
      </c>
      <c r="E38" s="78" t="s">
        <v>21</v>
      </c>
      <c r="F38" s="78" t="s">
        <v>20</v>
      </c>
      <c r="G38" s="78" t="s">
        <v>19</v>
      </c>
      <c r="H38" s="78" t="s">
        <v>18</v>
      </c>
      <c r="I38" s="78" t="s">
        <v>17</v>
      </c>
      <c r="J38" s="79" t="s">
        <v>16</v>
      </c>
      <c r="K38" s="79" t="s">
        <v>15</v>
      </c>
      <c r="L38" s="79" t="s">
        <v>14</v>
      </c>
      <c r="M38" s="79" t="s">
        <v>13</v>
      </c>
      <c r="N38" s="79" t="s">
        <v>12</v>
      </c>
      <c r="O38" s="79" t="s">
        <v>11</v>
      </c>
      <c r="P38" s="79" t="s">
        <v>10</v>
      </c>
      <c r="Q38" s="79" t="s">
        <v>9</v>
      </c>
      <c r="R38" s="80" t="s">
        <v>8</v>
      </c>
      <c r="S38" s="81" t="s">
        <v>134</v>
      </c>
      <c r="T38" s="64" t="s">
        <v>135</v>
      </c>
      <c r="U38" s="64" t="s">
        <v>136</v>
      </c>
      <c r="V38" s="64" t="s">
        <v>137</v>
      </c>
      <c r="W38" s="64" t="s">
        <v>138</v>
      </c>
      <c r="X38" s="82" t="s">
        <v>139</v>
      </c>
    </row>
    <row r="39" spans="1:24" ht="50.1" customHeight="1">
      <c r="A39" s="99"/>
      <c r="B39" s="100">
        <v>1</v>
      </c>
      <c r="C39" s="101"/>
      <c r="D39" s="102"/>
      <c r="E39" s="102"/>
      <c r="F39" s="102"/>
      <c r="G39" s="102"/>
      <c r="H39" s="102"/>
      <c r="I39" s="155">
        <f t="shared" ref="I39:I48" si="9">G39-H39</f>
        <v>0</v>
      </c>
      <c r="J39" s="156">
        <f>175000*O39</f>
        <v>0</v>
      </c>
      <c r="K39" s="157">
        <f t="shared" ref="K39:K48" si="10">IF(I39&gt;J39,J39,I39)</f>
        <v>0</v>
      </c>
      <c r="L39" s="158">
        <f>K39</f>
        <v>0</v>
      </c>
      <c r="M39" s="159">
        <f>IF(K39&gt;L39,L39,K39)</f>
        <v>0</v>
      </c>
      <c r="N39" s="159">
        <f>M39</f>
        <v>0</v>
      </c>
      <c r="O39" s="103"/>
      <c r="P39" s="104"/>
      <c r="Q39" s="104"/>
      <c r="R39" s="105"/>
      <c r="S39" s="127"/>
      <c r="T39" s="106"/>
      <c r="U39" s="106"/>
      <c r="V39" s="106"/>
      <c r="W39" s="106"/>
      <c r="X39" s="128"/>
    </row>
    <row r="40" spans="1:24" ht="50.1" customHeight="1">
      <c r="A40" s="99"/>
      <c r="B40" s="100">
        <f>B39+1</f>
        <v>2</v>
      </c>
      <c r="C40" s="109"/>
      <c r="D40" s="110"/>
      <c r="E40" s="110"/>
      <c r="F40" s="110"/>
      <c r="G40" s="110"/>
      <c r="H40" s="110"/>
      <c r="I40" s="160">
        <f t="shared" si="9"/>
        <v>0</v>
      </c>
      <c r="J40" s="161">
        <f t="shared" ref="J40:J48" si="11">175000*O40</f>
        <v>0</v>
      </c>
      <c r="K40" s="161">
        <f t="shared" si="10"/>
        <v>0</v>
      </c>
      <c r="L40" s="162">
        <f t="shared" ref="L40:L48" si="12">K40</f>
        <v>0</v>
      </c>
      <c r="M40" s="163">
        <f t="shared" ref="M40:M48" si="13">IF(K40&gt;L40,L40,K40)</f>
        <v>0</v>
      </c>
      <c r="N40" s="163">
        <f t="shared" ref="N40:N48" si="14">M40</f>
        <v>0</v>
      </c>
      <c r="O40" s="111"/>
      <c r="P40" s="112"/>
      <c r="Q40" s="112"/>
      <c r="R40" s="113"/>
      <c r="S40" s="129"/>
      <c r="T40" s="129"/>
      <c r="U40" s="129"/>
      <c r="V40" s="129"/>
      <c r="W40" s="130"/>
      <c r="X40" s="131"/>
    </row>
    <row r="41" spans="1:24" ht="50.1" customHeight="1">
      <c r="A41" s="99"/>
      <c r="B41" s="100">
        <f t="shared" ref="B41:B46" si="15">B40+1</f>
        <v>3</v>
      </c>
      <c r="C41" s="109"/>
      <c r="D41" s="110"/>
      <c r="E41" s="110"/>
      <c r="F41" s="110"/>
      <c r="G41" s="110"/>
      <c r="H41" s="110"/>
      <c r="I41" s="160">
        <f t="shared" si="9"/>
        <v>0</v>
      </c>
      <c r="J41" s="161">
        <f t="shared" si="11"/>
        <v>0</v>
      </c>
      <c r="K41" s="161">
        <f t="shared" si="10"/>
        <v>0</v>
      </c>
      <c r="L41" s="162">
        <f t="shared" si="12"/>
        <v>0</v>
      </c>
      <c r="M41" s="163">
        <f t="shared" si="13"/>
        <v>0</v>
      </c>
      <c r="N41" s="163">
        <f t="shared" si="14"/>
        <v>0</v>
      </c>
      <c r="O41" s="111"/>
      <c r="P41" s="112"/>
      <c r="Q41" s="112"/>
      <c r="R41" s="113"/>
      <c r="S41" s="114"/>
      <c r="T41" s="114"/>
      <c r="U41" s="114"/>
      <c r="V41" s="114"/>
      <c r="W41" s="115"/>
      <c r="X41" s="116"/>
    </row>
    <row r="42" spans="1:24" ht="50.1" customHeight="1">
      <c r="A42" s="99"/>
      <c r="B42" s="100">
        <f t="shared" si="15"/>
        <v>4</v>
      </c>
      <c r="C42" s="109"/>
      <c r="D42" s="110"/>
      <c r="E42" s="110"/>
      <c r="F42" s="110"/>
      <c r="G42" s="110"/>
      <c r="H42" s="110"/>
      <c r="I42" s="160">
        <f t="shared" si="9"/>
        <v>0</v>
      </c>
      <c r="J42" s="161">
        <f t="shared" si="11"/>
        <v>0</v>
      </c>
      <c r="K42" s="161">
        <f t="shared" si="10"/>
        <v>0</v>
      </c>
      <c r="L42" s="162">
        <f t="shared" si="12"/>
        <v>0</v>
      </c>
      <c r="M42" s="163">
        <f t="shared" si="13"/>
        <v>0</v>
      </c>
      <c r="N42" s="163">
        <f t="shared" si="14"/>
        <v>0</v>
      </c>
      <c r="O42" s="111"/>
      <c r="P42" s="112"/>
      <c r="Q42" s="112"/>
      <c r="R42" s="113"/>
      <c r="S42" s="114"/>
      <c r="T42" s="114"/>
      <c r="U42" s="114"/>
      <c r="V42" s="114"/>
      <c r="W42" s="115"/>
      <c r="X42" s="116"/>
    </row>
    <row r="43" spans="1:24" ht="50.1" customHeight="1">
      <c r="A43" s="99"/>
      <c r="B43" s="100">
        <f t="shared" si="15"/>
        <v>5</v>
      </c>
      <c r="C43" s="109"/>
      <c r="D43" s="110"/>
      <c r="E43" s="110"/>
      <c r="F43" s="110"/>
      <c r="G43" s="110"/>
      <c r="H43" s="110"/>
      <c r="I43" s="160">
        <f t="shared" si="9"/>
        <v>0</v>
      </c>
      <c r="J43" s="161">
        <f t="shared" si="11"/>
        <v>0</v>
      </c>
      <c r="K43" s="161">
        <f t="shared" si="10"/>
        <v>0</v>
      </c>
      <c r="L43" s="162">
        <f t="shared" si="12"/>
        <v>0</v>
      </c>
      <c r="M43" s="163">
        <f t="shared" si="13"/>
        <v>0</v>
      </c>
      <c r="N43" s="163">
        <f t="shared" si="14"/>
        <v>0</v>
      </c>
      <c r="O43" s="111"/>
      <c r="P43" s="112"/>
      <c r="Q43" s="112"/>
      <c r="R43" s="113"/>
      <c r="S43" s="114"/>
      <c r="T43" s="114"/>
      <c r="U43" s="114"/>
      <c r="V43" s="114"/>
      <c r="W43" s="115"/>
      <c r="X43" s="116"/>
    </row>
    <row r="44" spans="1:24" ht="50.1" customHeight="1">
      <c r="A44" s="99"/>
      <c r="B44" s="100">
        <f t="shared" si="15"/>
        <v>6</v>
      </c>
      <c r="C44" s="109"/>
      <c r="D44" s="110"/>
      <c r="E44" s="110"/>
      <c r="F44" s="110"/>
      <c r="G44" s="110"/>
      <c r="H44" s="110"/>
      <c r="I44" s="160">
        <f t="shared" si="9"/>
        <v>0</v>
      </c>
      <c r="J44" s="161">
        <f t="shared" si="11"/>
        <v>0</v>
      </c>
      <c r="K44" s="161">
        <f t="shared" si="10"/>
        <v>0</v>
      </c>
      <c r="L44" s="162">
        <f t="shared" si="12"/>
        <v>0</v>
      </c>
      <c r="M44" s="163">
        <f t="shared" si="13"/>
        <v>0</v>
      </c>
      <c r="N44" s="163">
        <f t="shared" si="14"/>
        <v>0</v>
      </c>
      <c r="O44" s="111"/>
      <c r="P44" s="112"/>
      <c r="Q44" s="112"/>
      <c r="R44" s="113"/>
      <c r="S44" s="114"/>
      <c r="T44" s="114"/>
      <c r="U44" s="114"/>
      <c r="V44" s="114"/>
      <c r="W44" s="115"/>
      <c r="X44" s="116"/>
    </row>
    <row r="45" spans="1:24" ht="50.1" customHeight="1">
      <c r="A45" s="99"/>
      <c r="B45" s="100">
        <f t="shared" si="15"/>
        <v>7</v>
      </c>
      <c r="C45" s="109"/>
      <c r="D45" s="110"/>
      <c r="E45" s="110"/>
      <c r="F45" s="110"/>
      <c r="G45" s="110"/>
      <c r="H45" s="110"/>
      <c r="I45" s="160">
        <f t="shared" si="9"/>
        <v>0</v>
      </c>
      <c r="J45" s="161">
        <f t="shared" si="11"/>
        <v>0</v>
      </c>
      <c r="K45" s="161">
        <f t="shared" si="10"/>
        <v>0</v>
      </c>
      <c r="L45" s="162">
        <f t="shared" si="12"/>
        <v>0</v>
      </c>
      <c r="M45" s="163">
        <f t="shared" si="13"/>
        <v>0</v>
      </c>
      <c r="N45" s="163">
        <f t="shared" si="14"/>
        <v>0</v>
      </c>
      <c r="O45" s="111"/>
      <c r="P45" s="112"/>
      <c r="Q45" s="112"/>
      <c r="R45" s="113"/>
      <c r="S45" s="114"/>
      <c r="T45" s="114"/>
      <c r="U45" s="114"/>
      <c r="V45" s="114"/>
      <c r="W45" s="115"/>
      <c r="X45" s="117"/>
    </row>
    <row r="46" spans="1:24" ht="50.1" customHeight="1">
      <c r="A46" s="99"/>
      <c r="B46" s="100">
        <f t="shared" si="15"/>
        <v>8</v>
      </c>
      <c r="C46" s="109"/>
      <c r="D46" s="110"/>
      <c r="E46" s="110"/>
      <c r="F46" s="110"/>
      <c r="G46" s="110"/>
      <c r="H46" s="110"/>
      <c r="I46" s="160">
        <f t="shared" si="9"/>
        <v>0</v>
      </c>
      <c r="J46" s="161">
        <f t="shared" si="11"/>
        <v>0</v>
      </c>
      <c r="K46" s="161">
        <f t="shared" si="10"/>
        <v>0</v>
      </c>
      <c r="L46" s="162">
        <f t="shared" si="12"/>
        <v>0</v>
      </c>
      <c r="M46" s="163">
        <f t="shared" si="13"/>
        <v>0</v>
      </c>
      <c r="N46" s="163">
        <f t="shared" si="14"/>
        <v>0</v>
      </c>
      <c r="O46" s="111"/>
      <c r="P46" s="112"/>
      <c r="Q46" s="112"/>
      <c r="R46" s="113"/>
      <c r="S46" s="114"/>
      <c r="T46" s="114"/>
      <c r="U46" s="114"/>
      <c r="V46" s="114"/>
      <c r="W46" s="115"/>
      <c r="X46" s="117"/>
    </row>
    <row r="47" spans="1:24" ht="50.1" customHeight="1">
      <c r="A47" s="99"/>
      <c r="B47" s="100">
        <f>B46+1</f>
        <v>9</v>
      </c>
      <c r="C47" s="109"/>
      <c r="D47" s="110"/>
      <c r="E47" s="110"/>
      <c r="F47" s="110"/>
      <c r="G47" s="110"/>
      <c r="H47" s="110"/>
      <c r="I47" s="160">
        <f t="shared" si="9"/>
        <v>0</v>
      </c>
      <c r="J47" s="161">
        <f t="shared" si="11"/>
        <v>0</v>
      </c>
      <c r="K47" s="161">
        <f t="shared" si="10"/>
        <v>0</v>
      </c>
      <c r="L47" s="162">
        <f t="shared" si="12"/>
        <v>0</v>
      </c>
      <c r="M47" s="163">
        <f t="shared" si="13"/>
        <v>0</v>
      </c>
      <c r="N47" s="163">
        <f t="shared" si="14"/>
        <v>0</v>
      </c>
      <c r="O47" s="111"/>
      <c r="P47" s="112"/>
      <c r="Q47" s="112"/>
      <c r="R47" s="113"/>
      <c r="S47" s="114"/>
      <c r="T47" s="114"/>
      <c r="U47" s="114"/>
      <c r="V47" s="114"/>
      <c r="W47" s="115"/>
      <c r="X47" s="117"/>
    </row>
    <row r="48" spans="1:24" ht="50.1" customHeight="1" thickBot="1">
      <c r="A48" s="99"/>
      <c r="B48" s="100">
        <f t="shared" ref="B48" si="16">B47+1</f>
        <v>10</v>
      </c>
      <c r="C48" s="109"/>
      <c r="D48" s="110"/>
      <c r="E48" s="110"/>
      <c r="F48" s="110"/>
      <c r="G48" s="110"/>
      <c r="H48" s="110"/>
      <c r="I48" s="160">
        <f t="shared" si="9"/>
        <v>0</v>
      </c>
      <c r="J48" s="164">
        <f t="shared" si="11"/>
        <v>0</v>
      </c>
      <c r="K48" s="161">
        <f t="shared" si="10"/>
        <v>0</v>
      </c>
      <c r="L48" s="165">
        <f t="shared" si="12"/>
        <v>0</v>
      </c>
      <c r="M48" s="166">
        <f t="shared" si="13"/>
        <v>0</v>
      </c>
      <c r="N48" s="166">
        <f t="shared" si="14"/>
        <v>0</v>
      </c>
      <c r="O48" s="111"/>
      <c r="P48" s="118"/>
      <c r="Q48" s="118"/>
      <c r="R48" s="119"/>
      <c r="S48" s="114"/>
      <c r="T48" s="114"/>
      <c r="U48" s="114"/>
      <c r="V48" s="114"/>
      <c r="W48" s="115"/>
      <c r="X48" s="117"/>
    </row>
    <row r="49" spans="1:24" ht="12" customHeight="1">
      <c r="B49" s="123"/>
      <c r="C49" s="167" t="s">
        <v>7</v>
      </c>
      <c r="D49" s="191"/>
      <c r="E49" s="191"/>
      <c r="F49" s="170" t="s">
        <v>67</v>
      </c>
      <c r="G49" s="171" t="s">
        <v>6</v>
      </c>
      <c r="H49" s="172" t="s">
        <v>6</v>
      </c>
      <c r="I49" s="172" t="s">
        <v>6</v>
      </c>
      <c r="J49" s="173" t="s">
        <v>6</v>
      </c>
      <c r="K49" s="172" t="s">
        <v>6</v>
      </c>
      <c r="L49" s="173" t="s">
        <v>6</v>
      </c>
      <c r="M49" s="172" t="s">
        <v>6</v>
      </c>
      <c r="N49" s="172" t="s">
        <v>6</v>
      </c>
      <c r="O49" s="172" t="s">
        <v>5</v>
      </c>
      <c r="P49" s="174"/>
      <c r="Q49" s="175"/>
      <c r="R49" s="176"/>
      <c r="S49" s="192"/>
      <c r="T49" s="193"/>
      <c r="U49" s="193"/>
      <c r="V49" s="193"/>
      <c r="W49" s="194"/>
      <c r="X49" s="176"/>
    </row>
    <row r="50" spans="1:24" ht="36" customHeight="1" thickBot="1">
      <c r="B50" s="124"/>
      <c r="C50" s="180">
        <f>COUNTA(C39:C48)</f>
        <v>0</v>
      </c>
      <c r="D50" s="195"/>
      <c r="E50" s="195"/>
      <c r="F50" s="183">
        <f>SUMPRODUCT((F39:F48&lt;&gt;"")/COUNTIF(F39:F48,F39:F48&amp;""))</f>
        <v>0</v>
      </c>
      <c r="G50" s="184">
        <f t="shared" ref="G50:O50" si="17">SUM(G39:G48)</f>
        <v>0</v>
      </c>
      <c r="H50" s="184">
        <f t="shared" si="17"/>
        <v>0</v>
      </c>
      <c r="I50" s="184">
        <f t="shared" si="17"/>
        <v>0</v>
      </c>
      <c r="J50" s="184">
        <f t="shared" si="17"/>
        <v>0</v>
      </c>
      <c r="K50" s="184">
        <f t="shared" si="17"/>
        <v>0</v>
      </c>
      <c r="L50" s="184">
        <f t="shared" si="17"/>
        <v>0</v>
      </c>
      <c r="M50" s="184">
        <f t="shared" si="17"/>
        <v>0</v>
      </c>
      <c r="N50" s="184">
        <f t="shared" si="17"/>
        <v>0</v>
      </c>
      <c r="O50" s="184">
        <f t="shared" si="17"/>
        <v>0</v>
      </c>
      <c r="P50" s="185"/>
      <c r="Q50" s="186"/>
      <c r="R50" s="187"/>
      <c r="S50" s="196"/>
      <c r="T50" s="197"/>
      <c r="U50" s="197"/>
      <c r="V50" s="197"/>
      <c r="W50" s="198"/>
      <c r="X50" s="187"/>
    </row>
    <row r="51" spans="1:24" ht="30" customHeight="1">
      <c r="E51" s="125"/>
      <c r="F51" s="126"/>
      <c r="R51" s="34"/>
    </row>
    <row r="52" spans="1:24" ht="23.25" customHeight="1" thickBot="1">
      <c r="B52" s="31" t="s">
        <v>116</v>
      </c>
      <c r="R52" s="34"/>
    </row>
    <row r="53" spans="1:24" ht="36" customHeight="1">
      <c r="B53" s="65" t="s">
        <v>37</v>
      </c>
      <c r="C53" s="66" t="s">
        <v>36</v>
      </c>
      <c r="D53" s="67" t="s">
        <v>35</v>
      </c>
      <c r="E53" s="68" t="s">
        <v>34</v>
      </c>
      <c r="F53" s="68" t="s">
        <v>69</v>
      </c>
      <c r="G53" s="67" t="s">
        <v>33</v>
      </c>
      <c r="H53" s="67" t="s">
        <v>32</v>
      </c>
      <c r="I53" s="68" t="s">
        <v>31</v>
      </c>
      <c r="J53" s="69" t="s">
        <v>30</v>
      </c>
      <c r="K53" s="69" t="s">
        <v>29</v>
      </c>
      <c r="L53" s="69" t="s">
        <v>68</v>
      </c>
      <c r="M53" s="69" t="s">
        <v>28</v>
      </c>
      <c r="N53" s="69" t="s">
        <v>27</v>
      </c>
      <c r="O53" s="69" t="s">
        <v>26</v>
      </c>
      <c r="P53" s="69" t="s">
        <v>25</v>
      </c>
      <c r="Q53" s="69" t="s">
        <v>24</v>
      </c>
      <c r="R53" s="70" t="s">
        <v>108</v>
      </c>
      <c r="S53" s="71" t="s">
        <v>133</v>
      </c>
      <c r="T53" s="72"/>
      <c r="U53" s="72"/>
      <c r="V53" s="72"/>
      <c r="W53" s="72"/>
      <c r="X53" s="73"/>
    </row>
    <row r="54" spans="1:24" ht="21.75" customHeight="1" thickBot="1">
      <c r="A54" s="74"/>
      <c r="B54" s="75"/>
      <c r="C54" s="76" t="s">
        <v>23</v>
      </c>
      <c r="D54" s="77" t="s">
        <v>22</v>
      </c>
      <c r="E54" s="78" t="s">
        <v>21</v>
      </c>
      <c r="F54" s="78" t="s">
        <v>20</v>
      </c>
      <c r="G54" s="78" t="s">
        <v>19</v>
      </c>
      <c r="H54" s="78" t="s">
        <v>18</v>
      </c>
      <c r="I54" s="78" t="s">
        <v>17</v>
      </c>
      <c r="J54" s="79" t="s">
        <v>16</v>
      </c>
      <c r="K54" s="79" t="s">
        <v>15</v>
      </c>
      <c r="L54" s="79" t="s">
        <v>14</v>
      </c>
      <c r="M54" s="79" t="s">
        <v>13</v>
      </c>
      <c r="N54" s="79" t="s">
        <v>12</v>
      </c>
      <c r="O54" s="79" t="s">
        <v>11</v>
      </c>
      <c r="P54" s="79" t="s">
        <v>10</v>
      </c>
      <c r="Q54" s="79" t="s">
        <v>9</v>
      </c>
      <c r="R54" s="80" t="s">
        <v>8</v>
      </c>
      <c r="S54" s="81" t="s">
        <v>134</v>
      </c>
      <c r="T54" s="64" t="s">
        <v>135</v>
      </c>
      <c r="U54" s="64" t="s">
        <v>136</v>
      </c>
      <c r="V54" s="64" t="s">
        <v>137</v>
      </c>
      <c r="W54" s="64" t="s">
        <v>138</v>
      </c>
      <c r="X54" s="82" t="s">
        <v>139</v>
      </c>
    </row>
    <row r="55" spans="1:24" ht="50.1" customHeight="1">
      <c r="A55" s="132"/>
      <c r="B55" s="100">
        <v>1</v>
      </c>
      <c r="C55" s="101"/>
      <c r="D55" s="102"/>
      <c r="E55" s="102"/>
      <c r="F55" s="102"/>
      <c r="G55" s="102"/>
      <c r="H55" s="102"/>
      <c r="I55" s="155">
        <f t="shared" ref="I55:I64" si="18">G55-H55</f>
        <v>0</v>
      </c>
      <c r="J55" s="156">
        <f>175000*O55</f>
        <v>0</v>
      </c>
      <c r="K55" s="157">
        <f t="shared" ref="K55:K64" si="19">IF(I55&gt;J55,J55,I55)</f>
        <v>0</v>
      </c>
      <c r="L55" s="158">
        <f>K55</f>
        <v>0</v>
      </c>
      <c r="M55" s="159">
        <f>IF(K55&gt;L55,L55,K55)</f>
        <v>0</v>
      </c>
      <c r="N55" s="159">
        <f>M55</f>
        <v>0</v>
      </c>
      <c r="O55" s="133"/>
      <c r="P55" s="104"/>
      <c r="Q55" s="104"/>
      <c r="R55" s="105"/>
      <c r="S55" s="127"/>
      <c r="T55" s="106"/>
      <c r="U55" s="106"/>
      <c r="V55" s="106"/>
      <c r="W55" s="106"/>
      <c r="X55" s="128"/>
    </row>
    <row r="56" spans="1:24" ht="50.1" customHeight="1">
      <c r="A56" s="132"/>
      <c r="B56" s="100">
        <f>B55+1</f>
        <v>2</v>
      </c>
      <c r="C56" s="109"/>
      <c r="D56" s="110"/>
      <c r="E56" s="110"/>
      <c r="F56" s="110"/>
      <c r="G56" s="110"/>
      <c r="H56" s="110"/>
      <c r="I56" s="160">
        <f t="shared" si="18"/>
        <v>0</v>
      </c>
      <c r="J56" s="161">
        <f t="shared" ref="J56:J64" si="20">175000*O56</f>
        <v>0</v>
      </c>
      <c r="K56" s="161">
        <f t="shared" si="19"/>
        <v>0</v>
      </c>
      <c r="L56" s="162">
        <f>K56</f>
        <v>0</v>
      </c>
      <c r="M56" s="163">
        <f t="shared" ref="M56:M64" si="21">IF(K56&gt;L56,L56,K56)</f>
        <v>0</v>
      </c>
      <c r="N56" s="163">
        <f t="shared" ref="N56:N64" si="22">M56</f>
        <v>0</v>
      </c>
      <c r="O56" s="134"/>
      <c r="P56" s="112"/>
      <c r="Q56" s="112"/>
      <c r="R56" s="113"/>
      <c r="S56" s="129"/>
      <c r="T56" s="129"/>
      <c r="U56" s="129"/>
      <c r="V56" s="129"/>
      <c r="W56" s="130"/>
      <c r="X56" s="131"/>
    </row>
    <row r="57" spans="1:24" ht="50.1" customHeight="1">
      <c r="A57" s="132"/>
      <c r="B57" s="100">
        <f t="shared" ref="B57:B62" si="23">B56+1</f>
        <v>3</v>
      </c>
      <c r="C57" s="109"/>
      <c r="D57" s="110"/>
      <c r="E57" s="110"/>
      <c r="F57" s="110"/>
      <c r="G57" s="110"/>
      <c r="H57" s="110"/>
      <c r="I57" s="160">
        <f t="shared" si="18"/>
        <v>0</v>
      </c>
      <c r="J57" s="161">
        <f t="shared" si="20"/>
        <v>0</v>
      </c>
      <c r="K57" s="161">
        <f t="shared" si="19"/>
        <v>0</v>
      </c>
      <c r="L57" s="162">
        <f t="shared" ref="L57:L64" si="24">K57</f>
        <v>0</v>
      </c>
      <c r="M57" s="163">
        <f t="shared" si="21"/>
        <v>0</v>
      </c>
      <c r="N57" s="163">
        <f t="shared" si="22"/>
        <v>0</v>
      </c>
      <c r="O57" s="134"/>
      <c r="P57" s="112"/>
      <c r="Q57" s="112"/>
      <c r="R57" s="113"/>
      <c r="S57" s="114"/>
      <c r="T57" s="114"/>
      <c r="U57" s="114"/>
      <c r="V57" s="114"/>
      <c r="W57" s="115"/>
      <c r="X57" s="116"/>
    </row>
    <row r="58" spans="1:24" ht="50.1" customHeight="1">
      <c r="A58" s="132"/>
      <c r="B58" s="100">
        <f t="shared" si="23"/>
        <v>4</v>
      </c>
      <c r="C58" s="109"/>
      <c r="D58" s="110"/>
      <c r="E58" s="110"/>
      <c r="F58" s="110"/>
      <c r="G58" s="110"/>
      <c r="H58" s="110"/>
      <c r="I58" s="160">
        <f t="shared" si="18"/>
        <v>0</v>
      </c>
      <c r="J58" s="161">
        <f t="shared" si="20"/>
        <v>0</v>
      </c>
      <c r="K58" s="161">
        <f t="shared" si="19"/>
        <v>0</v>
      </c>
      <c r="L58" s="162">
        <f t="shared" si="24"/>
        <v>0</v>
      </c>
      <c r="M58" s="163">
        <f t="shared" si="21"/>
        <v>0</v>
      </c>
      <c r="N58" s="163">
        <f t="shared" si="22"/>
        <v>0</v>
      </c>
      <c r="O58" s="134"/>
      <c r="P58" s="112"/>
      <c r="Q58" s="112"/>
      <c r="R58" s="113"/>
      <c r="S58" s="114"/>
      <c r="T58" s="114"/>
      <c r="U58" s="114"/>
      <c r="V58" s="114"/>
      <c r="W58" s="115"/>
      <c r="X58" s="116"/>
    </row>
    <row r="59" spans="1:24" ht="50.1" customHeight="1">
      <c r="A59" s="132"/>
      <c r="B59" s="100">
        <f t="shared" si="23"/>
        <v>5</v>
      </c>
      <c r="C59" s="109"/>
      <c r="D59" s="110"/>
      <c r="E59" s="110"/>
      <c r="F59" s="110"/>
      <c r="G59" s="110"/>
      <c r="H59" s="110"/>
      <c r="I59" s="160">
        <f t="shared" si="18"/>
        <v>0</v>
      </c>
      <c r="J59" s="161">
        <f t="shared" si="20"/>
        <v>0</v>
      </c>
      <c r="K59" s="161">
        <f t="shared" si="19"/>
        <v>0</v>
      </c>
      <c r="L59" s="162">
        <f t="shared" si="24"/>
        <v>0</v>
      </c>
      <c r="M59" s="163">
        <f t="shared" si="21"/>
        <v>0</v>
      </c>
      <c r="N59" s="163">
        <f t="shared" si="22"/>
        <v>0</v>
      </c>
      <c r="O59" s="134"/>
      <c r="P59" s="112"/>
      <c r="Q59" s="112"/>
      <c r="R59" s="113"/>
      <c r="S59" s="114"/>
      <c r="T59" s="114"/>
      <c r="U59" s="114"/>
      <c r="V59" s="114"/>
      <c r="W59" s="115"/>
      <c r="X59" s="116"/>
    </row>
    <row r="60" spans="1:24" ht="50.1" customHeight="1">
      <c r="A60" s="132"/>
      <c r="B60" s="100">
        <f t="shared" si="23"/>
        <v>6</v>
      </c>
      <c r="C60" s="109"/>
      <c r="D60" s="110"/>
      <c r="E60" s="110"/>
      <c r="F60" s="110"/>
      <c r="G60" s="110"/>
      <c r="H60" s="110"/>
      <c r="I60" s="160">
        <f t="shared" si="18"/>
        <v>0</v>
      </c>
      <c r="J60" s="161">
        <f t="shared" si="20"/>
        <v>0</v>
      </c>
      <c r="K60" s="161">
        <f t="shared" si="19"/>
        <v>0</v>
      </c>
      <c r="L60" s="162">
        <f t="shared" si="24"/>
        <v>0</v>
      </c>
      <c r="M60" s="163">
        <f t="shared" si="21"/>
        <v>0</v>
      </c>
      <c r="N60" s="163">
        <f t="shared" si="22"/>
        <v>0</v>
      </c>
      <c r="O60" s="134"/>
      <c r="P60" s="112"/>
      <c r="Q60" s="112"/>
      <c r="R60" s="113"/>
      <c r="S60" s="114"/>
      <c r="T60" s="114"/>
      <c r="U60" s="114"/>
      <c r="V60" s="114"/>
      <c r="W60" s="115"/>
      <c r="X60" s="116"/>
    </row>
    <row r="61" spans="1:24" ht="50.1" customHeight="1">
      <c r="A61" s="132"/>
      <c r="B61" s="100">
        <f t="shared" si="23"/>
        <v>7</v>
      </c>
      <c r="C61" s="109"/>
      <c r="D61" s="110"/>
      <c r="E61" s="110"/>
      <c r="F61" s="110"/>
      <c r="G61" s="110"/>
      <c r="H61" s="110"/>
      <c r="I61" s="160">
        <f t="shared" si="18"/>
        <v>0</v>
      </c>
      <c r="J61" s="161">
        <f t="shared" si="20"/>
        <v>0</v>
      </c>
      <c r="K61" s="161">
        <f t="shared" si="19"/>
        <v>0</v>
      </c>
      <c r="L61" s="162">
        <f t="shared" si="24"/>
        <v>0</v>
      </c>
      <c r="M61" s="163">
        <f t="shared" si="21"/>
        <v>0</v>
      </c>
      <c r="N61" s="163">
        <f t="shared" si="22"/>
        <v>0</v>
      </c>
      <c r="O61" s="134"/>
      <c r="P61" s="112"/>
      <c r="Q61" s="112"/>
      <c r="R61" s="113"/>
      <c r="S61" s="114"/>
      <c r="T61" s="114"/>
      <c r="U61" s="114"/>
      <c r="V61" s="114"/>
      <c r="W61" s="115"/>
      <c r="X61" s="117"/>
    </row>
    <row r="62" spans="1:24" ht="50.1" customHeight="1">
      <c r="A62" s="132"/>
      <c r="B62" s="100">
        <f t="shared" si="23"/>
        <v>8</v>
      </c>
      <c r="C62" s="109"/>
      <c r="D62" s="110"/>
      <c r="E62" s="110"/>
      <c r="F62" s="110"/>
      <c r="G62" s="110"/>
      <c r="H62" s="110"/>
      <c r="I62" s="160">
        <f t="shared" si="18"/>
        <v>0</v>
      </c>
      <c r="J62" s="161">
        <f t="shared" si="20"/>
        <v>0</v>
      </c>
      <c r="K62" s="161">
        <f t="shared" si="19"/>
        <v>0</v>
      </c>
      <c r="L62" s="162">
        <f t="shared" si="24"/>
        <v>0</v>
      </c>
      <c r="M62" s="163">
        <f t="shared" si="21"/>
        <v>0</v>
      </c>
      <c r="N62" s="163">
        <f t="shared" si="22"/>
        <v>0</v>
      </c>
      <c r="O62" s="134"/>
      <c r="P62" s="112"/>
      <c r="Q62" s="112"/>
      <c r="R62" s="113"/>
      <c r="S62" s="114"/>
      <c r="T62" s="114"/>
      <c r="U62" s="114"/>
      <c r="V62" s="114"/>
      <c r="W62" s="115"/>
      <c r="X62" s="117"/>
    </row>
    <row r="63" spans="1:24" ht="50.1" customHeight="1">
      <c r="A63" s="132"/>
      <c r="B63" s="100">
        <f>B62+1</f>
        <v>9</v>
      </c>
      <c r="C63" s="109"/>
      <c r="D63" s="110"/>
      <c r="E63" s="110"/>
      <c r="F63" s="110"/>
      <c r="G63" s="110"/>
      <c r="H63" s="110"/>
      <c r="I63" s="160">
        <f t="shared" si="18"/>
        <v>0</v>
      </c>
      <c r="J63" s="161">
        <f t="shared" si="20"/>
        <v>0</v>
      </c>
      <c r="K63" s="161">
        <f t="shared" si="19"/>
        <v>0</v>
      </c>
      <c r="L63" s="162">
        <f t="shared" si="24"/>
        <v>0</v>
      </c>
      <c r="M63" s="163">
        <f t="shared" si="21"/>
        <v>0</v>
      </c>
      <c r="N63" s="163">
        <f t="shared" si="22"/>
        <v>0</v>
      </c>
      <c r="O63" s="134"/>
      <c r="P63" s="112"/>
      <c r="Q63" s="112"/>
      <c r="R63" s="113"/>
      <c r="S63" s="114"/>
      <c r="T63" s="114"/>
      <c r="U63" s="114"/>
      <c r="V63" s="114"/>
      <c r="W63" s="115"/>
      <c r="X63" s="117"/>
    </row>
    <row r="64" spans="1:24" ht="50.1" customHeight="1" thickBot="1">
      <c r="A64" s="135"/>
      <c r="B64" s="100">
        <f t="shared" ref="B64" si="25">B63+1</f>
        <v>10</v>
      </c>
      <c r="C64" s="109"/>
      <c r="D64" s="110"/>
      <c r="E64" s="110"/>
      <c r="F64" s="110"/>
      <c r="G64" s="110"/>
      <c r="H64" s="110"/>
      <c r="I64" s="160">
        <f t="shared" si="18"/>
        <v>0</v>
      </c>
      <c r="J64" s="164">
        <f t="shared" si="20"/>
        <v>0</v>
      </c>
      <c r="K64" s="161">
        <f t="shared" si="19"/>
        <v>0</v>
      </c>
      <c r="L64" s="165">
        <f t="shared" si="24"/>
        <v>0</v>
      </c>
      <c r="M64" s="166">
        <f t="shared" si="21"/>
        <v>0</v>
      </c>
      <c r="N64" s="166">
        <f t="shared" si="22"/>
        <v>0</v>
      </c>
      <c r="O64" s="134"/>
      <c r="P64" s="118"/>
      <c r="Q64" s="118"/>
      <c r="R64" s="119"/>
      <c r="S64" s="114"/>
      <c r="T64" s="114"/>
      <c r="U64" s="114"/>
      <c r="V64" s="114"/>
      <c r="W64" s="115"/>
      <c r="X64" s="117"/>
    </row>
    <row r="65" spans="2:24" ht="12" customHeight="1">
      <c r="B65" s="123"/>
      <c r="C65" s="167" t="s">
        <v>7</v>
      </c>
      <c r="D65" s="199"/>
      <c r="E65" s="199"/>
      <c r="F65" s="170" t="s">
        <v>67</v>
      </c>
      <c r="G65" s="171" t="s">
        <v>6</v>
      </c>
      <c r="H65" s="172" t="s">
        <v>6</v>
      </c>
      <c r="I65" s="172" t="s">
        <v>6</v>
      </c>
      <c r="J65" s="173" t="s">
        <v>6</v>
      </c>
      <c r="K65" s="172" t="s">
        <v>6</v>
      </c>
      <c r="L65" s="173" t="s">
        <v>6</v>
      </c>
      <c r="M65" s="172" t="s">
        <v>6</v>
      </c>
      <c r="N65" s="172" t="s">
        <v>6</v>
      </c>
      <c r="O65" s="172" t="s">
        <v>5</v>
      </c>
      <c r="P65" s="174"/>
      <c r="Q65" s="175"/>
      <c r="R65" s="176"/>
      <c r="S65" s="192"/>
      <c r="T65" s="193"/>
      <c r="U65" s="193"/>
      <c r="V65" s="193"/>
      <c r="W65" s="194"/>
      <c r="X65" s="176"/>
    </row>
    <row r="66" spans="2:24" ht="36" customHeight="1" thickBot="1">
      <c r="B66" s="124"/>
      <c r="C66" s="180">
        <f>COUNTA(C55:C64)</f>
        <v>0</v>
      </c>
      <c r="D66" s="200"/>
      <c r="E66" s="200"/>
      <c r="F66" s="183">
        <f>SUMPRODUCT((F55:F64&lt;&gt;"")/COUNTIF(F55:F64,F55:F64&amp;""))</f>
        <v>0</v>
      </c>
      <c r="G66" s="184">
        <f t="shared" ref="G66:O66" si="26">SUM(G55:G64)</f>
        <v>0</v>
      </c>
      <c r="H66" s="184">
        <f t="shared" si="26"/>
        <v>0</v>
      </c>
      <c r="I66" s="184">
        <f t="shared" si="26"/>
        <v>0</v>
      </c>
      <c r="J66" s="184">
        <f t="shared" si="26"/>
        <v>0</v>
      </c>
      <c r="K66" s="184">
        <f t="shared" si="26"/>
        <v>0</v>
      </c>
      <c r="L66" s="184">
        <f t="shared" si="26"/>
        <v>0</v>
      </c>
      <c r="M66" s="184">
        <f t="shared" si="26"/>
        <v>0</v>
      </c>
      <c r="N66" s="184">
        <f t="shared" si="26"/>
        <v>0</v>
      </c>
      <c r="O66" s="184">
        <f t="shared" si="26"/>
        <v>0</v>
      </c>
      <c r="P66" s="185"/>
      <c r="Q66" s="186"/>
      <c r="R66" s="187"/>
      <c r="S66" s="196"/>
      <c r="T66" s="197"/>
      <c r="U66" s="197"/>
      <c r="V66" s="197"/>
      <c r="W66" s="198"/>
      <c r="X66" s="187"/>
    </row>
    <row r="67" spans="2:24" ht="18" customHeight="1">
      <c r="B67" s="136"/>
      <c r="C67" s="136"/>
      <c r="D67" s="136"/>
      <c r="E67" s="137"/>
      <c r="F67" s="138"/>
      <c r="G67" s="136"/>
      <c r="H67" s="136"/>
      <c r="I67" s="136"/>
      <c r="J67" s="139"/>
      <c r="K67" s="139"/>
      <c r="L67" s="139"/>
      <c r="M67" s="139"/>
      <c r="N67" s="139"/>
      <c r="O67" s="139"/>
      <c r="P67" s="139"/>
      <c r="Q67" s="139"/>
      <c r="R67" s="136"/>
    </row>
    <row r="68" spans="2:24" ht="18" customHeight="1">
      <c r="B68" s="136"/>
      <c r="C68" s="136"/>
      <c r="D68" s="136"/>
      <c r="E68" s="136"/>
      <c r="F68" s="136"/>
      <c r="G68" s="136"/>
      <c r="H68" s="136"/>
      <c r="I68" s="136"/>
      <c r="J68" s="139"/>
      <c r="K68" s="139"/>
      <c r="L68" s="139"/>
      <c r="M68" s="139"/>
      <c r="N68" s="139"/>
      <c r="O68" s="139"/>
      <c r="P68" s="139"/>
      <c r="Q68" s="139"/>
      <c r="R68" s="136"/>
    </row>
    <row r="69" spans="2:24">
      <c r="B69" s="140" t="s">
        <v>4</v>
      </c>
      <c r="C69" s="136" t="s">
        <v>3</v>
      </c>
      <c r="D69" s="136"/>
      <c r="E69" s="136"/>
      <c r="F69" s="136"/>
      <c r="G69" s="136"/>
      <c r="H69" s="136"/>
      <c r="I69" s="136"/>
      <c r="J69" s="139"/>
      <c r="K69" s="139"/>
      <c r="L69" s="139"/>
      <c r="M69" s="139"/>
      <c r="N69" s="139"/>
      <c r="O69" s="139"/>
      <c r="P69" s="139"/>
      <c r="Q69" s="139"/>
      <c r="R69" s="136"/>
    </row>
    <row r="70" spans="2:24" ht="18.75" customHeight="1">
      <c r="B70" s="140" t="s">
        <v>1</v>
      </c>
      <c r="C70" s="141" t="s">
        <v>2</v>
      </c>
      <c r="D70" s="136"/>
      <c r="E70" s="136"/>
      <c r="F70" s="136"/>
      <c r="G70" s="136"/>
      <c r="H70" s="136"/>
      <c r="I70" s="136"/>
      <c r="J70" s="139"/>
      <c r="K70" s="139"/>
      <c r="L70" s="139"/>
      <c r="M70" s="139"/>
      <c r="N70" s="139"/>
      <c r="O70" s="139"/>
      <c r="P70" s="139"/>
      <c r="Q70" s="139"/>
      <c r="R70" s="136"/>
    </row>
    <row r="71" spans="2:24" ht="18.75" customHeight="1">
      <c r="B71" s="140" t="s">
        <v>1</v>
      </c>
      <c r="C71" s="141" t="s">
        <v>66</v>
      </c>
      <c r="D71" s="136"/>
      <c r="E71" s="136"/>
      <c r="F71" s="136"/>
      <c r="G71" s="136"/>
      <c r="H71" s="136"/>
      <c r="I71" s="136"/>
      <c r="J71" s="139"/>
      <c r="K71" s="139"/>
      <c r="L71" s="139"/>
      <c r="M71" s="139"/>
      <c r="N71" s="139"/>
      <c r="O71" s="139"/>
      <c r="P71" s="139"/>
      <c r="Q71" s="139"/>
      <c r="R71" s="136"/>
    </row>
    <row r="72" spans="2:24" ht="18.75" customHeight="1">
      <c r="B72" s="140" t="s">
        <v>1</v>
      </c>
      <c r="C72" s="141" t="s">
        <v>106</v>
      </c>
      <c r="D72" s="136"/>
      <c r="E72" s="136"/>
      <c r="F72" s="136"/>
      <c r="G72" s="136"/>
      <c r="H72" s="136"/>
      <c r="I72" s="136"/>
      <c r="J72" s="139"/>
      <c r="K72" s="139"/>
      <c r="L72" s="139"/>
      <c r="M72" s="139"/>
      <c r="N72" s="139"/>
      <c r="O72" s="139"/>
      <c r="P72" s="139"/>
      <c r="Q72" s="139"/>
      <c r="R72" s="136"/>
    </row>
    <row r="73" spans="2:24" ht="18.75" customHeight="1">
      <c r="B73" s="140" t="s">
        <v>1</v>
      </c>
      <c r="C73" s="141" t="s">
        <v>65</v>
      </c>
      <c r="D73" s="142"/>
      <c r="E73" s="142"/>
      <c r="F73" s="142"/>
      <c r="G73" s="142"/>
      <c r="H73" s="142"/>
      <c r="I73" s="142"/>
      <c r="J73" s="143"/>
      <c r="K73" s="142"/>
      <c r="L73" s="143"/>
      <c r="M73" s="142"/>
      <c r="N73" s="142"/>
      <c r="O73" s="142"/>
      <c r="P73" s="142"/>
      <c r="Q73" s="142"/>
      <c r="R73" s="142"/>
    </row>
    <row r="74" spans="2:24">
      <c r="B74" s="140" t="s">
        <v>1</v>
      </c>
      <c r="C74" s="141" t="s">
        <v>64</v>
      </c>
      <c r="D74" s="136"/>
      <c r="E74" s="136"/>
      <c r="F74" s="136"/>
      <c r="G74" s="136"/>
      <c r="H74" s="136"/>
      <c r="I74" s="136"/>
      <c r="J74" s="139"/>
      <c r="K74" s="139"/>
      <c r="M74" s="139"/>
      <c r="N74" s="139"/>
      <c r="O74" s="139"/>
      <c r="P74" s="139"/>
      <c r="Q74" s="139"/>
      <c r="R74" s="136"/>
    </row>
    <row r="75" spans="2:24">
      <c r="B75" s="140" t="s">
        <v>1</v>
      </c>
      <c r="C75" s="141" t="s">
        <v>63</v>
      </c>
      <c r="D75" s="136"/>
      <c r="E75" s="136"/>
      <c r="F75" s="136"/>
      <c r="G75" s="136"/>
      <c r="H75" s="136"/>
      <c r="I75" s="136"/>
      <c r="J75" s="139"/>
      <c r="K75" s="139"/>
      <c r="L75" s="139"/>
      <c r="M75" s="139"/>
      <c r="N75" s="139"/>
      <c r="O75" s="139"/>
      <c r="P75" s="139"/>
      <c r="Q75" s="139"/>
      <c r="R75" s="136"/>
    </row>
    <row r="76" spans="2:24">
      <c r="B76" s="140" t="s">
        <v>1</v>
      </c>
      <c r="C76" s="144" t="s">
        <v>125</v>
      </c>
      <c r="D76" s="136"/>
      <c r="E76" s="136"/>
      <c r="F76" s="136"/>
      <c r="G76" s="136"/>
      <c r="H76" s="136"/>
      <c r="I76" s="136"/>
      <c r="J76" s="139"/>
      <c r="K76" s="139"/>
      <c r="L76" s="139"/>
      <c r="M76" s="139"/>
      <c r="N76" s="139"/>
      <c r="O76" s="139"/>
      <c r="P76" s="139"/>
      <c r="Q76" s="139"/>
      <c r="R76" s="136"/>
    </row>
    <row r="77" spans="2:24">
      <c r="B77" s="140" t="s">
        <v>1</v>
      </c>
      <c r="C77" s="144" t="s">
        <v>126</v>
      </c>
      <c r="D77" s="136"/>
      <c r="E77" s="136"/>
      <c r="F77" s="136"/>
      <c r="G77" s="136"/>
      <c r="H77" s="136"/>
      <c r="I77" s="136"/>
      <c r="J77" s="139"/>
      <c r="K77" s="139"/>
      <c r="L77" s="139"/>
      <c r="M77" s="139"/>
      <c r="N77" s="139"/>
      <c r="O77" s="139"/>
      <c r="P77" s="139"/>
      <c r="Q77" s="139"/>
      <c r="R77" s="136"/>
    </row>
    <row r="78" spans="2:24">
      <c r="B78" s="140" t="s">
        <v>1</v>
      </c>
      <c r="C78" s="139" t="s">
        <v>121</v>
      </c>
      <c r="D78" s="136"/>
      <c r="E78" s="136"/>
      <c r="F78" s="136"/>
      <c r="G78" s="136"/>
      <c r="H78" s="136"/>
      <c r="I78" s="136"/>
      <c r="J78" s="139"/>
      <c r="K78" s="139"/>
      <c r="L78" s="139"/>
      <c r="M78" s="139"/>
      <c r="N78" s="139"/>
      <c r="O78" s="139"/>
      <c r="P78" s="139"/>
      <c r="Q78" s="139"/>
      <c r="R78" s="136"/>
    </row>
    <row r="79" spans="2:24">
      <c r="B79" s="140" t="s">
        <v>1</v>
      </c>
      <c r="C79" s="144" t="s">
        <v>118</v>
      </c>
      <c r="D79" s="136"/>
      <c r="E79" s="136"/>
      <c r="F79" s="136"/>
      <c r="G79" s="136"/>
      <c r="H79" s="136"/>
      <c r="I79" s="136"/>
      <c r="J79" s="139"/>
      <c r="K79" s="139"/>
      <c r="L79" s="139"/>
      <c r="M79" s="139"/>
      <c r="N79" s="139"/>
      <c r="O79" s="139"/>
      <c r="P79" s="139"/>
      <c r="Q79" s="139"/>
      <c r="R79" s="136"/>
    </row>
    <row r="80" spans="2:24">
      <c r="B80" s="140" t="s">
        <v>1</v>
      </c>
      <c r="C80" s="136" t="s">
        <v>120</v>
      </c>
      <c r="D80" s="136"/>
      <c r="E80" s="136"/>
      <c r="F80" s="136"/>
      <c r="G80" s="136"/>
      <c r="H80" s="136"/>
      <c r="I80" s="136"/>
      <c r="J80" s="139"/>
      <c r="K80" s="139"/>
      <c r="L80" s="139"/>
      <c r="M80" s="139"/>
      <c r="N80" s="139"/>
      <c r="O80" s="139"/>
      <c r="P80" s="139"/>
      <c r="Q80" s="139"/>
      <c r="R80" s="136"/>
    </row>
    <row r="81" spans="2:18">
      <c r="B81" s="136"/>
      <c r="C81" s="136" t="s">
        <v>113</v>
      </c>
      <c r="D81" s="136"/>
      <c r="E81" s="136"/>
      <c r="F81" s="136"/>
      <c r="G81" s="136"/>
      <c r="H81" s="136"/>
      <c r="I81" s="136"/>
      <c r="J81" s="139"/>
      <c r="K81" s="139" t="s">
        <v>0</v>
      </c>
      <c r="L81" s="139"/>
      <c r="M81" s="139"/>
      <c r="N81" s="139"/>
      <c r="O81" s="139"/>
      <c r="P81" s="139"/>
      <c r="Q81" s="139"/>
      <c r="R81" s="136"/>
    </row>
    <row r="82" spans="2:18">
      <c r="B82" s="136"/>
      <c r="C82" s="136" t="s">
        <v>110</v>
      </c>
      <c r="D82" s="136"/>
      <c r="E82" s="136"/>
      <c r="F82" s="136"/>
      <c r="G82" s="136"/>
      <c r="H82" s="136"/>
      <c r="I82" s="136"/>
      <c r="J82" s="139"/>
      <c r="K82" s="139" t="s">
        <v>0</v>
      </c>
      <c r="L82" s="139"/>
      <c r="M82" s="139"/>
      <c r="N82" s="139"/>
      <c r="O82" s="139"/>
      <c r="P82" s="139"/>
      <c r="Q82" s="139"/>
      <c r="R82" s="136"/>
    </row>
    <row r="83" spans="2:18">
      <c r="B83" s="136"/>
      <c r="C83" s="136" t="s">
        <v>111</v>
      </c>
      <c r="D83" s="136"/>
      <c r="E83" s="136"/>
      <c r="F83" s="136"/>
      <c r="G83" s="136"/>
      <c r="H83" s="136"/>
      <c r="I83" s="136"/>
      <c r="J83" s="139"/>
      <c r="K83" s="139" t="s">
        <v>0</v>
      </c>
      <c r="L83" s="139"/>
      <c r="M83" s="139"/>
      <c r="N83" s="139"/>
      <c r="O83" s="139"/>
      <c r="P83" s="139"/>
      <c r="Q83" s="139"/>
      <c r="R83" s="136"/>
    </row>
    <row r="84" spans="2:18">
      <c r="B84" s="136"/>
      <c r="C84" s="136" t="s">
        <v>112</v>
      </c>
      <c r="D84" s="136"/>
      <c r="E84" s="136"/>
      <c r="F84" s="136"/>
      <c r="G84" s="136"/>
      <c r="H84" s="136"/>
      <c r="I84" s="136"/>
      <c r="J84" s="139"/>
      <c r="K84" s="139" t="s">
        <v>114</v>
      </c>
      <c r="L84" s="139"/>
      <c r="M84" s="139"/>
      <c r="N84" s="139"/>
      <c r="O84" s="139"/>
      <c r="P84" s="139"/>
      <c r="Q84" s="139"/>
      <c r="R84" s="136"/>
    </row>
    <row r="85" spans="2:18">
      <c r="B85" s="140" t="s">
        <v>151</v>
      </c>
      <c r="C85" s="136" t="s">
        <v>142</v>
      </c>
      <c r="D85" s="136"/>
      <c r="E85" s="136"/>
      <c r="F85" s="136"/>
      <c r="G85" s="136"/>
      <c r="H85" s="136"/>
      <c r="I85" s="136"/>
      <c r="J85" s="139"/>
      <c r="K85" s="139"/>
      <c r="L85" s="139"/>
      <c r="M85" s="139"/>
      <c r="N85" s="139"/>
      <c r="O85" s="139"/>
      <c r="P85" s="139"/>
      <c r="Q85" s="139"/>
      <c r="R85" s="136"/>
    </row>
    <row r="86" spans="2:18">
      <c r="C86" s="32" t="s">
        <v>149</v>
      </c>
    </row>
    <row r="87" spans="2:18">
      <c r="C87" s="32" t="s">
        <v>150</v>
      </c>
    </row>
    <row r="88" spans="2:18">
      <c r="C88" s="32" t="s">
        <v>143</v>
      </c>
    </row>
    <row r="89" spans="2:18">
      <c r="C89" s="32" t="s">
        <v>144</v>
      </c>
    </row>
    <row r="90" spans="2:18">
      <c r="C90" s="32" t="s">
        <v>145</v>
      </c>
    </row>
    <row r="91" spans="2:18">
      <c r="C91" s="32" t="s">
        <v>146</v>
      </c>
    </row>
    <row r="92" spans="2:18">
      <c r="C92" s="32" t="s">
        <v>147</v>
      </c>
    </row>
    <row r="93" spans="2:18">
      <c r="C93" s="32" t="s">
        <v>148</v>
      </c>
    </row>
  </sheetData>
  <sheetProtection password="DB0D" sheet="1" objects="1" scenarios="1"/>
  <protectedRanges>
    <protectedRange password="DB0D" sqref="S49:X50" name="範囲1"/>
    <protectedRange password="DB0D" sqref="S65:X66" name="範囲1_1"/>
  </protectedRanges>
  <mergeCells count="47">
    <mergeCell ref="P33:P34"/>
    <mergeCell ref="C9:C10"/>
    <mergeCell ref="F9:F10"/>
    <mergeCell ref="G9:G10"/>
    <mergeCell ref="O9:O10"/>
    <mergeCell ref="R65:R66"/>
    <mergeCell ref="R33:R34"/>
    <mergeCell ref="R49:R50"/>
    <mergeCell ref="O11:O12"/>
    <mergeCell ref="C13:C14"/>
    <mergeCell ref="F13:F14"/>
    <mergeCell ref="G13:G14"/>
    <mergeCell ref="O13:O14"/>
    <mergeCell ref="C11:C12"/>
    <mergeCell ref="F11:F12"/>
    <mergeCell ref="Q33:Q34"/>
    <mergeCell ref="C15:D15"/>
    <mergeCell ref="G11:G12"/>
    <mergeCell ref="B37:B38"/>
    <mergeCell ref="B33:B34"/>
    <mergeCell ref="D33:D34"/>
    <mergeCell ref="E33:E34"/>
    <mergeCell ref="A61:A63"/>
    <mergeCell ref="A58:A60"/>
    <mergeCell ref="P49:P50"/>
    <mergeCell ref="Q49:Q50"/>
    <mergeCell ref="B53:B54"/>
    <mergeCell ref="A55:A57"/>
    <mergeCell ref="B49:B50"/>
    <mergeCell ref="D49:D50"/>
    <mergeCell ref="E49:E50"/>
    <mergeCell ref="S53:X53"/>
    <mergeCell ref="S65:W66"/>
    <mergeCell ref="X65:X66"/>
    <mergeCell ref="B3:X3"/>
    <mergeCell ref="S20:X20"/>
    <mergeCell ref="S33:W34"/>
    <mergeCell ref="X33:X34"/>
    <mergeCell ref="S37:X37"/>
    <mergeCell ref="S49:W50"/>
    <mergeCell ref="X49:X50"/>
    <mergeCell ref="B65:B66"/>
    <mergeCell ref="D65:D66"/>
    <mergeCell ref="E65:E66"/>
    <mergeCell ref="P65:P66"/>
    <mergeCell ref="Q65:Q66"/>
    <mergeCell ref="B20:B21"/>
  </mergeCells>
  <phoneticPr fontId="3"/>
  <dataValidations count="3">
    <dataValidation type="list" allowBlank="1" showInputMessage="1" showErrorMessage="1" sqref="D39:D48 D22:D32 D55:D64">
      <formula1>"公立,私立"</formula1>
    </dataValidation>
    <dataValidation type="list" allowBlank="1" showInputMessage="1" showErrorMessage="1" sqref="S23:W32 S39:W48 S55:W64">
      <formula1>$Z$23:$Z$24</formula1>
    </dataValidation>
    <dataValidation type="list" allowBlank="1" showInputMessage="1" showErrorMessage="1" sqref="S22:W22">
      <formula1>$AA$15:$AA$16</formula1>
    </dataValidation>
  </dataValidations>
  <printOptions horizontalCentered="1"/>
  <pageMargins left="0.31496062992125984" right="0.31496062992125984" top="0.39370078740157483" bottom="0.39370078740157483" header="0.31496062992125984" footer="0"/>
  <pageSetup paperSize="9" scale="37" fitToHeight="0" orientation="landscape" r:id="rId1"/>
  <headerFooter>
    <oddFooter>&amp;P / &amp;N ページ</oddFooter>
  </headerFooter>
  <rowBreaks count="2" manualBreakCount="2">
    <brk id="35" max="24" man="1"/>
    <brk id="51" max="24" man="1"/>
  </rowBreaks>
  <ignoredErrors>
    <ignoredError sqref="G34:H34 J34 L34 O34" formulaRange="1"/>
    <ignoredError sqref="L55:L64 L23:L32 L39:L48 M23:M32"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96"/>
  <sheetViews>
    <sheetView view="pageBreakPreview" zoomScale="55" zoomScaleNormal="100" zoomScaleSheetLayoutView="55" workbookViewId="0">
      <selection activeCell="P39" sqref="P39"/>
    </sheetView>
  </sheetViews>
  <sheetFormatPr defaultRowHeight="13.5"/>
  <cols>
    <col min="1" max="1" width="4.875" style="32" customWidth="1"/>
    <col min="2" max="2" width="9" style="32" customWidth="1"/>
    <col min="3" max="4" width="10.625" style="32" customWidth="1"/>
    <col min="5" max="5" width="15" style="32" customWidth="1"/>
    <col min="6" max="17" width="15.625" style="32" customWidth="1"/>
    <col min="18" max="18" width="4.875" style="32" customWidth="1"/>
    <col min="19" max="16384" width="9" style="32"/>
  </cols>
  <sheetData>
    <row r="1" spans="1:23" ht="17.25">
      <c r="A1" s="31" t="s">
        <v>132</v>
      </c>
    </row>
    <row r="3" spans="1:23" ht="25.5" customHeight="1">
      <c r="B3" s="35" t="s">
        <v>154</v>
      </c>
      <c r="C3" s="35"/>
      <c r="D3" s="35"/>
      <c r="E3" s="35"/>
      <c r="F3" s="35"/>
      <c r="G3" s="35"/>
      <c r="H3" s="35"/>
      <c r="I3" s="35"/>
      <c r="J3" s="35"/>
      <c r="K3" s="35"/>
      <c r="L3" s="35"/>
      <c r="M3" s="35"/>
      <c r="N3" s="35"/>
      <c r="O3" s="35"/>
      <c r="P3" s="35"/>
      <c r="Q3" s="35"/>
    </row>
    <row r="4" spans="1:23" ht="17.25" customHeight="1">
      <c r="B4" s="201"/>
      <c r="C4" s="41"/>
      <c r="D4" s="41"/>
      <c r="E4" s="41"/>
      <c r="F4" s="41"/>
    </row>
    <row r="5" spans="1:23" ht="12" customHeight="1">
      <c r="B5" s="202"/>
      <c r="C5" s="202"/>
      <c r="D5" s="202"/>
      <c r="E5" s="40"/>
      <c r="F5" s="41"/>
    </row>
    <row r="6" spans="1:23" ht="26.1" customHeight="1">
      <c r="B6" s="203" t="s">
        <v>62</v>
      </c>
    </row>
    <row r="7" spans="1:23" ht="40.5" customHeight="1">
      <c r="B7" s="204" t="s">
        <v>60</v>
      </c>
      <c r="C7" s="204" t="s">
        <v>59</v>
      </c>
      <c r="D7" s="204" t="s">
        <v>58</v>
      </c>
      <c r="E7" s="205" t="s">
        <v>57</v>
      </c>
      <c r="F7" s="206" t="s">
        <v>56</v>
      </c>
      <c r="G7" s="204" t="s">
        <v>55</v>
      </c>
      <c r="H7" s="204" t="s">
        <v>54</v>
      </c>
      <c r="I7" s="204" t="s">
        <v>53</v>
      </c>
      <c r="J7" s="207" t="s">
        <v>30</v>
      </c>
      <c r="K7" s="207" t="s">
        <v>29</v>
      </c>
      <c r="L7" s="207" t="s">
        <v>77</v>
      </c>
      <c r="M7" s="207" t="s">
        <v>68</v>
      </c>
      <c r="N7" s="207" t="s">
        <v>28</v>
      </c>
      <c r="O7" s="207" t="s">
        <v>27</v>
      </c>
      <c r="P7" s="204" t="s">
        <v>52</v>
      </c>
      <c r="Q7" s="208" t="s">
        <v>107</v>
      </c>
      <c r="R7" s="37"/>
      <c r="S7" s="37"/>
      <c r="T7" s="37"/>
      <c r="U7" s="37"/>
      <c r="V7" s="37"/>
      <c r="W7" s="37"/>
    </row>
    <row r="8" spans="1:23" s="36" customFormat="1" ht="19.5" customHeight="1">
      <c r="B8" s="209"/>
      <c r="C8" s="209" t="s">
        <v>23</v>
      </c>
      <c r="D8" s="209" t="s">
        <v>51</v>
      </c>
      <c r="E8" s="210" t="s">
        <v>21</v>
      </c>
      <c r="F8" s="211" t="s">
        <v>20</v>
      </c>
      <c r="G8" s="210" t="s">
        <v>19</v>
      </c>
      <c r="H8" s="211" t="s">
        <v>18</v>
      </c>
      <c r="I8" s="210" t="s">
        <v>50</v>
      </c>
      <c r="J8" s="210" t="s">
        <v>16</v>
      </c>
      <c r="K8" s="211" t="s">
        <v>15</v>
      </c>
      <c r="L8" s="211" t="s">
        <v>14</v>
      </c>
      <c r="M8" s="211" t="s">
        <v>13</v>
      </c>
      <c r="N8" s="211" t="s">
        <v>12</v>
      </c>
      <c r="O8" s="211" t="s">
        <v>76</v>
      </c>
      <c r="P8" s="210" t="s">
        <v>10</v>
      </c>
      <c r="Q8" s="210" t="s">
        <v>75</v>
      </c>
    </row>
    <row r="9" spans="1:23" ht="32.25" customHeight="1">
      <c r="B9" s="212">
        <v>1</v>
      </c>
      <c r="C9" s="213"/>
      <c r="D9" s="213"/>
      <c r="E9" s="213"/>
      <c r="F9" s="214"/>
      <c r="G9" s="213"/>
      <c r="H9" s="213"/>
      <c r="I9" s="228">
        <f>G9-H9</f>
        <v>0</v>
      </c>
      <c r="J9" s="215"/>
      <c r="K9" s="229">
        <f>IF(I9&gt;J9,J9,I9)</f>
        <v>0</v>
      </c>
      <c r="L9" s="229">
        <f>K9*4/5</f>
        <v>0</v>
      </c>
      <c r="M9" s="215"/>
      <c r="N9" s="229">
        <f>IF(L9&gt;M9,M9,L9)</f>
        <v>0</v>
      </c>
      <c r="O9" s="229">
        <f>ROUNDDOWN(N9*3/4,-3)</f>
        <v>0</v>
      </c>
      <c r="P9" s="213"/>
      <c r="Q9" s="213"/>
    </row>
    <row r="10" spans="1:23" ht="32.25" customHeight="1">
      <c r="B10" s="212">
        <v>2</v>
      </c>
      <c r="C10" s="213"/>
      <c r="D10" s="213"/>
      <c r="E10" s="213"/>
      <c r="F10" s="214"/>
      <c r="G10" s="213"/>
      <c r="H10" s="213"/>
      <c r="I10" s="228">
        <f t="shared" ref="I10:I33" si="0">G10-H10</f>
        <v>0</v>
      </c>
      <c r="J10" s="215"/>
      <c r="K10" s="229">
        <f t="shared" ref="K10:K33" si="1">IF(I10&gt;J10,J10,I10)</f>
        <v>0</v>
      </c>
      <c r="L10" s="229">
        <f t="shared" ref="L10:L33" si="2">K10*4/5</f>
        <v>0</v>
      </c>
      <c r="M10" s="215"/>
      <c r="N10" s="229">
        <f t="shared" ref="N10:N33" si="3">IF(L10&gt;M10,M10,L10)</f>
        <v>0</v>
      </c>
      <c r="O10" s="229">
        <f t="shared" ref="O10:O33" si="4">ROUNDDOWN(N10*3/4,-3)</f>
        <v>0</v>
      </c>
      <c r="P10" s="213"/>
      <c r="Q10" s="213"/>
    </row>
    <row r="11" spans="1:23" ht="32.25" customHeight="1">
      <c r="B11" s="212">
        <v>3</v>
      </c>
      <c r="C11" s="213"/>
      <c r="D11" s="213"/>
      <c r="E11" s="213"/>
      <c r="F11" s="214"/>
      <c r="G11" s="213"/>
      <c r="H11" s="213"/>
      <c r="I11" s="228">
        <f t="shared" si="0"/>
        <v>0</v>
      </c>
      <c r="J11" s="215"/>
      <c r="K11" s="229">
        <f t="shared" si="1"/>
        <v>0</v>
      </c>
      <c r="L11" s="229">
        <f t="shared" si="2"/>
        <v>0</v>
      </c>
      <c r="M11" s="215"/>
      <c r="N11" s="229">
        <f t="shared" si="3"/>
        <v>0</v>
      </c>
      <c r="O11" s="229">
        <f t="shared" si="4"/>
        <v>0</v>
      </c>
      <c r="P11" s="213"/>
      <c r="Q11" s="213"/>
    </row>
    <row r="12" spans="1:23" ht="32.25" customHeight="1">
      <c r="B12" s="212">
        <v>4</v>
      </c>
      <c r="C12" s="213"/>
      <c r="D12" s="213"/>
      <c r="E12" s="213"/>
      <c r="F12" s="214"/>
      <c r="G12" s="213"/>
      <c r="H12" s="213"/>
      <c r="I12" s="228">
        <f t="shared" si="0"/>
        <v>0</v>
      </c>
      <c r="J12" s="215"/>
      <c r="K12" s="229">
        <f t="shared" si="1"/>
        <v>0</v>
      </c>
      <c r="L12" s="229">
        <f t="shared" si="2"/>
        <v>0</v>
      </c>
      <c r="M12" s="215"/>
      <c r="N12" s="229">
        <f t="shared" si="3"/>
        <v>0</v>
      </c>
      <c r="O12" s="229">
        <f t="shared" si="4"/>
        <v>0</v>
      </c>
      <c r="P12" s="213"/>
      <c r="Q12" s="213"/>
    </row>
    <row r="13" spans="1:23" ht="32.25" customHeight="1">
      <c r="B13" s="212">
        <v>5</v>
      </c>
      <c r="C13" s="213"/>
      <c r="D13" s="213"/>
      <c r="E13" s="213"/>
      <c r="F13" s="214"/>
      <c r="G13" s="213"/>
      <c r="H13" s="213"/>
      <c r="I13" s="228">
        <f t="shared" si="0"/>
        <v>0</v>
      </c>
      <c r="J13" s="215"/>
      <c r="K13" s="229">
        <f t="shared" si="1"/>
        <v>0</v>
      </c>
      <c r="L13" s="229">
        <f t="shared" si="2"/>
        <v>0</v>
      </c>
      <c r="M13" s="215"/>
      <c r="N13" s="229">
        <f t="shared" si="3"/>
        <v>0</v>
      </c>
      <c r="O13" s="229">
        <f t="shared" si="4"/>
        <v>0</v>
      </c>
      <c r="P13" s="213"/>
      <c r="Q13" s="213"/>
    </row>
    <row r="14" spans="1:23" ht="32.25" customHeight="1">
      <c r="B14" s="212">
        <v>6</v>
      </c>
      <c r="C14" s="213"/>
      <c r="D14" s="213"/>
      <c r="E14" s="213"/>
      <c r="F14" s="214"/>
      <c r="G14" s="213"/>
      <c r="H14" s="213"/>
      <c r="I14" s="228">
        <f t="shared" si="0"/>
        <v>0</v>
      </c>
      <c r="J14" s="215"/>
      <c r="K14" s="229">
        <f t="shared" si="1"/>
        <v>0</v>
      </c>
      <c r="L14" s="229">
        <f t="shared" si="2"/>
        <v>0</v>
      </c>
      <c r="M14" s="215"/>
      <c r="N14" s="229">
        <f t="shared" si="3"/>
        <v>0</v>
      </c>
      <c r="O14" s="229">
        <f t="shared" si="4"/>
        <v>0</v>
      </c>
      <c r="P14" s="213"/>
      <c r="Q14" s="213"/>
    </row>
    <row r="15" spans="1:23" ht="32.25" customHeight="1">
      <c r="B15" s="212">
        <v>7</v>
      </c>
      <c r="C15" s="213"/>
      <c r="D15" s="213"/>
      <c r="E15" s="213"/>
      <c r="F15" s="214"/>
      <c r="G15" s="213"/>
      <c r="H15" s="213"/>
      <c r="I15" s="228">
        <f t="shared" si="0"/>
        <v>0</v>
      </c>
      <c r="J15" s="215"/>
      <c r="K15" s="229">
        <f t="shared" si="1"/>
        <v>0</v>
      </c>
      <c r="L15" s="229">
        <f t="shared" si="2"/>
        <v>0</v>
      </c>
      <c r="M15" s="215"/>
      <c r="N15" s="229">
        <f t="shared" si="3"/>
        <v>0</v>
      </c>
      <c r="O15" s="229">
        <f t="shared" si="4"/>
        <v>0</v>
      </c>
      <c r="P15" s="213"/>
      <c r="Q15" s="213"/>
    </row>
    <row r="16" spans="1:23" ht="32.25" customHeight="1">
      <c r="B16" s="212">
        <v>8</v>
      </c>
      <c r="C16" s="213"/>
      <c r="D16" s="213"/>
      <c r="E16" s="213"/>
      <c r="F16" s="214"/>
      <c r="G16" s="213"/>
      <c r="H16" s="213"/>
      <c r="I16" s="228">
        <f t="shared" si="0"/>
        <v>0</v>
      </c>
      <c r="J16" s="215"/>
      <c r="K16" s="229">
        <f t="shared" si="1"/>
        <v>0</v>
      </c>
      <c r="L16" s="229">
        <f t="shared" si="2"/>
        <v>0</v>
      </c>
      <c r="M16" s="215"/>
      <c r="N16" s="229">
        <f t="shared" si="3"/>
        <v>0</v>
      </c>
      <c r="O16" s="229">
        <f t="shared" si="4"/>
        <v>0</v>
      </c>
      <c r="P16" s="213"/>
      <c r="Q16" s="213"/>
    </row>
    <row r="17" spans="2:17" ht="32.25" customHeight="1">
      <c r="B17" s="212">
        <v>9</v>
      </c>
      <c r="C17" s="213"/>
      <c r="D17" s="213"/>
      <c r="E17" s="213"/>
      <c r="F17" s="214"/>
      <c r="G17" s="213"/>
      <c r="H17" s="213"/>
      <c r="I17" s="228">
        <f t="shared" si="0"/>
        <v>0</v>
      </c>
      <c r="J17" s="215"/>
      <c r="K17" s="229">
        <f t="shared" si="1"/>
        <v>0</v>
      </c>
      <c r="L17" s="229">
        <f t="shared" si="2"/>
        <v>0</v>
      </c>
      <c r="M17" s="215"/>
      <c r="N17" s="229">
        <f t="shared" si="3"/>
        <v>0</v>
      </c>
      <c r="O17" s="229">
        <f t="shared" si="4"/>
        <v>0</v>
      </c>
      <c r="P17" s="213"/>
      <c r="Q17" s="213"/>
    </row>
    <row r="18" spans="2:17" ht="32.25" customHeight="1" thickBot="1">
      <c r="B18" s="212">
        <v>10</v>
      </c>
      <c r="C18" s="213"/>
      <c r="D18" s="213"/>
      <c r="E18" s="213"/>
      <c r="F18" s="214"/>
      <c r="G18" s="213"/>
      <c r="H18" s="213"/>
      <c r="I18" s="228">
        <f t="shared" si="0"/>
        <v>0</v>
      </c>
      <c r="J18" s="215"/>
      <c r="K18" s="229">
        <f t="shared" si="1"/>
        <v>0</v>
      </c>
      <c r="L18" s="229">
        <f t="shared" si="2"/>
        <v>0</v>
      </c>
      <c r="M18" s="215"/>
      <c r="N18" s="229">
        <f t="shared" si="3"/>
        <v>0</v>
      </c>
      <c r="O18" s="229">
        <f t="shared" si="4"/>
        <v>0</v>
      </c>
      <c r="P18" s="213"/>
      <c r="Q18" s="213"/>
    </row>
    <row r="19" spans="2:17" ht="32.25" hidden="1" customHeight="1">
      <c r="B19" s="212">
        <v>11</v>
      </c>
      <c r="C19" s="213"/>
      <c r="D19" s="213"/>
      <c r="E19" s="213"/>
      <c r="F19" s="214"/>
      <c r="G19" s="213"/>
      <c r="H19" s="213"/>
      <c r="I19" s="212">
        <f t="shared" si="0"/>
        <v>0</v>
      </c>
      <c r="J19" s="215"/>
      <c r="K19" s="216">
        <f t="shared" si="1"/>
        <v>0</v>
      </c>
      <c r="L19" s="216">
        <f t="shared" si="2"/>
        <v>0</v>
      </c>
      <c r="M19" s="215"/>
      <c r="N19" s="216">
        <f t="shared" si="3"/>
        <v>0</v>
      </c>
      <c r="O19" s="216">
        <f t="shared" si="4"/>
        <v>0</v>
      </c>
      <c r="P19" s="213"/>
      <c r="Q19" s="213"/>
    </row>
    <row r="20" spans="2:17" ht="32.25" hidden="1" customHeight="1">
      <c r="B20" s="212">
        <v>12</v>
      </c>
      <c r="C20" s="213"/>
      <c r="D20" s="213"/>
      <c r="E20" s="213"/>
      <c r="F20" s="214"/>
      <c r="G20" s="213"/>
      <c r="H20" s="213"/>
      <c r="I20" s="212">
        <f t="shared" si="0"/>
        <v>0</v>
      </c>
      <c r="J20" s="215"/>
      <c r="K20" s="216">
        <f t="shared" si="1"/>
        <v>0</v>
      </c>
      <c r="L20" s="216">
        <f t="shared" si="2"/>
        <v>0</v>
      </c>
      <c r="M20" s="215"/>
      <c r="N20" s="216">
        <f t="shared" si="3"/>
        <v>0</v>
      </c>
      <c r="O20" s="216">
        <f t="shared" si="4"/>
        <v>0</v>
      </c>
      <c r="P20" s="213"/>
      <c r="Q20" s="213"/>
    </row>
    <row r="21" spans="2:17" ht="32.25" hidden="1" customHeight="1">
      <c r="B21" s="212">
        <v>13</v>
      </c>
      <c r="C21" s="213"/>
      <c r="D21" s="213"/>
      <c r="E21" s="213"/>
      <c r="F21" s="214"/>
      <c r="G21" s="213"/>
      <c r="H21" s="213"/>
      <c r="I21" s="212">
        <f t="shared" si="0"/>
        <v>0</v>
      </c>
      <c r="J21" s="215"/>
      <c r="K21" s="216">
        <f t="shared" si="1"/>
        <v>0</v>
      </c>
      <c r="L21" s="216">
        <f t="shared" si="2"/>
        <v>0</v>
      </c>
      <c r="M21" s="215"/>
      <c r="N21" s="216">
        <f t="shared" si="3"/>
        <v>0</v>
      </c>
      <c r="O21" s="216">
        <f t="shared" si="4"/>
        <v>0</v>
      </c>
      <c r="P21" s="213"/>
      <c r="Q21" s="213"/>
    </row>
    <row r="22" spans="2:17" ht="32.25" hidden="1" customHeight="1">
      <c r="B22" s="212">
        <v>14</v>
      </c>
      <c r="C22" s="213"/>
      <c r="D22" s="213"/>
      <c r="E22" s="213"/>
      <c r="F22" s="214"/>
      <c r="G22" s="213"/>
      <c r="H22" s="213"/>
      <c r="I22" s="212">
        <f t="shared" si="0"/>
        <v>0</v>
      </c>
      <c r="J22" s="215"/>
      <c r="K22" s="216">
        <f t="shared" si="1"/>
        <v>0</v>
      </c>
      <c r="L22" s="216">
        <f t="shared" si="2"/>
        <v>0</v>
      </c>
      <c r="M22" s="215"/>
      <c r="N22" s="216">
        <f t="shared" si="3"/>
        <v>0</v>
      </c>
      <c r="O22" s="216">
        <f t="shared" si="4"/>
        <v>0</v>
      </c>
      <c r="P22" s="213"/>
      <c r="Q22" s="213"/>
    </row>
    <row r="23" spans="2:17" ht="32.25" hidden="1" customHeight="1">
      <c r="B23" s="212">
        <v>15</v>
      </c>
      <c r="C23" s="213"/>
      <c r="D23" s="213"/>
      <c r="E23" s="213"/>
      <c r="F23" s="214"/>
      <c r="G23" s="213"/>
      <c r="H23" s="213"/>
      <c r="I23" s="212">
        <f t="shared" si="0"/>
        <v>0</v>
      </c>
      <c r="J23" s="215"/>
      <c r="K23" s="216">
        <f t="shared" si="1"/>
        <v>0</v>
      </c>
      <c r="L23" s="216">
        <f t="shared" si="2"/>
        <v>0</v>
      </c>
      <c r="M23" s="215"/>
      <c r="N23" s="216">
        <f t="shared" si="3"/>
        <v>0</v>
      </c>
      <c r="O23" s="216">
        <f t="shared" si="4"/>
        <v>0</v>
      </c>
      <c r="P23" s="213"/>
      <c r="Q23" s="213"/>
    </row>
    <row r="24" spans="2:17" ht="32.25" hidden="1" customHeight="1">
      <c r="B24" s="212">
        <v>16</v>
      </c>
      <c r="C24" s="213"/>
      <c r="D24" s="213"/>
      <c r="E24" s="213"/>
      <c r="F24" s="214"/>
      <c r="G24" s="213"/>
      <c r="H24" s="213"/>
      <c r="I24" s="212">
        <f t="shared" si="0"/>
        <v>0</v>
      </c>
      <c r="J24" s="215"/>
      <c r="K24" s="216">
        <f t="shared" si="1"/>
        <v>0</v>
      </c>
      <c r="L24" s="216">
        <f t="shared" si="2"/>
        <v>0</v>
      </c>
      <c r="M24" s="215"/>
      <c r="N24" s="216">
        <f t="shared" si="3"/>
        <v>0</v>
      </c>
      <c r="O24" s="216">
        <f t="shared" si="4"/>
        <v>0</v>
      </c>
      <c r="P24" s="213"/>
      <c r="Q24" s="213"/>
    </row>
    <row r="25" spans="2:17" ht="32.25" hidden="1" customHeight="1">
      <c r="B25" s="212">
        <v>17</v>
      </c>
      <c r="C25" s="213"/>
      <c r="D25" s="213"/>
      <c r="E25" s="213"/>
      <c r="F25" s="214"/>
      <c r="G25" s="213"/>
      <c r="H25" s="213"/>
      <c r="I25" s="212">
        <f t="shared" si="0"/>
        <v>0</v>
      </c>
      <c r="J25" s="215"/>
      <c r="K25" s="216">
        <f t="shared" si="1"/>
        <v>0</v>
      </c>
      <c r="L25" s="216">
        <f t="shared" si="2"/>
        <v>0</v>
      </c>
      <c r="M25" s="215"/>
      <c r="N25" s="216">
        <f t="shared" si="3"/>
        <v>0</v>
      </c>
      <c r="O25" s="216">
        <f t="shared" si="4"/>
        <v>0</v>
      </c>
      <c r="P25" s="213"/>
      <c r="Q25" s="213"/>
    </row>
    <row r="26" spans="2:17" ht="32.25" hidden="1" customHeight="1">
      <c r="B26" s="212">
        <v>18</v>
      </c>
      <c r="C26" s="213"/>
      <c r="D26" s="213"/>
      <c r="E26" s="213"/>
      <c r="F26" s="214"/>
      <c r="G26" s="213"/>
      <c r="H26" s="213"/>
      <c r="I26" s="212">
        <f t="shared" si="0"/>
        <v>0</v>
      </c>
      <c r="J26" s="215"/>
      <c r="K26" s="216">
        <f t="shared" si="1"/>
        <v>0</v>
      </c>
      <c r="L26" s="216">
        <f t="shared" si="2"/>
        <v>0</v>
      </c>
      <c r="M26" s="215"/>
      <c r="N26" s="216">
        <f t="shared" si="3"/>
        <v>0</v>
      </c>
      <c r="O26" s="216">
        <f t="shared" si="4"/>
        <v>0</v>
      </c>
      <c r="P26" s="213"/>
      <c r="Q26" s="213"/>
    </row>
    <row r="27" spans="2:17" ht="32.25" hidden="1" customHeight="1">
      <c r="B27" s="212">
        <v>19</v>
      </c>
      <c r="C27" s="213"/>
      <c r="D27" s="213"/>
      <c r="E27" s="213"/>
      <c r="F27" s="214"/>
      <c r="G27" s="213"/>
      <c r="H27" s="213"/>
      <c r="I27" s="212">
        <f t="shared" si="0"/>
        <v>0</v>
      </c>
      <c r="J27" s="215"/>
      <c r="K27" s="216">
        <f t="shared" si="1"/>
        <v>0</v>
      </c>
      <c r="L27" s="216">
        <f t="shared" si="2"/>
        <v>0</v>
      </c>
      <c r="M27" s="215"/>
      <c r="N27" s="216">
        <f t="shared" si="3"/>
        <v>0</v>
      </c>
      <c r="O27" s="216">
        <f t="shared" si="4"/>
        <v>0</v>
      </c>
      <c r="P27" s="213"/>
      <c r="Q27" s="213"/>
    </row>
    <row r="28" spans="2:17" ht="32.25" hidden="1" customHeight="1">
      <c r="B28" s="212">
        <v>20</v>
      </c>
      <c r="C28" s="213"/>
      <c r="D28" s="213"/>
      <c r="E28" s="213"/>
      <c r="F28" s="214"/>
      <c r="G28" s="213"/>
      <c r="H28" s="213"/>
      <c r="I28" s="212">
        <f t="shared" si="0"/>
        <v>0</v>
      </c>
      <c r="J28" s="215"/>
      <c r="K28" s="216">
        <f t="shared" si="1"/>
        <v>0</v>
      </c>
      <c r="L28" s="216">
        <f t="shared" si="2"/>
        <v>0</v>
      </c>
      <c r="M28" s="215"/>
      <c r="N28" s="216">
        <f t="shared" si="3"/>
        <v>0</v>
      </c>
      <c r="O28" s="216">
        <f t="shared" si="4"/>
        <v>0</v>
      </c>
      <c r="P28" s="213"/>
      <c r="Q28" s="213"/>
    </row>
    <row r="29" spans="2:17" ht="32.25" hidden="1" customHeight="1">
      <c r="B29" s="212">
        <v>21</v>
      </c>
      <c r="C29" s="213"/>
      <c r="D29" s="213"/>
      <c r="E29" s="213"/>
      <c r="F29" s="214"/>
      <c r="G29" s="213"/>
      <c r="H29" s="213"/>
      <c r="I29" s="212">
        <f t="shared" si="0"/>
        <v>0</v>
      </c>
      <c r="J29" s="215"/>
      <c r="K29" s="216">
        <f t="shared" si="1"/>
        <v>0</v>
      </c>
      <c r="L29" s="216">
        <f t="shared" si="2"/>
        <v>0</v>
      </c>
      <c r="M29" s="215"/>
      <c r="N29" s="216">
        <f t="shared" si="3"/>
        <v>0</v>
      </c>
      <c r="O29" s="216">
        <f t="shared" si="4"/>
        <v>0</v>
      </c>
      <c r="P29" s="213"/>
      <c r="Q29" s="213"/>
    </row>
    <row r="30" spans="2:17" ht="32.25" hidden="1" customHeight="1">
      <c r="B30" s="212">
        <v>22</v>
      </c>
      <c r="C30" s="213"/>
      <c r="D30" s="213"/>
      <c r="E30" s="213"/>
      <c r="F30" s="214"/>
      <c r="G30" s="213"/>
      <c r="H30" s="213"/>
      <c r="I30" s="212">
        <f t="shared" si="0"/>
        <v>0</v>
      </c>
      <c r="J30" s="215"/>
      <c r="K30" s="216">
        <f t="shared" si="1"/>
        <v>0</v>
      </c>
      <c r="L30" s="216">
        <f t="shared" si="2"/>
        <v>0</v>
      </c>
      <c r="M30" s="215"/>
      <c r="N30" s="216">
        <f t="shared" si="3"/>
        <v>0</v>
      </c>
      <c r="O30" s="216">
        <f t="shared" si="4"/>
        <v>0</v>
      </c>
      <c r="P30" s="213"/>
      <c r="Q30" s="213"/>
    </row>
    <row r="31" spans="2:17" ht="32.25" hidden="1" customHeight="1">
      <c r="B31" s="212">
        <v>23</v>
      </c>
      <c r="C31" s="213"/>
      <c r="D31" s="213"/>
      <c r="E31" s="213"/>
      <c r="F31" s="214"/>
      <c r="G31" s="213"/>
      <c r="H31" s="213"/>
      <c r="I31" s="212">
        <f t="shared" si="0"/>
        <v>0</v>
      </c>
      <c r="J31" s="215"/>
      <c r="K31" s="216">
        <f t="shared" si="1"/>
        <v>0</v>
      </c>
      <c r="L31" s="216">
        <f t="shared" si="2"/>
        <v>0</v>
      </c>
      <c r="M31" s="215"/>
      <c r="N31" s="216">
        <f t="shared" si="3"/>
        <v>0</v>
      </c>
      <c r="O31" s="216">
        <f t="shared" si="4"/>
        <v>0</v>
      </c>
      <c r="P31" s="213"/>
      <c r="Q31" s="213"/>
    </row>
    <row r="32" spans="2:17" ht="32.25" hidden="1" customHeight="1">
      <c r="B32" s="212">
        <v>24</v>
      </c>
      <c r="C32" s="213"/>
      <c r="D32" s="213"/>
      <c r="E32" s="213"/>
      <c r="F32" s="214"/>
      <c r="G32" s="213"/>
      <c r="H32" s="213"/>
      <c r="I32" s="212">
        <f t="shared" si="0"/>
        <v>0</v>
      </c>
      <c r="J32" s="215"/>
      <c r="K32" s="216">
        <f t="shared" si="1"/>
        <v>0</v>
      </c>
      <c r="L32" s="216">
        <f t="shared" si="2"/>
        <v>0</v>
      </c>
      <c r="M32" s="215"/>
      <c r="N32" s="216">
        <f t="shared" si="3"/>
        <v>0</v>
      </c>
      <c r="O32" s="216">
        <f t="shared" si="4"/>
        <v>0</v>
      </c>
      <c r="P32" s="213"/>
      <c r="Q32" s="213"/>
    </row>
    <row r="33" spans="2:17" ht="32.25" hidden="1" customHeight="1" thickBot="1">
      <c r="B33" s="212">
        <v>25</v>
      </c>
      <c r="C33" s="217"/>
      <c r="D33" s="213"/>
      <c r="E33" s="217"/>
      <c r="F33" s="218"/>
      <c r="G33" s="217"/>
      <c r="H33" s="217"/>
      <c r="I33" s="212">
        <f t="shared" si="0"/>
        <v>0</v>
      </c>
      <c r="J33" s="219"/>
      <c r="K33" s="216">
        <f t="shared" si="1"/>
        <v>0</v>
      </c>
      <c r="L33" s="216">
        <f t="shared" si="2"/>
        <v>0</v>
      </c>
      <c r="M33" s="219"/>
      <c r="N33" s="216">
        <f t="shared" si="3"/>
        <v>0</v>
      </c>
      <c r="O33" s="216">
        <f t="shared" si="4"/>
        <v>0</v>
      </c>
      <c r="P33" s="217"/>
      <c r="Q33" s="217"/>
    </row>
    <row r="34" spans="2:17" ht="20.100000000000001" customHeight="1" thickTop="1">
      <c r="C34" s="230" t="s">
        <v>7</v>
      </c>
      <c r="D34" s="231"/>
      <c r="E34" s="232"/>
      <c r="F34" s="232"/>
      <c r="G34" s="233" t="s">
        <v>6</v>
      </c>
      <c r="H34" s="233" t="s">
        <v>6</v>
      </c>
      <c r="I34" s="233" t="s">
        <v>6</v>
      </c>
      <c r="J34" s="233" t="s">
        <v>6</v>
      </c>
      <c r="K34" s="233" t="s">
        <v>6</v>
      </c>
      <c r="L34" s="233" t="s">
        <v>6</v>
      </c>
      <c r="M34" s="233" t="s">
        <v>6</v>
      </c>
      <c r="N34" s="233" t="s">
        <v>6</v>
      </c>
      <c r="O34" s="233" t="s">
        <v>6</v>
      </c>
      <c r="P34" s="232"/>
      <c r="Q34" s="232"/>
    </row>
    <row r="35" spans="2:17" ht="32.25" customHeight="1">
      <c r="C35" s="234">
        <f>COUNTA(C9:C33)</f>
        <v>0</v>
      </c>
      <c r="D35" s="235"/>
      <c r="E35" s="236"/>
      <c r="F35" s="236"/>
      <c r="G35" s="237">
        <f t="shared" ref="G35:O35" si="5">SUM(G9:G33)</f>
        <v>0</v>
      </c>
      <c r="H35" s="237">
        <f t="shared" si="5"/>
        <v>0</v>
      </c>
      <c r="I35" s="237">
        <f t="shared" si="5"/>
        <v>0</v>
      </c>
      <c r="J35" s="237">
        <f t="shared" si="5"/>
        <v>0</v>
      </c>
      <c r="K35" s="237">
        <f t="shared" si="5"/>
        <v>0</v>
      </c>
      <c r="L35" s="237">
        <f t="shared" si="5"/>
        <v>0</v>
      </c>
      <c r="M35" s="237">
        <f t="shared" si="5"/>
        <v>0</v>
      </c>
      <c r="N35" s="237">
        <f t="shared" si="5"/>
        <v>0</v>
      </c>
      <c r="O35" s="237">
        <f t="shared" si="5"/>
        <v>0</v>
      </c>
      <c r="P35" s="236"/>
      <c r="Q35" s="236"/>
    </row>
    <row r="36" spans="2:17" ht="17.25" customHeight="1">
      <c r="C36" s="220" t="s">
        <v>49</v>
      </c>
      <c r="D36" s="220"/>
      <c r="E36" s="221"/>
      <c r="F36" s="221"/>
      <c r="G36" s="221"/>
      <c r="H36" s="222"/>
      <c r="I36" s="222"/>
      <c r="J36" s="222"/>
      <c r="K36" s="222"/>
      <c r="L36" s="222"/>
      <c r="M36" s="222"/>
      <c r="N36" s="222"/>
      <c r="O36" s="223"/>
      <c r="P36" s="223"/>
    </row>
    <row r="37" spans="2:17" ht="17.25" customHeight="1">
      <c r="C37" s="136" t="s">
        <v>48</v>
      </c>
      <c r="D37" s="136"/>
      <c r="E37" s="136"/>
      <c r="F37" s="136"/>
      <c r="G37" s="136"/>
      <c r="H37" s="136"/>
      <c r="I37" s="136"/>
      <c r="J37" s="136"/>
      <c r="K37" s="136"/>
      <c r="L37" s="136"/>
      <c r="M37" s="136"/>
      <c r="N37" s="136"/>
    </row>
    <row r="38" spans="2:17" ht="17.25" customHeight="1">
      <c r="C38" s="136" t="s">
        <v>78</v>
      </c>
      <c r="D38" s="136"/>
      <c r="E38" s="136"/>
      <c r="F38" s="136"/>
      <c r="G38" s="136"/>
      <c r="H38" s="136"/>
      <c r="I38" s="136"/>
      <c r="J38" s="136"/>
      <c r="K38" s="136"/>
      <c r="L38" s="136"/>
      <c r="M38" s="136"/>
      <c r="N38" s="136"/>
    </row>
    <row r="39" spans="2:17" ht="17.25" customHeight="1">
      <c r="C39" s="136" t="s">
        <v>101</v>
      </c>
      <c r="D39" s="136"/>
      <c r="E39" s="136"/>
      <c r="F39" s="136"/>
      <c r="G39" s="136"/>
      <c r="H39" s="136"/>
      <c r="I39" s="136"/>
      <c r="J39" s="136"/>
      <c r="K39" s="136"/>
      <c r="L39" s="136"/>
      <c r="M39" s="136"/>
      <c r="N39" s="136"/>
    </row>
    <row r="40" spans="2:17" ht="17.25" customHeight="1">
      <c r="C40" s="136" t="s">
        <v>102</v>
      </c>
      <c r="D40" s="136"/>
      <c r="E40" s="136"/>
      <c r="F40" s="136"/>
      <c r="G40" s="136"/>
      <c r="H40" s="136"/>
      <c r="I40" s="136"/>
      <c r="J40" s="136"/>
      <c r="K40" s="136"/>
      <c r="L40" s="136"/>
      <c r="M40" s="136"/>
      <c r="N40" s="136"/>
    </row>
    <row r="41" spans="2:17" ht="17.25" customHeight="1">
      <c r="C41" s="136" t="s">
        <v>103</v>
      </c>
      <c r="D41" s="136"/>
      <c r="E41" s="136"/>
      <c r="F41" s="136"/>
      <c r="G41" s="136"/>
      <c r="H41" s="136"/>
      <c r="I41" s="136"/>
      <c r="J41" s="136"/>
      <c r="K41" s="136"/>
      <c r="L41" s="136"/>
      <c r="M41" s="136"/>
      <c r="N41" s="136"/>
    </row>
    <row r="42" spans="2:17" ht="17.25" customHeight="1">
      <c r="C42" s="136" t="s">
        <v>104</v>
      </c>
      <c r="D42" s="136"/>
      <c r="E42" s="136"/>
      <c r="F42" s="136"/>
      <c r="G42" s="136"/>
      <c r="H42" s="136"/>
      <c r="I42" s="136"/>
      <c r="J42" s="136"/>
      <c r="K42" s="136"/>
      <c r="L42" s="136"/>
      <c r="M42" s="136"/>
      <c r="N42" s="136"/>
    </row>
    <row r="43" spans="2:17" ht="17.25" customHeight="1">
      <c r="C43" s="136" t="s">
        <v>117</v>
      </c>
      <c r="D43" s="136"/>
      <c r="E43" s="136"/>
      <c r="F43" s="136"/>
      <c r="G43" s="136"/>
      <c r="H43" s="136"/>
      <c r="I43" s="136"/>
      <c r="J43" s="136"/>
      <c r="K43" s="136"/>
      <c r="L43" s="136"/>
      <c r="M43" s="136"/>
      <c r="N43" s="136"/>
    </row>
    <row r="44" spans="2:17" ht="17.25" customHeight="1">
      <c r="C44" s="136" t="s">
        <v>74</v>
      </c>
      <c r="D44" s="136"/>
      <c r="E44" s="136"/>
      <c r="F44" s="136"/>
      <c r="G44" s="136"/>
      <c r="H44" s="136"/>
      <c r="I44" s="136"/>
      <c r="J44" s="136"/>
      <c r="K44" s="136"/>
      <c r="L44" s="136"/>
      <c r="M44" s="136"/>
      <c r="N44" s="136"/>
    </row>
    <row r="45" spans="2:17" ht="17.25" customHeight="1">
      <c r="C45" s="136" t="s">
        <v>73</v>
      </c>
      <c r="D45" s="136"/>
      <c r="E45" s="136"/>
      <c r="F45" s="136"/>
      <c r="G45" s="136"/>
      <c r="H45" s="136"/>
      <c r="I45" s="136"/>
      <c r="J45" s="136"/>
      <c r="K45" s="136"/>
      <c r="L45" s="136"/>
      <c r="M45" s="136"/>
      <c r="N45" s="136"/>
    </row>
    <row r="46" spans="2:17" ht="17.25" customHeight="1">
      <c r="C46" s="136" t="s">
        <v>113</v>
      </c>
      <c r="D46" s="136"/>
      <c r="E46" s="136"/>
      <c r="F46" s="136"/>
      <c r="G46" s="136"/>
      <c r="H46" s="136"/>
      <c r="I46" s="136"/>
      <c r="J46" s="136"/>
      <c r="K46" s="139" t="s">
        <v>0</v>
      </c>
      <c r="L46" s="136"/>
      <c r="M46" s="136"/>
      <c r="N46" s="136"/>
    </row>
    <row r="47" spans="2:17" ht="17.25" customHeight="1">
      <c r="C47" s="136" t="s">
        <v>110</v>
      </c>
      <c r="D47" s="136"/>
      <c r="E47" s="136"/>
      <c r="F47" s="136"/>
      <c r="G47" s="136"/>
      <c r="H47" s="136"/>
      <c r="I47" s="136"/>
      <c r="J47" s="136"/>
      <c r="K47" s="139" t="s">
        <v>0</v>
      </c>
      <c r="L47" s="136"/>
      <c r="M47" s="136"/>
      <c r="N47" s="136"/>
    </row>
    <row r="48" spans="2:17" ht="17.25" customHeight="1">
      <c r="C48" s="136" t="s">
        <v>111</v>
      </c>
      <c r="D48" s="136"/>
      <c r="E48" s="136"/>
      <c r="F48" s="136"/>
      <c r="G48" s="136"/>
      <c r="H48" s="136"/>
      <c r="I48" s="136"/>
      <c r="J48" s="136"/>
      <c r="K48" s="139" t="s">
        <v>0</v>
      </c>
      <c r="L48" s="136"/>
      <c r="M48" s="136"/>
      <c r="N48" s="136"/>
    </row>
    <row r="49" spans="2:17" ht="17.25" customHeight="1">
      <c r="C49" s="136" t="s">
        <v>112</v>
      </c>
      <c r="D49" s="136"/>
      <c r="E49" s="136"/>
      <c r="F49" s="136"/>
      <c r="G49" s="136"/>
      <c r="H49" s="136"/>
      <c r="I49" s="136"/>
      <c r="J49" s="136"/>
      <c r="K49" s="139" t="s">
        <v>114</v>
      </c>
      <c r="L49" s="136"/>
      <c r="M49" s="136"/>
      <c r="N49" s="136"/>
    </row>
    <row r="50" spans="2:17" ht="17.25" customHeight="1"/>
    <row r="51" spans="2:17" ht="32.25" customHeight="1">
      <c r="C51" s="224"/>
      <c r="D51" s="224"/>
    </row>
    <row r="52" spans="2:17" ht="32.25" customHeight="1">
      <c r="B52" s="225"/>
      <c r="C52" s="226"/>
      <c r="D52" s="226"/>
      <c r="E52" s="226"/>
      <c r="F52" s="226"/>
      <c r="G52" s="226"/>
      <c r="H52" s="226"/>
      <c r="I52" s="226"/>
      <c r="J52" s="226"/>
      <c r="K52" s="226"/>
      <c r="L52" s="226"/>
      <c r="M52" s="226"/>
      <c r="N52" s="226"/>
      <c r="O52" s="226"/>
      <c r="P52" s="226"/>
      <c r="Q52" s="226"/>
    </row>
    <row r="53" spans="2:17" ht="26.1" customHeight="1">
      <c r="B53" s="203" t="s">
        <v>61</v>
      </c>
    </row>
    <row r="54" spans="2:17" ht="40.5">
      <c r="B54" s="204" t="s">
        <v>60</v>
      </c>
      <c r="C54" s="204" t="s">
        <v>59</v>
      </c>
      <c r="D54" s="204" t="s">
        <v>58</v>
      </c>
      <c r="E54" s="205" t="s">
        <v>57</v>
      </c>
      <c r="F54" s="206" t="s">
        <v>56</v>
      </c>
      <c r="G54" s="204" t="s">
        <v>55</v>
      </c>
      <c r="H54" s="204" t="s">
        <v>54</v>
      </c>
      <c r="I54" s="204" t="s">
        <v>53</v>
      </c>
      <c r="J54" s="207" t="s">
        <v>30</v>
      </c>
      <c r="K54" s="207" t="s">
        <v>29</v>
      </c>
      <c r="L54" s="207" t="s">
        <v>77</v>
      </c>
      <c r="M54" s="207" t="s">
        <v>68</v>
      </c>
      <c r="N54" s="207" t="s">
        <v>28</v>
      </c>
      <c r="O54" s="207" t="s">
        <v>27</v>
      </c>
      <c r="P54" s="204" t="s">
        <v>52</v>
      </c>
      <c r="Q54" s="227" t="s">
        <v>108</v>
      </c>
    </row>
    <row r="55" spans="2:17" ht="19.5" customHeight="1">
      <c r="B55" s="209"/>
      <c r="C55" s="209" t="s">
        <v>23</v>
      </c>
      <c r="D55" s="209" t="s">
        <v>51</v>
      </c>
      <c r="E55" s="210" t="s">
        <v>21</v>
      </c>
      <c r="F55" s="211" t="s">
        <v>20</v>
      </c>
      <c r="G55" s="210" t="s">
        <v>19</v>
      </c>
      <c r="H55" s="211" t="s">
        <v>18</v>
      </c>
      <c r="I55" s="210" t="s">
        <v>50</v>
      </c>
      <c r="J55" s="210" t="s">
        <v>16</v>
      </c>
      <c r="K55" s="211" t="s">
        <v>15</v>
      </c>
      <c r="L55" s="211" t="s">
        <v>14</v>
      </c>
      <c r="M55" s="211" t="s">
        <v>13</v>
      </c>
      <c r="N55" s="211" t="s">
        <v>12</v>
      </c>
      <c r="O55" s="211" t="s">
        <v>76</v>
      </c>
      <c r="P55" s="210" t="s">
        <v>10</v>
      </c>
      <c r="Q55" s="210" t="s">
        <v>75</v>
      </c>
    </row>
    <row r="56" spans="2:17" ht="32.25" customHeight="1">
      <c r="B56" s="212">
        <v>1</v>
      </c>
      <c r="C56" s="213"/>
      <c r="D56" s="213"/>
      <c r="E56" s="213"/>
      <c r="F56" s="214"/>
      <c r="G56" s="213"/>
      <c r="H56" s="213"/>
      <c r="I56" s="228">
        <f>G56-H56</f>
        <v>0</v>
      </c>
      <c r="J56" s="215"/>
      <c r="K56" s="229">
        <f>IF(I56&gt;J56,J56,I56)</f>
        <v>0</v>
      </c>
      <c r="L56" s="229">
        <f>K56*4/5</f>
        <v>0</v>
      </c>
      <c r="M56" s="215"/>
      <c r="N56" s="229">
        <f>IF(L56&gt;M56,M56,L56)</f>
        <v>0</v>
      </c>
      <c r="O56" s="229">
        <f>ROUNDDOWN(N56*3/4,-3)</f>
        <v>0</v>
      </c>
      <c r="P56" s="213"/>
      <c r="Q56" s="213"/>
    </row>
    <row r="57" spans="2:17" ht="32.25" customHeight="1">
      <c r="B57" s="212">
        <v>2</v>
      </c>
      <c r="C57" s="213"/>
      <c r="D57" s="213"/>
      <c r="E57" s="213"/>
      <c r="F57" s="214"/>
      <c r="G57" s="213"/>
      <c r="H57" s="213"/>
      <c r="I57" s="228">
        <f t="shared" ref="I57:I80" si="6">G57-H57</f>
        <v>0</v>
      </c>
      <c r="J57" s="215"/>
      <c r="K57" s="229">
        <f t="shared" ref="K57:K80" si="7">IF(I57&gt;J57,J57,I57)</f>
        <v>0</v>
      </c>
      <c r="L57" s="229">
        <f t="shared" ref="L57:L80" si="8">K57*4/5</f>
        <v>0</v>
      </c>
      <c r="M57" s="215"/>
      <c r="N57" s="229">
        <f t="shared" ref="N57:N80" si="9">IF(L57&gt;M57,M57,L57)</f>
        <v>0</v>
      </c>
      <c r="O57" s="229">
        <f t="shared" ref="O57:O80" si="10">ROUNDDOWN(N57*3/4,-3)</f>
        <v>0</v>
      </c>
      <c r="P57" s="213"/>
      <c r="Q57" s="213"/>
    </row>
    <row r="58" spans="2:17" ht="32.25" customHeight="1">
      <c r="B58" s="212">
        <v>3</v>
      </c>
      <c r="C58" s="213"/>
      <c r="D58" s="213"/>
      <c r="E58" s="213"/>
      <c r="F58" s="214"/>
      <c r="G58" s="213"/>
      <c r="H58" s="213"/>
      <c r="I58" s="228">
        <f t="shared" si="6"/>
        <v>0</v>
      </c>
      <c r="J58" s="215"/>
      <c r="K58" s="229">
        <f t="shared" si="7"/>
        <v>0</v>
      </c>
      <c r="L58" s="229">
        <f t="shared" si="8"/>
        <v>0</v>
      </c>
      <c r="M58" s="215"/>
      <c r="N58" s="229">
        <f t="shared" si="9"/>
        <v>0</v>
      </c>
      <c r="O58" s="229">
        <f t="shared" si="10"/>
        <v>0</v>
      </c>
      <c r="P58" s="213"/>
      <c r="Q58" s="213"/>
    </row>
    <row r="59" spans="2:17" ht="32.25" customHeight="1">
      <c r="B59" s="212">
        <v>4</v>
      </c>
      <c r="C59" s="213"/>
      <c r="D59" s="213"/>
      <c r="E59" s="213"/>
      <c r="F59" s="214"/>
      <c r="G59" s="213"/>
      <c r="H59" s="213"/>
      <c r="I59" s="228">
        <f t="shared" si="6"/>
        <v>0</v>
      </c>
      <c r="J59" s="215"/>
      <c r="K59" s="229">
        <f t="shared" si="7"/>
        <v>0</v>
      </c>
      <c r="L59" s="229">
        <f t="shared" si="8"/>
        <v>0</v>
      </c>
      <c r="M59" s="215"/>
      <c r="N59" s="229">
        <f t="shared" si="9"/>
        <v>0</v>
      </c>
      <c r="O59" s="229">
        <f t="shared" si="10"/>
        <v>0</v>
      </c>
      <c r="P59" s="213"/>
      <c r="Q59" s="213"/>
    </row>
    <row r="60" spans="2:17" ht="32.25" customHeight="1">
      <c r="B60" s="212">
        <v>5</v>
      </c>
      <c r="C60" s="213"/>
      <c r="D60" s="213"/>
      <c r="E60" s="213"/>
      <c r="F60" s="214"/>
      <c r="G60" s="213"/>
      <c r="H60" s="213"/>
      <c r="I60" s="228">
        <f t="shared" si="6"/>
        <v>0</v>
      </c>
      <c r="J60" s="215"/>
      <c r="K60" s="229">
        <f t="shared" si="7"/>
        <v>0</v>
      </c>
      <c r="L60" s="229">
        <f t="shared" si="8"/>
        <v>0</v>
      </c>
      <c r="M60" s="215"/>
      <c r="N60" s="229">
        <f t="shared" si="9"/>
        <v>0</v>
      </c>
      <c r="O60" s="229">
        <f t="shared" si="10"/>
        <v>0</v>
      </c>
      <c r="P60" s="213"/>
      <c r="Q60" s="213"/>
    </row>
    <row r="61" spans="2:17" ht="32.25" customHeight="1">
      <c r="B61" s="212">
        <v>6</v>
      </c>
      <c r="C61" s="213"/>
      <c r="D61" s="213"/>
      <c r="E61" s="213"/>
      <c r="F61" s="214"/>
      <c r="G61" s="213"/>
      <c r="H61" s="213"/>
      <c r="I61" s="228">
        <f t="shared" si="6"/>
        <v>0</v>
      </c>
      <c r="J61" s="215"/>
      <c r="K61" s="229">
        <f t="shared" si="7"/>
        <v>0</v>
      </c>
      <c r="L61" s="229">
        <f t="shared" si="8"/>
        <v>0</v>
      </c>
      <c r="M61" s="215"/>
      <c r="N61" s="229">
        <f t="shared" si="9"/>
        <v>0</v>
      </c>
      <c r="O61" s="229">
        <f t="shared" si="10"/>
        <v>0</v>
      </c>
      <c r="P61" s="213"/>
      <c r="Q61" s="213"/>
    </row>
    <row r="62" spans="2:17" ht="32.25" customHeight="1">
      <c r="B62" s="212">
        <v>7</v>
      </c>
      <c r="C62" s="213"/>
      <c r="D62" s="213"/>
      <c r="E62" s="213"/>
      <c r="F62" s="214"/>
      <c r="G62" s="213"/>
      <c r="H62" s="213"/>
      <c r="I62" s="228">
        <f t="shared" si="6"/>
        <v>0</v>
      </c>
      <c r="J62" s="215"/>
      <c r="K62" s="229">
        <f t="shared" si="7"/>
        <v>0</v>
      </c>
      <c r="L62" s="229">
        <f t="shared" si="8"/>
        <v>0</v>
      </c>
      <c r="M62" s="215"/>
      <c r="N62" s="229">
        <f t="shared" si="9"/>
        <v>0</v>
      </c>
      <c r="O62" s="229">
        <f t="shared" si="10"/>
        <v>0</v>
      </c>
      <c r="P62" s="213"/>
      <c r="Q62" s="213"/>
    </row>
    <row r="63" spans="2:17" ht="32.25" customHeight="1">
      <c r="B63" s="212">
        <v>8</v>
      </c>
      <c r="C63" s="213"/>
      <c r="D63" s="213"/>
      <c r="E63" s="213"/>
      <c r="F63" s="214"/>
      <c r="G63" s="213"/>
      <c r="H63" s="213"/>
      <c r="I63" s="228">
        <f t="shared" si="6"/>
        <v>0</v>
      </c>
      <c r="J63" s="215"/>
      <c r="K63" s="229">
        <f t="shared" si="7"/>
        <v>0</v>
      </c>
      <c r="L63" s="229">
        <f t="shared" si="8"/>
        <v>0</v>
      </c>
      <c r="M63" s="215"/>
      <c r="N63" s="229">
        <f t="shared" si="9"/>
        <v>0</v>
      </c>
      <c r="O63" s="229">
        <f t="shared" si="10"/>
        <v>0</v>
      </c>
      <c r="P63" s="213"/>
      <c r="Q63" s="213"/>
    </row>
    <row r="64" spans="2:17" ht="32.25" customHeight="1">
      <c r="B64" s="212">
        <v>9</v>
      </c>
      <c r="C64" s="213"/>
      <c r="D64" s="213"/>
      <c r="E64" s="213"/>
      <c r="F64" s="214"/>
      <c r="G64" s="213"/>
      <c r="H64" s="213"/>
      <c r="I64" s="228">
        <f t="shared" si="6"/>
        <v>0</v>
      </c>
      <c r="J64" s="215"/>
      <c r="K64" s="229">
        <f t="shared" si="7"/>
        <v>0</v>
      </c>
      <c r="L64" s="229">
        <f t="shared" si="8"/>
        <v>0</v>
      </c>
      <c r="M64" s="215"/>
      <c r="N64" s="229">
        <f t="shared" si="9"/>
        <v>0</v>
      </c>
      <c r="O64" s="229">
        <f t="shared" si="10"/>
        <v>0</v>
      </c>
      <c r="P64" s="213"/>
      <c r="Q64" s="213"/>
    </row>
    <row r="65" spans="2:17" ht="32.25" customHeight="1" thickBot="1">
      <c r="B65" s="212">
        <v>10</v>
      </c>
      <c r="C65" s="213"/>
      <c r="D65" s="213"/>
      <c r="E65" s="213"/>
      <c r="F65" s="214"/>
      <c r="G65" s="213"/>
      <c r="H65" s="213"/>
      <c r="I65" s="228">
        <f t="shared" si="6"/>
        <v>0</v>
      </c>
      <c r="J65" s="215"/>
      <c r="K65" s="229">
        <f t="shared" si="7"/>
        <v>0</v>
      </c>
      <c r="L65" s="229">
        <f t="shared" si="8"/>
        <v>0</v>
      </c>
      <c r="M65" s="215"/>
      <c r="N65" s="229">
        <f t="shared" si="9"/>
        <v>0</v>
      </c>
      <c r="O65" s="229">
        <f t="shared" si="10"/>
        <v>0</v>
      </c>
      <c r="P65" s="213"/>
      <c r="Q65" s="213"/>
    </row>
    <row r="66" spans="2:17" ht="32.25" hidden="1" customHeight="1">
      <c r="B66" s="212">
        <v>11</v>
      </c>
      <c r="C66" s="213"/>
      <c r="D66" s="213"/>
      <c r="E66" s="213"/>
      <c r="F66" s="214"/>
      <c r="G66" s="213"/>
      <c r="H66" s="213"/>
      <c r="I66" s="212">
        <f t="shared" si="6"/>
        <v>0</v>
      </c>
      <c r="J66" s="215"/>
      <c r="K66" s="216">
        <f t="shared" si="7"/>
        <v>0</v>
      </c>
      <c r="L66" s="216">
        <f t="shared" si="8"/>
        <v>0</v>
      </c>
      <c r="M66" s="215"/>
      <c r="N66" s="216">
        <f t="shared" si="9"/>
        <v>0</v>
      </c>
      <c r="O66" s="216">
        <f t="shared" si="10"/>
        <v>0</v>
      </c>
      <c r="P66" s="213"/>
      <c r="Q66" s="213"/>
    </row>
    <row r="67" spans="2:17" ht="32.25" hidden="1" customHeight="1">
      <c r="B67" s="212">
        <v>12</v>
      </c>
      <c r="C67" s="213"/>
      <c r="D67" s="213"/>
      <c r="E67" s="213"/>
      <c r="F67" s="214"/>
      <c r="G67" s="213"/>
      <c r="H67" s="213"/>
      <c r="I67" s="212">
        <f t="shared" si="6"/>
        <v>0</v>
      </c>
      <c r="J67" s="215"/>
      <c r="K67" s="216">
        <f t="shared" si="7"/>
        <v>0</v>
      </c>
      <c r="L67" s="216">
        <f t="shared" si="8"/>
        <v>0</v>
      </c>
      <c r="M67" s="215"/>
      <c r="N67" s="216">
        <f t="shared" si="9"/>
        <v>0</v>
      </c>
      <c r="O67" s="216">
        <f t="shared" si="10"/>
        <v>0</v>
      </c>
      <c r="P67" s="213"/>
      <c r="Q67" s="213"/>
    </row>
    <row r="68" spans="2:17" ht="32.25" hidden="1" customHeight="1">
      <c r="B68" s="212">
        <v>13</v>
      </c>
      <c r="C68" s="213"/>
      <c r="D68" s="213"/>
      <c r="E68" s="213"/>
      <c r="F68" s="214"/>
      <c r="G68" s="213"/>
      <c r="H68" s="213"/>
      <c r="I68" s="212">
        <f t="shared" si="6"/>
        <v>0</v>
      </c>
      <c r="J68" s="215"/>
      <c r="K68" s="216">
        <f t="shared" si="7"/>
        <v>0</v>
      </c>
      <c r="L68" s="216">
        <f t="shared" si="8"/>
        <v>0</v>
      </c>
      <c r="M68" s="215"/>
      <c r="N68" s="216">
        <f t="shared" si="9"/>
        <v>0</v>
      </c>
      <c r="O68" s="216">
        <f t="shared" si="10"/>
        <v>0</v>
      </c>
      <c r="P68" s="213"/>
      <c r="Q68" s="213"/>
    </row>
    <row r="69" spans="2:17" ht="32.25" hidden="1" customHeight="1">
      <c r="B69" s="212">
        <v>14</v>
      </c>
      <c r="C69" s="213"/>
      <c r="D69" s="213"/>
      <c r="E69" s="213"/>
      <c r="F69" s="214"/>
      <c r="G69" s="213"/>
      <c r="H69" s="213"/>
      <c r="I69" s="212">
        <f t="shared" si="6"/>
        <v>0</v>
      </c>
      <c r="J69" s="215"/>
      <c r="K69" s="216">
        <f t="shared" si="7"/>
        <v>0</v>
      </c>
      <c r="L69" s="216">
        <f t="shared" si="8"/>
        <v>0</v>
      </c>
      <c r="M69" s="215"/>
      <c r="N69" s="216">
        <f t="shared" si="9"/>
        <v>0</v>
      </c>
      <c r="O69" s="216">
        <f t="shared" si="10"/>
        <v>0</v>
      </c>
      <c r="P69" s="213"/>
      <c r="Q69" s="213"/>
    </row>
    <row r="70" spans="2:17" ht="32.25" hidden="1" customHeight="1">
      <c r="B70" s="212">
        <v>15</v>
      </c>
      <c r="C70" s="213"/>
      <c r="D70" s="213"/>
      <c r="E70" s="213"/>
      <c r="F70" s="214"/>
      <c r="G70" s="213"/>
      <c r="H70" s="213"/>
      <c r="I70" s="212">
        <f t="shared" si="6"/>
        <v>0</v>
      </c>
      <c r="J70" s="215"/>
      <c r="K70" s="216">
        <f t="shared" si="7"/>
        <v>0</v>
      </c>
      <c r="L70" s="216">
        <f t="shared" si="8"/>
        <v>0</v>
      </c>
      <c r="M70" s="215"/>
      <c r="N70" s="216">
        <f t="shared" si="9"/>
        <v>0</v>
      </c>
      <c r="O70" s="216">
        <f t="shared" si="10"/>
        <v>0</v>
      </c>
      <c r="P70" s="213"/>
      <c r="Q70" s="213"/>
    </row>
    <row r="71" spans="2:17" ht="32.25" hidden="1" customHeight="1">
      <c r="B71" s="212">
        <v>16</v>
      </c>
      <c r="C71" s="213"/>
      <c r="D71" s="213"/>
      <c r="E71" s="213"/>
      <c r="F71" s="214"/>
      <c r="G71" s="213"/>
      <c r="H71" s="213"/>
      <c r="I71" s="212">
        <f t="shared" si="6"/>
        <v>0</v>
      </c>
      <c r="J71" s="215"/>
      <c r="K71" s="216">
        <f t="shared" si="7"/>
        <v>0</v>
      </c>
      <c r="L71" s="216">
        <f t="shared" si="8"/>
        <v>0</v>
      </c>
      <c r="M71" s="215"/>
      <c r="N71" s="216">
        <f t="shared" si="9"/>
        <v>0</v>
      </c>
      <c r="O71" s="216">
        <f t="shared" si="10"/>
        <v>0</v>
      </c>
      <c r="P71" s="213"/>
      <c r="Q71" s="213"/>
    </row>
    <row r="72" spans="2:17" ht="32.25" hidden="1" customHeight="1">
      <c r="B72" s="212">
        <v>17</v>
      </c>
      <c r="C72" s="213"/>
      <c r="D72" s="213"/>
      <c r="E72" s="213"/>
      <c r="F72" s="214"/>
      <c r="G72" s="213"/>
      <c r="H72" s="213"/>
      <c r="I72" s="212">
        <f t="shared" si="6"/>
        <v>0</v>
      </c>
      <c r="J72" s="215"/>
      <c r="K72" s="216">
        <f t="shared" si="7"/>
        <v>0</v>
      </c>
      <c r="L72" s="216">
        <f t="shared" si="8"/>
        <v>0</v>
      </c>
      <c r="M72" s="215"/>
      <c r="N72" s="216">
        <f t="shared" si="9"/>
        <v>0</v>
      </c>
      <c r="O72" s="216">
        <f t="shared" si="10"/>
        <v>0</v>
      </c>
      <c r="P72" s="213"/>
      <c r="Q72" s="213"/>
    </row>
    <row r="73" spans="2:17" ht="32.25" hidden="1" customHeight="1">
      <c r="B73" s="212">
        <v>18</v>
      </c>
      <c r="C73" s="213"/>
      <c r="D73" s="213"/>
      <c r="E73" s="213"/>
      <c r="F73" s="214"/>
      <c r="G73" s="213"/>
      <c r="H73" s="213"/>
      <c r="I73" s="212">
        <f t="shared" si="6"/>
        <v>0</v>
      </c>
      <c r="J73" s="215"/>
      <c r="K73" s="216">
        <f t="shared" si="7"/>
        <v>0</v>
      </c>
      <c r="L73" s="216">
        <f t="shared" si="8"/>
        <v>0</v>
      </c>
      <c r="M73" s="215"/>
      <c r="N73" s="216">
        <f t="shared" si="9"/>
        <v>0</v>
      </c>
      <c r="O73" s="216">
        <f t="shared" si="10"/>
        <v>0</v>
      </c>
      <c r="P73" s="213"/>
      <c r="Q73" s="213"/>
    </row>
    <row r="74" spans="2:17" ht="32.25" hidden="1" customHeight="1">
      <c r="B74" s="212">
        <v>19</v>
      </c>
      <c r="C74" s="213"/>
      <c r="D74" s="213"/>
      <c r="E74" s="213"/>
      <c r="F74" s="214"/>
      <c r="G74" s="213"/>
      <c r="H74" s="213"/>
      <c r="I74" s="212">
        <f t="shared" si="6"/>
        <v>0</v>
      </c>
      <c r="J74" s="215"/>
      <c r="K74" s="216">
        <f t="shared" si="7"/>
        <v>0</v>
      </c>
      <c r="L74" s="216">
        <f t="shared" si="8"/>
        <v>0</v>
      </c>
      <c r="M74" s="215"/>
      <c r="N74" s="216">
        <f t="shared" si="9"/>
        <v>0</v>
      </c>
      <c r="O74" s="216">
        <f t="shared" si="10"/>
        <v>0</v>
      </c>
      <c r="P74" s="213"/>
      <c r="Q74" s="213"/>
    </row>
    <row r="75" spans="2:17" ht="32.25" hidden="1" customHeight="1">
      <c r="B75" s="212">
        <v>20</v>
      </c>
      <c r="C75" s="213"/>
      <c r="D75" s="213"/>
      <c r="E75" s="213"/>
      <c r="F75" s="214"/>
      <c r="G75" s="213"/>
      <c r="H75" s="213"/>
      <c r="I75" s="212">
        <f t="shared" si="6"/>
        <v>0</v>
      </c>
      <c r="J75" s="215"/>
      <c r="K75" s="216">
        <f t="shared" si="7"/>
        <v>0</v>
      </c>
      <c r="L75" s="216">
        <f t="shared" si="8"/>
        <v>0</v>
      </c>
      <c r="M75" s="215"/>
      <c r="N75" s="216">
        <f t="shared" si="9"/>
        <v>0</v>
      </c>
      <c r="O75" s="216">
        <f t="shared" si="10"/>
        <v>0</v>
      </c>
      <c r="P75" s="213"/>
      <c r="Q75" s="213"/>
    </row>
    <row r="76" spans="2:17" ht="32.25" hidden="1" customHeight="1">
      <c r="B76" s="212">
        <v>21</v>
      </c>
      <c r="C76" s="213"/>
      <c r="D76" s="213"/>
      <c r="E76" s="213"/>
      <c r="F76" s="214"/>
      <c r="G76" s="213"/>
      <c r="H76" s="213"/>
      <c r="I76" s="212">
        <f t="shared" si="6"/>
        <v>0</v>
      </c>
      <c r="J76" s="215"/>
      <c r="K76" s="216">
        <f t="shared" si="7"/>
        <v>0</v>
      </c>
      <c r="L76" s="216">
        <f t="shared" si="8"/>
        <v>0</v>
      </c>
      <c r="M76" s="215"/>
      <c r="N76" s="216">
        <f t="shared" si="9"/>
        <v>0</v>
      </c>
      <c r="O76" s="216">
        <f t="shared" si="10"/>
        <v>0</v>
      </c>
      <c r="P76" s="213"/>
      <c r="Q76" s="213"/>
    </row>
    <row r="77" spans="2:17" ht="32.25" hidden="1" customHeight="1">
      <c r="B77" s="212">
        <v>22</v>
      </c>
      <c r="C77" s="213"/>
      <c r="D77" s="213"/>
      <c r="E77" s="213"/>
      <c r="F77" s="214"/>
      <c r="G77" s="213"/>
      <c r="H77" s="213"/>
      <c r="I77" s="212">
        <f t="shared" si="6"/>
        <v>0</v>
      </c>
      <c r="J77" s="215"/>
      <c r="K77" s="216">
        <f t="shared" si="7"/>
        <v>0</v>
      </c>
      <c r="L77" s="216">
        <f t="shared" si="8"/>
        <v>0</v>
      </c>
      <c r="M77" s="215"/>
      <c r="N77" s="216">
        <f t="shared" si="9"/>
        <v>0</v>
      </c>
      <c r="O77" s="216">
        <f t="shared" si="10"/>
        <v>0</v>
      </c>
      <c r="P77" s="213"/>
      <c r="Q77" s="213"/>
    </row>
    <row r="78" spans="2:17" ht="32.25" hidden="1" customHeight="1">
      <c r="B78" s="212">
        <v>23</v>
      </c>
      <c r="C78" s="213"/>
      <c r="D78" s="213"/>
      <c r="E78" s="213"/>
      <c r="F78" s="214"/>
      <c r="G78" s="213"/>
      <c r="H78" s="213"/>
      <c r="I78" s="212">
        <f t="shared" si="6"/>
        <v>0</v>
      </c>
      <c r="J78" s="215"/>
      <c r="K78" s="216">
        <f t="shared" si="7"/>
        <v>0</v>
      </c>
      <c r="L78" s="216">
        <f t="shared" si="8"/>
        <v>0</v>
      </c>
      <c r="M78" s="215"/>
      <c r="N78" s="216">
        <f t="shared" si="9"/>
        <v>0</v>
      </c>
      <c r="O78" s="216">
        <f t="shared" si="10"/>
        <v>0</v>
      </c>
      <c r="P78" s="213"/>
      <c r="Q78" s="213"/>
    </row>
    <row r="79" spans="2:17" ht="32.25" hidden="1" customHeight="1">
      <c r="B79" s="212">
        <v>24</v>
      </c>
      <c r="C79" s="213"/>
      <c r="D79" s="213"/>
      <c r="E79" s="213"/>
      <c r="F79" s="214"/>
      <c r="G79" s="213"/>
      <c r="H79" s="213"/>
      <c r="I79" s="212">
        <f t="shared" si="6"/>
        <v>0</v>
      </c>
      <c r="J79" s="215"/>
      <c r="K79" s="216">
        <f t="shared" si="7"/>
        <v>0</v>
      </c>
      <c r="L79" s="216">
        <f t="shared" si="8"/>
        <v>0</v>
      </c>
      <c r="M79" s="215"/>
      <c r="N79" s="216">
        <f t="shared" si="9"/>
        <v>0</v>
      </c>
      <c r="O79" s="216">
        <f t="shared" si="10"/>
        <v>0</v>
      </c>
      <c r="P79" s="213"/>
      <c r="Q79" s="213"/>
    </row>
    <row r="80" spans="2:17" ht="32.25" hidden="1" customHeight="1" thickBot="1">
      <c r="B80" s="212">
        <v>25</v>
      </c>
      <c r="C80" s="217"/>
      <c r="D80" s="213"/>
      <c r="E80" s="217"/>
      <c r="F80" s="218"/>
      <c r="G80" s="217"/>
      <c r="H80" s="217"/>
      <c r="I80" s="212">
        <f t="shared" si="6"/>
        <v>0</v>
      </c>
      <c r="J80" s="219"/>
      <c r="K80" s="216">
        <f t="shared" si="7"/>
        <v>0</v>
      </c>
      <c r="L80" s="216">
        <f t="shared" si="8"/>
        <v>0</v>
      </c>
      <c r="M80" s="219"/>
      <c r="N80" s="216">
        <f t="shared" si="9"/>
        <v>0</v>
      </c>
      <c r="O80" s="216">
        <f t="shared" si="10"/>
        <v>0</v>
      </c>
      <c r="P80" s="217"/>
      <c r="Q80" s="217"/>
    </row>
    <row r="81" spans="3:17" ht="20.100000000000001" customHeight="1" thickTop="1">
      <c r="C81" s="230" t="s">
        <v>7</v>
      </c>
      <c r="D81" s="231"/>
      <c r="E81" s="232"/>
      <c r="F81" s="232"/>
      <c r="G81" s="233" t="s">
        <v>6</v>
      </c>
      <c r="H81" s="233" t="s">
        <v>6</v>
      </c>
      <c r="I81" s="233" t="s">
        <v>6</v>
      </c>
      <c r="J81" s="233" t="s">
        <v>6</v>
      </c>
      <c r="K81" s="233" t="s">
        <v>6</v>
      </c>
      <c r="L81" s="233" t="s">
        <v>6</v>
      </c>
      <c r="M81" s="233" t="s">
        <v>6</v>
      </c>
      <c r="N81" s="233" t="s">
        <v>6</v>
      </c>
      <c r="O81" s="233" t="s">
        <v>6</v>
      </c>
      <c r="P81" s="232"/>
      <c r="Q81" s="232"/>
    </row>
    <row r="82" spans="3:17" ht="32.25" customHeight="1">
      <c r="C82" s="234">
        <f>COUNTA(C56:C80)</f>
        <v>0</v>
      </c>
      <c r="D82" s="235"/>
      <c r="E82" s="236"/>
      <c r="F82" s="236"/>
      <c r="G82" s="237">
        <f t="shared" ref="G82:O82" si="11">SUM(G56:G80)</f>
        <v>0</v>
      </c>
      <c r="H82" s="237">
        <f t="shared" si="11"/>
        <v>0</v>
      </c>
      <c r="I82" s="237">
        <f t="shared" si="11"/>
        <v>0</v>
      </c>
      <c r="J82" s="237">
        <f t="shared" si="11"/>
        <v>0</v>
      </c>
      <c r="K82" s="237">
        <f t="shared" si="11"/>
        <v>0</v>
      </c>
      <c r="L82" s="237">
        <f t="shared" si="11"/>
        <v>0</v>
      </c>
      <c r="M82" s="237">
        <f t="shared" si="11"/>
        <v>0</v>
      </c>
      <c r="N82" s="237">
        <f t="shared" si="11"/>
        <v>0</v>
      </c>
      <c r="O82" s="237">
        <f t="shared" si="11"/>
        <v>0</v>
      </c>
      <c r="P82" s="236"/>
      <c r="Q82" s="236"/>
    </row>
    <row r="83" spans="3:17" ht="32.25" customHeight="1">
      <c r="C83" s="220" t="s">
        <v>49</v>
      </c>
      <c r="D83" s="220"/>
      <c r="E83" s="221"/>
      <c r="F83" s="221"/>
      <c r="G83" s="221"/>
      <c r="H83" s="222"/>
      <c r="I83" s="222"/>
      <c r="J83" s="222"/>
      <c r="K83" s="222"/>
      <c r="L83" s="222"/>
      <c r="M83" s="222"/>
      <c r="N83" s="222"/>
      <c r="O83" s="223"/>
      <c r="P83" s="223"/>
    </row>
    <row r="84" spans="3:17" ht="17.25" customHeight="1">
      <c r="C84" s="136" t="s">
        <v>48</v>
      </c>
      <c r="D84" s="136"/>
      <c r="E84" s="136"/>
      <c r="F84" s="136"/>
      <c r="G84" s="136"/>
      <c r="H84" s="136"/>
      <c r="I84" s="136"/>
      <c r="J84" s="136"/>
      <c r="K84" s="136"/>
      <c r="L84" s="136"/>
      <c r="M84" s="136"/>
      <c r="N84" s="136"/>
    </row>
    <row r="85" spans="3:17" ht="17.25" customHeight="1">
      <c r="C85" s="136" t="s">
        <v>78</v>
      </c>
      <c r="D85" s="136"/>
      <c r="E85" s="136"/>
      <c r="F85" s="136"/>
      <c r="G85" s="136"/>
      <c r="H85" s="136"/>
      <c r="I85" s="136"/>
      <c r="J85" s="136"/>
      <c r="K85" s="136"/>
      <c r="L85" s="136"/>
      <c r="M85" s="136"/>
      <c r="N85" s="136"/>
    </row>
    <row r="86" spans="3:17" ht="17.25" customHeight="1">
      <c r="C86" s="136" t="s">
        <v>101</v>
      </c>
      <c r="D86" s="136"/>
      <c r="E86" s="136"/>
      <c r="F86" s="136"/>
      <c r="G86" s="136"/>
      <c r="H86" s="136"/>
      <c r="I86" s="136"/>
      <c r="J86" s="136"/>
      <c r="K86" s="136"/>
      <c r="L86" s="136"/>
      <c r="M86" s="136"/>
      <c r="N86" s="136"/>
    </row>
    <row r="87" spans="3:17" ht="17.25" customHeight="1">
      <c r="C87" s="136" t="s">
        <v>102</v>
      </c>
      <c r="D87" s="136"/>
      <c r="E87" s="136"/>
      <c r="F87" s="136"/>
      <c r="G87" s="136"/>
      <c r="H87" s="136"/>
      <c r="I87" s="136"/>
      <c r="J87" s="136"/>
      <c r="K87" s="136"/>
      <c r="L87" s="136"/>
      <c r="M87" s="136"/>
      <c r="N87" s="136"/>
    </row>
    <row r="88" spans="3:17" ht="17.25" customHeight="1">
      <c r="C88" s="136" t="s">
        <v>103</v>
      </c>
      <c r="D88" s="136"/>
      <c r="E88" s="136"/>
      <c r="F88" s="136"/>
      <c r="G88" s="136"/>
      <c r="H88" s="136"/>
      <c r="I88" s="136"/>
      <c r="J88" s="136"/>
      <c r="K88" s="136"/>
      <c r="L88" s="136"/>
      <c r="M88" s="136"/>
      <c r="N88" s="136"/>
    </row>
    <row r="89" spans="3:17" ht="17.25" customHeight="1">
      <c r="C89" s="136" t="s">
        <v>104</v>
      </c>
      <c r="D89" s="136"/>
      <c r="E89" s="136"/>
      <c r="F89" s="136"/>
      <c r="G89" s="136"/>
      <c r="H89" s="136"/>
      <c r="I89" s="136"/>
      <c r="J89" s="136"/>
      <c r="K89" s="136"/>
      <c r="L89" s="136"/>
      <c r="M89" s="136"/>
      <c r="N89" s="136"/>
    </row>
    <row r="90" spans="3:17" ht="17.25" customHeight="1">
      <c r="C90" s="136" t="s">
        <v>117</v>
      </c>
      <c r="D90" s="136"/>
      <c r="E90" s="136"/>
      <c r="F90" s="136"/>
      <c r="G90" s="136"/>
      <c r="H90" s="136"/>
      <c r="I90" s="136"/>
      <c r="J90" s="136"/>
      <c r="K90" s="136"/>
      <c r="L90" s="136"/>
      <c r="M90" s="136"/>
      <c r="N90" s="136"/>
    </row>
    <row r="91" spans="3:17" ht="17.25" customHeight="1">
      <c r="C91" s="136" t="s">
        <v>74</v>
      </c>
      <c r="D91" s="136"/>
      <c r="E91" s="136"/>
      <c r="F91" s="136"/>
      <c r="G91" s="136"/>
      <c r="H91" s="136"/>
      <c r="I91" s="136"/>
      <c r="J91" s="136"/>
      <c r="K91" s="136"/>
      <c r="L91" s="136"/>
      <c r="M91" s="136"/>
      <c r="N91" s="136"/>
    </row>
    <row r="92" spans="3:17" ht="17.25" customHeight="1">
      <c r="C92" s="136" t="s">
        <v>73</v>
      </c>
      <c r="D92" s="136"/>
      <c r="E92" s="136"/>
      <c r="F92" s="136"/>
      <c r="G92" s="136"/>
      <c r="H92" s="136"/>
      <c r="I92" s="136"/>
      <c r="J92" s="136"/>
      <c r="K92" s="136"/>
      <c r="L92" s="136"/>
      <c r="M92" s="136"/>
      <c r="N92" s="136"/>
    </row>
    <row r="93" spans="3:17" ht="17.25" customHeight="1">
      <c r="C93" s="136" t="s">
        <v>113</v>
      </c>
      <c r="D93" s="136"/>
      <c r="E93" s="136"/>
      <c r="F93" s="136"/>
      <c r="G93" s="136"/>
      <c r="H93" s="136"/>
      <c r="I93" s="136"/>
      <c r="J93" s="136"/>
      <c r="K93" s="139" t="s">
        <v>0</v>
      </c>
      <c r="L93" s="136"/>
      <c r="M93" s="136"/>
      <c r="N93" s="136"/>
    </row>
    <row r="94" spans="3:17" ht="17.25" customHeight="1">
      <c r="C94" s="136" t="s">
        <v>110</v>
      </c>
      <c r="D94" s="136"/>
      <c r="E94" s="136"/>
      <c r="F94" s="136"/>
      <c r="G94" s="136"/>
      <c r="H94" s="136"/>
      <c r="I94" s="136"/>
      <c r="J94" s="136"/>
      <c r="K94" s="139" t="s">
        <v>0</v>
      </c>
      <c r="L94" s="136"/>
      <c r="M94" s="136"/>
      <c r="N94" s="136"/>
    </row>
    <row r="95" spans="3:17" ht="17.25" customHeight="1">
      <c r="C95" s="136" t="s">
        <v>111</v>
      </c>
      <c r="D95" s="136"/>
      <c r="E95" s="136"/>
      <c r="F95" s="136"/>
      <c r="G95" s="136"/>
      <c r="H95" s="136"/>
      <c r="I95" s="136"/>
      <c r="J95" s="136"/>
      <c r="K95" s="139" t="s">
        <v>0</v>
      </c>
      <c r="L95" s="136"/>
      <c r="M95" s="136"/>
      <c r="N95" s="136"/>
    </row>
    <row r="96" spans="3:17" ht="17.25" customHeight="1">
      <c r="C96" s="136" t="s">
        <v>112</v>
      </c>
      <c r="D96" s="136"/>
      <c r="E96" s="136"/>
      <c r="F96" s="136"/>
      <c r="G96" s="136"/>
      <c r="H96" s="136"/>
      <c r="I96" s="136"/>
      <c r="J96" s="136"/>
      <c r="K96" s="139" t="s">
        <v>114</v>
      </c>
      <c r="L96" s="136"/>
      <c r="M96" s="136"/>
      <c r="N96" s="136"/>
    </row>
  </sheetData>
  <sheetProtection password="DB0D" sheet="1" objects="1" scenarios="1"/>
  <mergeCells count="12">
    <mergeCell ref="B3:Q3"/>
    <mergeCell ref="Q34:Q35"/>
    <mergeCell ref="E34:E35"/>
    <mergeCell ref="F34:F35"/>
    <mergeCell ref="P34:P35"/>
    <mergeCell ref="D34:D35"/>
    <mergeCell ref="Q81:Q82"/>
    <mergeCell ref="B52:Q52"/>
    <mergeCell ref="E81:E82"/>
    <mergeCell ref="F81:F82"/>
    <mergeCell ref="P81:P82"/>
    <mergeCell ref="D81:D82"/>
  </mergeCells>
  <phoneticPr fontId="3"/>
  <dataValidations count="3">
    <dataValidation type="list" allowBlank="1" showInputMessage="1" showErrorMessage="1" sqref="E97:E104">
      <formula1>"国立,公立,私立"</formula1>
    </dataValidation>
    <dataValidation type="list" allowBlank="1" showInputMessage="1" showErrorMessage="1" sqref="C9:C33 C56:C80">
      <formula1>"公立,私立"</formula1>
    </dataValidation>
    <dataValidation type="list" allowBlank="1" showInputMessage="1" showErrorMessage="1" sqref="D9:D33 D56:D80">
      <formula1>"児童発達支援センター,児童発達支援事業所"</formula1>
    </dataValidation>
  </dataValidations>
  <printOptions horizontalCentered="1"/>
  <pageMargins left="0.31496062992125984" right="0.31496062992125984" top="0.35433070866141736" bottom="0.35433070866141736" header="0.31496062992125984" footer="0.31496062992125984"/>
  <pageSetup paperSize="9" scale="53" fitToHeight="0" orientation="landscape" r:id="rId1"/>
  <rowBreaks count="1" manualBreakCount="1">
    <brk id="5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別紙2-1　子ども安全安心対策（総括）</vt:lpstr>
      <vt:lpstr>別紙2-2　子ども安全安心対策（①間接補助）</vt:lpstr>
      <vt:lpstr>別紙2-3　子ども安全安心対策（②・③間接補助）</vt:lpstr>
      <vt:lpstr>'別紙2-1　子ども安全安心対策（総括）'!Print_Area</vt:lpstr>
      <vt:lpstr>'別紙2-2　子ども安全安心対策（①間接補助）'!Print_Area</vt:lpstr>
      <vt:lpstr>'別紙2-3　子ども安全安心対策（②・③間接補助）'!Print_Area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 涼大(iida-shouta.jx8)</dc:creator>
  <cp:lastModifiedBy>宮城県</cp:lastModifiedBy>
  <cp:lastPrinted>2023-08-28T09:05:07Z</cp:lastPrinted>
  <dcterms:created xsi:type="dcterms:W3CDTF">2015-06-05T18:19:34Z</dcterms:created>
  <dcterms:modified xsi:type="dcterms:W3CDTF">2023-10-17T05:40:54Z</dcterms:modified>
</cp:coreProperties>
</file>